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hisWorkbook"/>
  <bookViews>
    <workbookView xWindow="120" yWindow="45" windowWidth="13455" windowHeight="8580" tabRatio="550" firstSheet="5" activeTab="5"/>
  </bookViews>
  <sheets>
    <sheet name="licencias" sheetId="27" state="hidden" r:id="rId1"/>
    <sheet name="licencias_d_e" sheetId="84" state="hidden" r:id="rId2"/>
    <sheet name="CAT" sheetId="46" state="hidden" r:id="rId3"/>
    <sheet name="DPI" sheetId="35" state="hidden" r:id="rId4"/>
    <sheet name="DSI" sheetId="66" state="hidden" r:id="rId5"/>
    <sheet name="CTO_PARKINSON" sheetId="70" r:id="rId6"/>
    <sheet name="I08" sheetId="77" state="hidden" r:id="rId7"/>
    <sheet name="CLASIFICACION" sheetId="68" state="hidden" r:id="rId8"/>
    <sheet name="IND" sheetId="80" state="hidden" r:id="rId9"/>
    <sheet name="EQ" sheetId="81" state="hidden" r:id="rId10"/>
    <sheet name="DB" sheetId="82" state="hidden" r:id="rId11"/>
    <sheet name="CLASS" sheetId="83" state="hidden" r:id="rId12"/>
    <sheet name="Hoja1" sheetId="85" state="hidden" r:id="rId13"/>
  </sheets>
  <externalReferences>
    <externalReference r:id="rId14"/>
  </externalReferences>
  <definedNames>
    <definedName name="_xlnm.Print_Area" localSheetId="7">CLASIFICACION!$A$1:$E$24</definedName>
    <definedName name="_xlnm.Print_Area" localSheetId="5">CTO_PARKINSON!$A$1:$H$16</definedName>
    <definedName name="_xlnm.Print_Area" localSheetId="3">DPI!$A$1:$E$31</definedName>
    <definedName name="_xlnm.Print_Area" localSheetId="4">DSI!$A$1:$E$31</definedName>
    <definedName name="_xlnm.Print_Area" localSheetId="6">'I08'!$A$1:$E$24</definedName>
    <definedName name="buscar">#REF!</definedName>
    <definedName name="llic">#REF!</definedName>
  </definedNames>
  <calcPr calcId="144525" iterateDelta="1E-4"/>
</workbook>
</file>

<file path=xl/calcChain.xml><?xml version="1.0" encoding="utf-8"?>
<calcChain xmlns="http://schemas.openxmlformats.org/spreadsheetml/2006/main">
  <c r="F4" i="85" l="1"/>
  <c r="G4" i="85"/>
  <c r="E4" i="85"/>
  <c r="A4" i="85"/>
  <c r="L4" i="85" s="1"/>
  <c r="D8" i="70"/>
  <c r="D4" i="85" s="1"/>
  <c r="C8" i="70"/>
  <c r="C4" i="85" s="1"/>
  <c r="B8" i="70"/>
  <c r="B4" i="85" s="1"/>
  <c r="M4" i="85" l="1"/>
  <c r="I4" i="85"/>
  <c r="P4" i="85" s="1"/>
  <c r="J4" i="85"/>
  <c r="N4" i="85" s="1"/>
  <c r="K4" i="85"/>
  <c r="O4" i="85" s="1"/>
  <c r="L144" i="80"/>
  <c r="L143" i="80"/>
  <c r="L142" i="80"/>
  <c r="L141" i="80"/>
  <c r="L140" i="80"/>
  <c r="L139" i="80"/>
  <c r="L138" i="80"/>
  <c r="L137" i="80"/>
  <c r="L136" i="80"/>
  <c r="L135" i="80"/>
  <c r="L134" i="80"/>
  <c r="L133" i="80"/>
  <c r="L132" i="80"/>
  <c r="L131" i="80"/>
  <c r="L130" i="80"/>
  <c r="L129" i="80"/>
  <c r="A144" i="80" l="1"/>
  <c r="O144" i="80" s="1"/>
  <c r="E144" i="80"/>
  <c r="F144" i="80"/>
  <c r="H144" i="80"/>
  <c r="J144" i="80"/>
  <c r="E130" i="80"/>
  <c r="E131" i="80"/>
  <c r="E132" i="80"/>
  <c r="E133" i="80"/>
  <c r="E134" i="80"/>
  <c r="E135" i="80"/>
  <c r="E136" i="80"/>
  <c r="E137" i="80"/>
  <c r="E138" i="80"/>
  <c r="E139" i="80"/>
  <c r="E140" i="80"/>
  <c r="E141" i="80"/>
  <c r="E142" i="80"/>
  <c r="E143" i="80"/>
  <c r="E129" i="80"/>
  <c r="A130" i="80"/>
  <c r="O130" i="80" s="1"/>
  <c r="F130" i="80"/>
  <c r="H130" i="80"/>
  <c r="J130" i="80"/>
  <c r="A131" i="80"/>
  <c r="O131" i="80" s="1"/>
  <c r="F131" i="80"/>
  <c r="H131" i="80"/>
  <c r="J131" i="80"/>
  <c r="A132" i="80"/>
  <c r="O132" i="80" s="1"/>
  <c r="F132" i="80"/>
  <c r="H132" i="80"/>
  <c r="J132" i="80"/>
  <c r="A133" i="80"/>
  <c r="O133" i="80" s="1"/>
  <c r="F133" i="80"/>
  <c r="H133" i="80"/>
  <c r="J133" i="80"/>
  <c r="A134" i="80"/>
  <c r="O134" i="80" s="1"/>
  <c r="F134" i="80"/>
  <c r="H134" i="80"/>
  <c r="J134" i="80"/>
  <c r="A135" i="80"/>
  <c r="O135" i="80" s="1"/>
  <c r="F135" i="80"/>
  <c r="H135" i="80"/>
  <c r="J135" i="80"/>
  <c r="A136" i="80"/>
  <c r="O136" i="80" s="1"/>
  <c r="F136" i="80"/>
  <c r="H136" i="80"/>
  <c r="J136" i="80"/>
  <c r="A137" i="80"/>
  <c r="O137" i="80" s="1"/>
  <c r="F137" i="80"/>
  <c r="H137" i="80"/>
  <c r="J137" i="80"/>
  <c r="A138" i="80"/>
  <c r="O138" i="80" s="1"/>
  <c r="F138" i="80"/>
  <c r="H138" i="80"/>
  <c r="J138" i="80"/>
  <c r="A139" i="80"/>
  <c r="O139" i="80" s="1"/>
  <c r="F139" i="80"/>
  <c r="H139" i="80"/>
  <c r="J139" i="80"/>
  <c r="A140" i="80"/>
  <c r="O140" i="80" s="1"/>
  <c r="F140" i="80"/>
  <c r="H140" i="80"/>
  <c r="J140" i="80"/>
  <c r="A141" i="80"/>
  <c r="O141" i="80" s="1"/>
  <c r="F141" i="80"/>
  <c r="H141" i="80"/>
  <c r="J141" i="80"/>
  <c r="A142" i="80"/>
  <c r="O142" i="80" s="1"/>
  <c r="F142" i="80"/>
  <c r="H142" i="80"/>
  <c r="J142" i="80"/>
  <c r="A143" i="80"/>
  <c r="O143" i="80" s="1"/>
  <c r="F143" i="80"/>
  <c r="H143" i="80"/>
  <c r="J143" i="80"/>
  <c r="J129" i="80"/>
  <c r="H129" i="80"/>
  <c r="F129" i="80"/>
  <c r="A129" i="80"/>
  <c r="O129" i="80" s="1"/>
  <c r="G9" i="68"/>
  <c r="F9" i="68"/>
  <c r="E9" i="68"/>
  <c r="D9" i="68"/>
  <c r="C9" i="68"/>
  <c r="B129" i="80" s="1"/>
  <c r="A9" i="68"/>
  <c r="A2" i="68"/>
  <c r="A2" i="77"/>
  <c r="E37" i="83" l="1"/>
  <c r="B37" i="83"/>
  <c r="A37" i="83"/>
  <c r="F37" i="83" s="1"/>
  <c r="E36" i="83"/>
  <c r="B36" i="83"/>
  <c r="A36" i="83"/>
  <c r="F36" i="83" s="1"/>
  <c r="E35" i="83"/>
  <c r="B35" i="83"/>
  <c r="A35" i="83"/>
  <c r="J35" i="83" s="1"/>
  <c r="E34" i="83"/>
  <c r="A34" i="83"/>
  <c r="H34" i="83" s="1"/>
  <c r="E33" i="83"/>
  <c r="B33" i="83"/>
  <c r="A33" i="83"/>
  <c r="J33" i="83" s="1"/>
  <c r="E32" i="83"/>
  <c r="B32" i="83"/>
  <c r="A32" i="83"/>
  <c r="J32" i="83" s="1"/>
  <c r="E31" i="83"/>
  <c r="B31" i="83"/>
  <c r="A31" i="83"/>
  <c r="J31" i="83" s="1"/>
  <c r="E30" i="83"/>
  <c r="B30" i="83"/>
  <c r="A30" i="83"/>
  <c r="F30" i="83" s="1"/>
  <c r="E29" i="83"/>
  <c r="B29" i="83"/>
  <c r="A29" i="83"/>
  <c r="F29" i="83" s="1"/>
  <c r="E28" i="83"/>
  <c r="B28" i="83"/>
  <c r="A28" i="83"/>
  <c r="J28" i="83" s="1"/>
  <c r="E27" i="83"/>
  <c r="B27" i="83"/>
  <c r="A27" i="83"/>
  <c r="F27" i="83" s="1"/>
  <c r="E26" i="83"/>
  <c r="B26" i="83"/>
  <c r="A26" i="83"/>
  <c r="J26" i="83" s="1"/>
  <c r="E25" i="83"/>
  <c r="B25" i="83"/>
  <c r="A25" i="83"/>
  <c r="J25" i="83" s="1"/>
  <c r="E24" i="83"/>
  <c r="B24" i="83"/>
  <c r="A24" i="83"/>
  <c r="F24" i="83" s="1"/>
  <c r="E23" i="83"/>
  <c r="B23" i="83"/>
  <c r="A23" i="83"/>
  <c r="F23" i="83" s="1"/>
  <c r="E22" i="83"/>
  <c r="A22" i="83"/>
  <c r="H22" i="83" s="1"/>
  <c r="E19" i="83"/>
  <c r="A19" i="83"/>
  <c r="F19" i="83" s="1"/>
  <c r="E18" i="83"/>
  <c r="A18" i="83"/>
  <c r="J18" i="83" s="1"/>
  <c r="E17" i="83"/>
  <c r="A17" i="83"/>
  <c r="F17" i="83" s="1"/>
  <c r="E16" i="83"/>
  <c r="A16" i="83"/>
  <c r="J16" i="83" s="1"/>
  <c r="E15" i="83"/>
  <c r="A15" i="83"/>
  <c r="H15" i="83" s="1"/>
  <c r="E14" i="83"/>
  <c r="A14" i="83"/>
  <c r="H14" i="83" s="1"/>
  <c r="E13" i="83"/>
  <c r="A13" i="83"/>
  <c r="F13" i="83" s="1"/>
  <c r="E12" i="83"/>
  <c r="A12" i="83"/>
  <c r="F12" i="83" s="1"/>
  <c r="E11" i="83"/>
  <c r="A11" i="83"/>
  <c r="J11" i="83" s="1"/>
  <c r="E10" i="83"/>
  <c r="A10" i="83"/>
  <c r="J10" i="83" s="1"/>
  <c r="E9" i="83"/>
  <c r="A9" i="83"/>
  <c r="E8" i="83"/>
  <c r="A8" i="83"/>
  <c r="F8" i="83" s="1"/>
  <c r="E7" i="83"/>
  <c r="A7" i="83"/>
  <c r="H7" i="83" s="1"/>
  <c r="E6" i="83"/>
  <c r="A6" i="83"/>
  <c r="H6" i="83" s="1"/>
  <c r="E5" i="83"/>
  <c r="A5" i="83"/>
  <c r="J5" i="83" s="1"/>
  <c r="E4" i="83"/>
  <c r="A4" i="83"/>
  <c r="H4" i="83" s="1"/>
  <c r="H35" i="83"/>
  <c r="H32" i="83"/>
  <c r="J29" i="83"/>
  <c r="H27" i="83"/>
  <c r="J17" i="83"/>
  <c r="H17" i="83"/>
  <c r="F16" i="83"/>
  <c r="J14" i="83"/>
  <c r="J13" i="83"/>
  <c r="H13" i="83"/>
  <c r="J9" i="83"/>
  <c r="F9" i="83"/>
  <c r="H9" i="83"/>
  <c r="F5" i="83"/>
  <c r="E29" i="82"/>
  <c r="C29" i="82"/>
  <c r="G29" i="82" s="1"/>
  <c r="A29" i="82"/>
  <c r="E28" i="82"/>
  <c r="C28" i="82"/>
  <c r="A28" i="82"/>
  <c r="J28" i="82" s="1"/>
  <c r="E27" i="82"/>
  <c r="C27" i="82"/>
  <c r="A27" i="82"/>
  <c r="F27" i="82" s="1"/>
  <c r="E24" i="82"/>
  <c r="C24" i="82"/>
  <c r="K24" i="82" s="1"/>
  <c r="A24" i="82"/>
  <c r="E23" i="82"/>
  <c r="C23" i="82"/>
  <c r="G23" i="82" s="1"/>
  <c r="A23" i="82"/>
  <c r="E22" i="82"/>
  <c r="C22" i="82"/>
  <c r="A22" i="82"/>
  <c r="J22" i="82" s="1"/>
  <c r="E21" i="82"/>
  <c r="C21" i="82"/>
  <c r="A21" i="82"/>
  <c r="F21" i="82" s="1"/>
  <c r="E20" i="82"/>
  <c r="C20" i="82"/>
  <c r="I20" i="82" s="1"/>
  <c r="A20" i="82"/>
  <c r="E19" i="82"/>
  <c r="C19" i="82"/>
  <c r="G19" i="82" s="1"/>
  <c r="A19" i="82"/>
  <c r="E18" i="82"/>
  <c r="C18" i="82"/>
  <c r="A18" i="82"/>
  <c r="E14" i="82"/>
  <c r="C14" i="82"/>
  <c r="K14" i="82" s="1"/>
  <c r="A14" i="82"/>
  <c r="H14" i="82" s="1"/>
  <c r="E13" i="82"/>
  <c r="C13" i="82"/>
  <c r="I13" i="82" s="1"/>
  <c r="A13" i="82"/>
  <c r="E12" i="82"/>
  <c r="C12" i="82"/>
  <c r="G12" i="82" s="1"/>
  <c r="A12" i="82"/>
  <c r="H12" i="82" s="1"/>
  <c r="E9" i="82"/>
  <c r="C9" i="82"/>
  <c r="I9" i="82" s="1"/>
  <c r="A9" i="82"/>
  <c r="E8" i="82"/>
  <c r="C8" i="82"/>
  <c r="A8" i="82"/>
  <c r="J8" i="82" s="1"/>
  <c r="E7" i="82"/>
  <c r="C7" i="82"/>
  <c r="A7" i="82"/>
  <c r="J7" i="82" s="1"/>
  <c r="E6" i="82"/>
  <c r="C6" i="82"/>
  <c r="I6" i="82" s="1"/>
  <c r="A6" i="82"/>
  <c r="E5" i="82"/>
  <c r="C5" i="82"/>
  <c r="I5" i="82" s="1"/>
  <c r="A5" i="82"/>
  <c r="H5" i="82" s="1"/>
  <c r="E4" i="82"/>
  <c r="C4" i="82"/>
  <c r="A4" i="82"/>
  <c r="J4" i="82" s="1"/>
  <c r="E3" i="82"/>
  <c r="C3" i="82"/>
  <c r="I3" i="82" s="1"/>
  <c r="A3" i="82"/>
  <c r="H3" i="82" s="1"/>
  <c r="I28" i="82"/>
  <c r="H28" i="82"/>
  <c r="K28" i="82"/>
  <c r="K27" i="82"/>
  <c r="I27" i="82"/>
  <c r="J24" i="82"/>
  <c r="F24" i="82"/>
  <c r="H24" i="82"/>
  <c r="K23" i="82"/>
  <c r="I22" i="82"/>
  <c r="K22" i="82"/>
  <c r="K21" i="82"/>
  <c r="I21" i="82"/>
  <c r="J20" i="82"/>
  <c r="F20" i="82"/>
  <c r="H20" i="82"/>
  <c r="I18" i="82"/>
  <c r="K18" i="82"/>
  <c r="J13" i="82"/>
  <c r="F13" i="82"/>
  <c r="H13" i="82"/>
  <c r="K12" i="82"/>
  <c r="K9" i="82"/>
  <c r="K8" i="82"/>
  <c r="I8" i="82"/>
  <c r="I7" i="82"/>
  <c r="J6" i="82"/>
  <c r="H6" i="82"/>
  <c r="K5" i="82"/>
  <c r="K4" i="82"/>
  <c r="H4" i="82"/>
  <c r="I4" i="82"/>
  <c r="K3" i="82"/>
  <c r="F3" i="82"/>
  <c r="R10" i="81"/>
  <c r="O10" i="81"/>
  <c r="Q10" i="81" s="1"/>
  <c r="L10" i="81"/>
  <c r="N10" i="81" s="1"/>
  <c r="J10" i="81"/>
  <c r="W10" i="81" s="1"/>
  <c r="H10" i="81"/>
  <c r="V10" i="81" s="1"/>
  <c r="F10" i="81"/>
  <c r="U10" i="81" s="1"/>
  <c r="D10" i="81"/>
  <c r="B10" i="81"/>
  <c r="S10" i="81" s="1"/>
  <c r="A10" i="81"/>
  <c r="R9" i="81"/>
  <c r="O9" i="81"/>
  <c r="Q9" i="81" s="1"/>
  <c r="L9" i="81"/>
  <c r="N9" i="81" s="1"/>
  <c r="J9" i="81"/>
  <c r="W9" i="81" s="1"/>
  <c r="H9" i="81"/>
  <c r="V9" i="81" s="1"/>
  <c r="F9" i="81"/>
  <c r="U9" i="81" s="1"/>
  <c r="D9" i="81"/>
  <c r="T9" i="81" s="1"/>
  <c r="B9" i="81"/>
  <c r="S9" i="81" s="1"/>
  <c r="A9" i="81"/>
  <c r="R5" i="81"/>
  <c r="O5" i="81"/>
  <c r="Q5" i="81" s="1"/>
  <c r="L5" i="81"/>
  <c r="N5" i="81" s="1"/>
  <c r="J5" i="81"/>
  <c r="W5" i="81" s="1"/>
  <c r="H5" i="81"/>
  <c r="V5" i="81" s="1"/>
  <c r="F5" i="81"/>
  <c r="U5" i="81" s="1"/>
  <c r="D5" i="81"/>
  <c r="T5" i="81" s="1"/>
  <c r="B5" i="81"/>
  <c r="S5" i="81" s="1"/>
  <c r="R4" i="81"/>
  <c r="O4" i="81"/>
  <c r="Q4" i="81" s="1"/>
  <c r="L4" i="81"/>
  <c r="N4" i="81" s="1"/>
  <c r="J4" i="81"/>
  <c r="W4" i="81" s="1"/>
  <c r="H4" i="81"/>
  <c r="V4" i="81" s="1"/>
  <c r="F4" i="81"/>
  <c r="U4" i="81" s="1"/>
  <c r="D4" i="81"/>
  <c r="T4" i="81" s="1"/>
  <c r="B4" i="81"/>
  <c r="S4" i="81" s="1"/>
  <c r="T10" i="81"/>
  <c r="A5" i="81"/>
  <c r="A4" i="81"/>
  <c r="E126" i="80"/>
  <c r="A126" i="80"/>
  <c r="E125" i="80"/>
  <c r="A125" i="80"/>
  <c r="E124" i="80"/>
  <c r="A124" i="80"/>
  <c r="E123" i="80"/>
  <c r="A123" i="80"/>
  <c r="E122" i="80"/>
  <c r="A122" i="80"/>
  <c r="E121" i="80"/>
  <c r="A121" i="80"/>
  <c r="E120" i="80"/>
  <c r="A120" i="80"/>
  <c r="E119" i="80"/>
  <c r="A119" i="80"/>
  <c r="E118" i="80"/>
  <c r="A118" i="80"/>
  <c r="E117" i="80"/>
  <c r="A117" i="80"/>
  <c r="E116" i="80"/>
  <c r="A116" i="80"/>
  <c r="E115" i="80"/>
  <c r="A115" i="80"/>
  <c r="E114" i="80"/>
  <c r="A114" i="80"/>
  <c r="E113" i="80"/>
  <c r="A113" i="80"/>
  <c r="L113" i="80" s="1"/>
  <c r="E112" i="80"/>
  <c r="A112" i="80"/>
  <c r="L112" i="80" s="1"/>
  <c r="E111" i="80"/>
  <c r="A111" i="80"/>
  <c r="L111" i="80" s="1"/>
  <c r="E109" i="80"/>
  <c r="A109" i="80"/>
  <c r="E108" i="80"/>
  <c r="A108" i="80"/>
  <c r="E107" i="80"/>
  <c r="A107" i="80"/>
  <c r="E106" i="80"/>
  <c r="A106" i="80"/>
  <c r="E105" i="80"/>
  <c r="A105" i="80"/>
  <c r="E104" i="80"/>
  <c r="A104" i="80"/>
  <c r="E103" i="80"/>
  <c r="A103" i="80"/>
  <c r="E102" i="80"/>
  <c r="A102" i="80"/>
  <c r="E101" i="80"/>
  <c r="A101" i="80"/>
  <c r="E100" i="80"/>
  <c r="A100" i="80"/>
  <c r="E99" i="80"/>
  <c r="A99" i="80"/>
  <c r="E98" i="80"/>
  <c r="A98" i="80"/>
  <c r="E97" i="80"/>
  <c r="A97" i="80"/>
  <c r="E96" i="80"/>
  <c r="A96" i="80"/>
  <c r="L96" i="80" s="1"/>
  <c r="E95" i="80"/>
  <c r="A95" i="80"/>
  <c r="L95" i="80" s="1"/>
  <c r="E94" i="80"/>
  <c r="A94" i="80"/>
  <c r="L94" i="80" s="1"/>
  <c r="E91" i="80"/>
  <c r="A91" i="80"/>
  <c r="E90" i="80"/>
  <c r="A90" i="80"/>
  <c r="E89" i="80"/>
  <c r="A89" i="80"/>
  <c r="E88" i="80"/>
  <c r="A88" i="80"/>
  <c r="E87" i="80"/>
  <c r="A87" i="80"/>
  <c r="E86" i="80"/>
  <c r="A86" i="80"/>
  <c r="E85" i="80"/>
  <c r="A85" i="80"/>
  <c r="E84" i="80"/>
  <c r="A84" i="80"/>
  <c r="E83" i="80"/>
  <c r="A83" i="80"/>
  <c r="E82" i="80"/>
  <c r="A82" i="80"/>
  <c r="E81" i="80"/>
  <c r="A81" i="80"/>
  <c r="E80" i="80"/>
  <c r="A80" i="80"/>
  <c r="E79" i="80"/>
  <c r="A79" i="80"/>
  <c r="E78" i="80"/>
  <c r="A78" i="80"/>
  <c r="L78" i="80" s="1"/>
  <c r="E77" i="80"/>
  <c r="A77" i="80"/>
  <c r="L77" i="80" s="1"/>
  <c r="E76" i="80"/>
  <c r="A76" i="80"/>
  <c r="L76" i="80" s="1"/>
  <c r="E73" i="80"/>
  <c r="A73" i="80"/>
  <c r="E72" i="80"/>
  <c r="A72" i="80"/>
  <c r="E71" i="80"/>
  <c r="A71" i="80"/>
  <c r="E70" i="80"/>
  <c r="A70" i="80"/>
  <c r="E69" i="80"/>
  <c r="A69" i="80"/>
  <c r="E68" i="80"/>
  <c r="A68" i="80"/>
  <c r="E67" i="80"/>
  <c r="A67" i="80"/>
  <c r="E66" i="80"/>
  <c r="A66" i="80"/>
  <c r="E65" i="80"/>
  <c r="A65" i="80"/>
  <c r="E64" i="80"/>
  <c r="A64" i="80"/>
  <c r="E63" i="80"/>
  <c r="A63" i="80"/>
  <c r="E62" i="80"/>
  <c r="A62" i="80"/>
  <c r="E61" i="80"/>
  <c r="A61" i="80"/>
  <c r="E60" i="80"/>
  <c r="A60" i="80"/>
  <c r="L60" i="80" s="1"/>
  <c r="E59" i="80"/>
  <c r="A59" i="80"/>
  <c r="L59" i="80" s="1"/>
  <c r="E58" i="80"/>
  <c r="A58" i="80"/>
  <c r="L58" i="80" s="1"/>
  <c r="E55" i="80"/>
  <c r="A55" i="80"/>
  <c r="E54" i="80"/>
  <c r="A54" i="80"/>
  <c r="E53" i="80"/>
  <c r="A53" i="80"/>
  <c r="E52" i="80"/>
  <c r="A52" i="80"/>
  <c r="E51" i="80"/>
  <c r="A51" i="80"/>
  <c r="E50" i="80"/>
  <c r="A50" i="80"/>
  <c r="E49" i="80"/>
  <c r="A49" i="80"/>
  <c r="E48" i="80"/>
  <c r="A48" i="80"/>
  <c r="E47" i="80"/>
  <c r="A47" i="80"/>
  <c r="E46" i="80"/>
  <c r="A46" i="80"/>
  <c r="E45" i="80"/>
  <c r="A45" i="80"/>
  <c r="E44" i="80"/>
  <c r="A44" i="80"/>
  <c r="E43" i="80"/>
  <c r="A43" i="80"/>
  <c r="E42" i="80"/>
  <c r="A42" i="80"/>
  <c r="L42" i="80" s="1"/>
  <c r="E41" i="80"/>
  <c r="A41" i="80"/>
  <c r="L41" i="80" s="1"/>
  <c r="E40" i="80"/>
  <c r="A40" i="80"/>
  <c r="L40" i="80" s="1"/>
  <c r="E37" i="80"/>
  <c r="A37" i="80"/>
  <c r="E36" i="80"/>
  <c r="A36" i="80"/>
  <c r="E35" i="80"/>
  <c r="A35" i="80"/>
  <c r="E34" i="80"/>
  <c r="A34" i="80"/>
  <c r="E33" i="80"/>
  <c r="A33" i="80"/>
  <c r="E32" i="80"/>
  <c r="A32" i="80"/>
  <c r="E31" i="80"/>
  <c r="A31" i="80"/>
  <c r="E30" i="80"/>
  <c r="A30" i="80"/>
  <c r="E29" i="80"/>
  <c r="A29" i="80"/>
  <c r="E28" i="80"/>
  <c r="A28" i="80"/>
  <c r="E27" i="80"/>
  <c r="A27" i="80"/>
  <c r="E26" i="80"/>
  <c r="A26" i="80"/>
  <c r="E25" i="80"/>
  <c r="A25" i="80"/>
  <c r="E24" i="80"/>
  <c r="A24" i="80"/>
  <c r="L24" i="80" s="1"/>
  <c r="E23" i="80"/>
  <c r="A23" i="80"/>
  <c r="L23" i="80" s="1"/>
  <c r="E22" i="80"/>
  <c r="A22" i="80"/>
  <c r="L22" i="80" s="1"/>
  <c r="E19" i="80"/>
  <c r="A19" i="80"/>
  <c r="E18" i="80"/>
  <c r="A18" i="80"/>
  <c r="E17" i="80"/>
  <c r="A17" i="80"/>
  <c r="E16" i="80"/>
  <c r="A16" i="80"/>
  <c r="E15" i="80"/>
  <c r="A15" i="80"/>
  <c r="E14" i="80"/>
  <c r="A14" i="80"/>
  <c r="E13" i="80"/>
  <c r="A13" i="80"/>
  <c r="E12" i="80"/>
  <c r="A12" i="80"/>
  <c r="E11" i="80"/>
  <c r="A11" i="80"/>
  <c r="E10" i="80"/>
  <c r="A10" i="80"/>
  <c r="E9" i="80"/>
  <c r="A9" i="80"/>
  <c r="E8" i="80"/>
  <c r="A8" i="80"/>
  <c r="E7" i="80"/>
  <c r="A7" i="80"/>
  <c r="E6" i="80"/>
  <c r="A6" i="80"/>
  <c r="L6" i="80" s="1"/>
  <c r="E5" i="80"/>
  <c r="A5" i="80"/>
  <c r="L5" i="80" s="1"/>
  <c r="E4" i="80"/>
  <c r="A4" i="80"/>
  <c r="L4" i="80" s="1"/>
  <c r="L14" i="80" l="1"/>
  <c r="J14" i="80"/>
  <c r="F14" i="80"/>
  <c r="H14" i="80"/>
  <c r="L54" i="80"/>
  <c r="H54" i="80"/>
  <c r="F54" i="80"/>
  <c r="J54" i="80"/>
  <c r="L80" i="80"/>
  <c r="H80" i="80"/>
  <c r="F80" i="80"/>
  <c r="J80" i="80"/>
  <c r="L88" i="80"/>
  <c r="H88" i="80"/>
  <c r="F88" i="80"/>
  <c r="J88" i="80"/>
  <c r="L98" i="80"/>
  <c r="J98" i="80"/>
  <c r="H98" i="80"/>
  <c r="F98" i="80"/>
  <c r="L102" i="80"/>
  <c r="J102" i="80"/>
  <c r="H102" i="80"/>
  <c r="F102" i="80"/>
  <c r="L106" i="80"/>
  <c r="J106" i="80"/>
  <c r="H106" i="80"/>
  <c r="F106" i="80"/>
  <c r="L115" i="80"/>
  <c r="J115" i="80"/>
  <c r="H115" i="80"/>
  <c r="F115" i="80"/>
  <c r="L119" i="80"/>
  <c r="J119" i="80"/>
  <c r="H119" i="80"/>
  <c r="F119" i="80"/>
  <c r="L123" i="80"/>
  <c r="J123" i="80"/>
  <c r="F123" i="80"/>
  <c r="H123" i="80"/>
  <c r="L9" i="80"/>
  <c r="J9" i="80"/>
  <c r="F9" i="80"/>
  <c r="H9" i="80"/>
  <c r="L13" i="80"/>
  <c r="J13" i="80"/>
  <c r="H13" i="80"/>
  <c r="F13" i="80"/>
  <c r="L17" i="80"/>
  <c r="J17" i="80"/>
  <c r="H17" i="80"/>
  <c r="F17" i="80"/>
  <c r="L27" i="80"/>
  <c r="J27" i="80"/>
  <c r="H27" i="80"/>
  <c r="F27" i="80"/>
  <c r="L31" i="80"/>
  <c r="J31" i="80"/>
  <c r="H31" i="80"/>
  <c r="F31" i="80"/>
  <c r="L35" i="80"/>
  <c r="J35" i="80"/>
  <c r="H35" i="80"/>
  <c r="F35" i="80"/>
  <c r="L45" i="80"/>
  <c r="F45" i="80"/>
  <c r="H45" i="80"/>
  <c r="J45" i="80"/>
  <c r="L49" i="80"/>
  <c r="F49" i="80"/>
  <c r="J49" i="80"/>
  <c r="H49" i="80"/>
  <c r="L53" i="80"/>
  <c r="F53" i="80"/>
  <c r="J53" i="80"/>
  <c r="H53" i="80"/>
  <c r="L63" i="80"/>
  <c r="J63" i="80"/>
  <c r="H63" i="80"/>
  <c r="F63" i="80"/>
  <c r="L67" i="80"/>
  <c r="H67" i="80"/>
  <c r="J67" i="80"/>
  <c r="F67" i="80"/>
  <c r="L71" i="80"/>
  <c r="H71" i="80"/>
  <c r="F71" i="80"/>
  <c r="J71" i="80"/>
  <c r="L81" i="80"/>
  <c r="J81" i="80"/>
  <c r="H81" i="80"/>
  <c r="F81" i="80"/>
  <c r="L85" i="80"/>
  <c r="J85" i="80"/>
  <c r="H85" i="80"/>
  <c r="F85" i="80"/>
  <c r="L89" i="80"/>
  <c r="J89" i="80"/>
  <c r="H89" i="80"/>
  <c r="F89" i="80"/>
  <c r="L99" i="80"/>
  <c r="J99" i="80"/>
  <c r="H99" i="80"/>
  <c r="F99" i="80"/>
  <c r="L103" i="80"/>
  <c r="J103" i="80"/>
  <c r="H103" i="80"/>
  <c r="F103" i="80"/>
  <c r="L107" i="80"/>
  <c r="J107" i="80"/>
  <c r="H107" i="80"/>
  <c r="F107" i="80"/>
  <c r="L116" i="80"/>
  <c r="F116" i="80"/>
  <c r="J116" i="80"/>
  <c r="H116" i="80"/>
  <c r="L120" i="80"/>
  <c r="J120" i="80"/>
  <c r="H120" i="80"/>
  <c r="F120" i="80"/>
  <c r="L124" i="80"/>
  <c r="F124" i="80"/>
  <c r="J124" i="80"/>
  <c r="H124" i="80"/>
  <c r="L10" i="80"/>
  <c r="J10" i="80"/>
  <c r="H10" i="80"/>
  <c r="F10" i="80"/>
  <c r="L32" i="80"/>
  <c r="H32" i="80"/>
  <c r="F32" i="80"/>
  <c r="J32" i="80"/>
  <c r="L7" i="80"/>
  <c r="F7" i="80"/>
  <c r="J7" i="80"/>
  <c r="H7" i="80"/>
  <c r="L12" i="80"/>
  <c r="H12" i="80"/>
  <c r="F12" i="80"/>
  <c r="J12" i="80"/>
  <c r="L16" i="80"/>
  <c r="H16" i="80"/>
  <c r="F16" i="80"/>
  <c r="J16" i="80"/>
  <c r="L26" i="80"/>
  <c r="J26" i="80"/>
  <c r="H26" i="80"/>
  <c r="F26" i="80"/>
  <c r="L34" i="80"/>
  <c r="J34" i="80"/>
  <c r="H34" i="80"/>
  <c r="F34" i="80"/>
  <c r="L44" i="80"/>
  <c r="J44" i="80"/>
  <c r="H44" i="80"/>
  <c r="F44" i="80"/>
  <c r="L48" i="80"/>
  <c r="F48" i="80"/>
  <c r="J48" i="80"/>
  <c r="H48" i="80"/>
  <c r="L52" i="80"/>
  <c r="J52" i="80"/>
  <c r="H52" i="80"/>
  <c r="F52" i="80"/>
  <c r="L62" i="80"/>
  <c r="F62" i="80"/>
  <c r="J62" i="80"/>
  <c r="H62" i="80"/>
  <c r="L66" i="80"/>
  <c r="J66" i="80"/>
  <c r="F66" i="80"/>
  <c r="H66" i="80"/>
  <c r="L70" i="80"/>
  <c r="F70" i="80"/>
  <c r="J70" i="80"/>
  <c r="H70" i="80"/>
  <c r="L84" i="80"/>
  <c r="H84" i="80"/>
  <c r="F84" i="80"/>
  <c r="J84" i="80"/>
  <c r="L28" i="80"/>
  <c r="F28" i="80"/>
  <c r="J28" i="80"/>
  <c r="H28" i="80"/>
  <c r="L64" i="80"/>
  <c r="J64" i="80"/>
  <c r="H64" i="80"/>
  <c r="F64" i="80"/>
  <c r="L68" i="80"/>
  <c r="J68" i="80"/>
  <c r="H68" i="80"/>
  <c r="F68" i="80"/>
  <c r="L72" i="80"/>
  <c r="J72" i="80"/>
  <c r="H72" i="80"/>
  <c r="F72" i="80"/>
  <c r="L82" i="80"/>
  <c r="J82" i="80"/>
  <c r="H82" i="80"/>
  <c r="F82" i="80"/>
  <c r="L86" i="80"/>
  <c r="J86" i="80"/>
  <c r="H86" i="80"/>
  <c r="F86" i="80"/>
  <c r="L90" i="80"/>
  <c r="J90" i="80"/>
  <c r="H90" i="80"/>
  <c r="F90" i="80"/>
  <c r="L100" i="80"/>
  <c r="F100" i="80"/>
  <c r="J100" i="80"/>
  <c r="H100" i="80"/>
  <c r="L104" i="80"/>
  <c r="F104" i="80"/>
  <c r="J104" i="80"/>
  <c r="H104" i="80"/>
  <c r="L108" i="80"/>
  <c r="F108" i="80"/>
  <c r="J108" i="80"/>
  <c r="H108" i="80"/>
  <c r="L117" i="80"/>
  <c r="H117" i="80"/>
  <c r="F117" i="80"/>
  <c r="J117" i="80"/>
  <c r="L121" i="80"/>
  <c r="H121" i="80"/>
  <c r="F121" i="80"/>
  <c r="J121" i="80"/>
  <c r="L125" i="80"/>
  <c r="H125" i="80"/>
  <c r="F125" i="80"/>
  <c r="J125" i="80"/>
  <c r="L36" i="80"/>
  <c r="F36" i="80"/>
  <c r="J36" i="80"/>
  <c r="H36" i="80"/>
  <c r="L11" i="80"/>
  <c r="J11" i="80"/>
  <c r="F11" i="80"/>
  <c r="H11" i="80"/>
  <c r="L15" i="80"/>
  <c r="F15" i="80"/>
  <c r="J15" i="80"/>
  <c r="H15" i="80"/>
  <c r="L19" i="80"/>
  <c r="F19" i="80"/>
  <c r="J19" i="80"/>
  <c r="H19" i="80"/>
  <c r="L25" i="80"/>
  <c r="H25" i="80"/>
  <c r="F25" i="80"/>
  <c r="J25" i="80"/>
  <c r="L29" i="80"/>
  <c r="H29" i="80"/>
  <c r="F29" i="80"/>
  <c r="J29" i="80"/>
  <c r="L33" i="80"/>
  <c r="H33" i="80"/>
  <c r="F33" i="80"/>
  <c r="J33" i="80"/>
  <c r="L37" i="80"/>
  <c r="H37" i="80"/>
  <c r="F37" i="80"/>
  <c r="J37" i="80"/>
  <c r="L43" i="80"/>
  <c r="J43" i="80"/>
  <c r="F43" i="80"/>
  <c r="H43" i="80"/>
  <c r="L47" i="80"/>
  <c r="J47" i="80"/>
  <c r="H47" i="80"/>
  <c r="F47" i="80"/>
  <c r="L51" i="80"/>
  <c r="J51" i="80"/>
  <c r="F51" i="80"/>
  <c r="H51" i="80"/>
  <c r="L55" i="80"/>
  <c r="J55" i="80"/>
  <c r="H55" i="80"/>
  <c r="F55" i="80"/>
  <c r="L61" i="80"/>
  <c r="J61" i="80"/>
  <c r="F61" i="80"/>
  <c r="H61" i="80"/>
  <c r="L65" i="80"/>
  <c r="J65" i="80"/>
  <c r="H65" i="80"/>
  <c r="F65" i="80"/>
  <c r="L69" i="80"/>
  <c r="J69" i="80"/>
  <c r="F69" i="80"/>
  <c r="H69" i="80"/>
  <c r="L73" i="80"/>
  <c r="J73" i="80"/>
  <c r="H73" i="80"/>
  <c r="F73" i="80"/>
  <c r="L79" i="80"/>
  <c r="J79" i="80"/>
  <c r="H79" i="80"/>
  <c r="F79" i="80"/>
  <c r="L83" i="80"/>
  <c r="F83" i="80"/>
  <c r="J83" i="80"/>
  <c r="H83" i="80"/>
  <c r="L87" i="80"/>
  <c r="H87" i="80"/>
  <c r="F87" i="80"/>
  <c r="J87" i="80"/>
  <c r="L91" i="80"/>
  <c r="F91" i="80"/>
  <c r="J91" i="80"/>
  <c r="H91" i="80"/>
  <c r="L97" i="80"/>
  <c r="H97" i="80"/>
  <c r="F97" i="80"/>
  <c r="J97" i="80"/>
  <c r="L101" i="80"/>
  <c r="H101" i="80"/>
  <c r="F101" i="80"/>
  <c r="J101" i="80"/>
  <c r="L105" i="80"/>
  <c r="H105" i="80"/>
  <c r="F105" i="80"/>
  <c r="J105" i="80"/>
  <c r="L109" i="80"/>
  <c r="H109" i="80"/>
  <c r="F109" i="80"/>
  <c r="J109" i="80"/>
  <c r="L114" i="80"/>
  <c r="J114" i="80"/>
  <c r="H114" i="80"/>
  <c r="F114" i="80"/>
  <c r="L118" i="80"/>
  <c r="J118" i="80"/>
  <c r="H118" i="80"/>
  <c r="F118" i="80"/>
  <c r="L122" i="80"/>
  <c r="J122" i="80"/>
  <c r="H122" i="80"/>
  <c r="F122" i="80"/>
  <c r="L126" i="80"/>
  <c r="J126" i="80"/>
  <c r="H126" i="80"/>
  <c r="F126" i="80"/>
  <c r="L18" i="80"/>
  <c r="J18" i="80"/>
  <c r="H18" i="80"/>
  <c r="F18" i="80"/>
  <c r="L50" i="80"/>
  <c r="H50" i="80"/>
  <c r="F50" i="80"/>
  <c r="J50" i="80"/>
  <c r="L8" i="80"/>
  <c r="H8" i="80"/>
  <c r="F8" i="80"/>
  <c r="J8" i="80"/>
  <c r="L46" i="80"/>
  <c r="H46" i="80"/>
  <c r="F46" i="80"/>
  <c r="J46" i="80"/>
  <c r="L30" i="80"/>
  <c r="J30" i="80"/>
  <c r="H30" i="80"/>
  <c r="F30" i="80"/>
  <c r="F32" i="83"/>
  <c r="F28" i="83"/>
  <c r="F35" i="83"/>
  <c r="F31" i="83"/>
  <c r="J36" i="83"/>
  <c r="H31" i="83"/>
  <c r="H23" i="83"/>
  <c r="F18" i="83"/>
  <c r="J7" i="83"/>
  <c r="F14" i="83"/>
  <c r="J27" i="83"/>
  <c r="J23" i="83"/>
  <c r="H25" i="83"/>
  <c r="F33" i="83"/>
  <c r="F25" i="83"/>
  <c r="J24" i="83"/>
  <c r="H24" i="83"/>
  <c r="F6" i="83"/>
  <c r="J6" i="83"/>
  <c r="H113" i="80"/>
  <c r="F113" i="80"/>
  <c r="J113" i="80"/>
  <c r="H111" i="80"/>
  <c r="F111" i="80"/>
  <c r="J111" i="80"/>
  <c r="J112" i="80"/>
  <c r="H112" i="80"/>
  <c r="F112" i="80"/>
  <c r="H94" i="80"/>
  <c r="J94" i="80"/>
  <c r="F94" i="80"/>
  <c r="H95" i="80"/>
  <c r="J95" i="80"/>
  <c r="F95" i="80"/>
  <c r="H96" i="80"/>
  <c r="F96" i="80"/>
  <c r="J96" i="80"/>
  <c r="J77" i="80"/>
  <c r="H77" i="80"/>
  <c r="F77" i="80"/>
  <c r="F78" i="80"/>
  <c r="J78" i="80"/>
  <c r="H78" i="80"/>
  <c r="H76" i="80"/>
  <c r="J76" i="80"/>
  <c r="F76" i="80"/>
  <c r="J58" i="80"/>
  <c r="H58" i="80"/>
  <c r="F58" i="80"/>
  <c r="J59" i="80"/>
  <c r="H59" i="80"/>
  <c r="F59" i="80"/>
  <c r="J60" i="80"/>
  <c r="H60" i="80"/>
  <c r="F60" i="80"/>
  <c r="J42" i="80"/>
  <c r="H42" i="80"/>
  <c r="F42" i="80"/>
  <c r="H40" i="80"/>
  <c r="F40" i="80"/>
  <c r="J40" i="80"/>
  <c r="H41" i="80"/>
  <c r="J41" i="80"/>
  <c r="F41" i="80"/>
  <c r="H23" i="80"/>
  <c r="F23" i="80"/>
  <c r="J23" i="80"/>
  <c r="H22" i="80"/>
  <c r="F22" i="80"/>
  <c r="J22" i="80"/>
  <c r="J24" i="80"/>
  <c r="H24" i="80"/>
  <c r="F24" i="80"/>
  <c r="H4" i="80"/>
  <c r="F4" i="80"/>
  <c r="J4" i="80"/>
  <c r="H5" i="80"/>
  <c r="F5" i="80"/>
  <c r="J5" i="80"/>
  <c r="J6" i="80"/>
  <c r="H6" i="80"/>
  <c r="F6" i="80"/>
  <c r="H5" i="83"/>
  <c r="H16" i="83"/>
  <c r="F34" i="83"/>
  <c r="F26" i="83"/>
  <c r="H8" i="83"/>
  <c r="J15" i="83"/>
  <c r="H11" i="83"/>
  <c r="H33" i="83"/>
  <c r="J37" i="83"/>
  <c r="H29" i="83"/>
  <c r="H37" i="83"/>
  <c r="F11" i="83"/>
  <c r="H19" i="83"/>
  <c r="F7" i="83"/>
  <c r="F10" i="83"/>
  <c r="F15" i="83"/>
  <c r="J19" i="83"/>
  <c r="H12" i="83"/>
  <c r="H30" i="83"/>
  <c r="J4" i="83"/>
  <c r="H10" i="83"/>
  <c r="J12" i="83"/>
  <c r="H18" i="83"/>
  <c r="J22" i="83"/>
  <c r="H28" i="83"/>
  <c r="J30" i="83"/>
  <c r="H36" i="83"/>
  <c r="H26" i="83"/>
  <c r="F4" i="83"/>
  <c r="J8" i="83"/>
  <c r="F22" i="83"/>
  <c r="J34" i="83"/>
  <c r="K6" i="82"/>
  <c r="F4" i="82"/>
  <c r="H8" i="82"/>
  <c r="I12" i="82"/>
  <c r="J14" i="82"/>
  <c r="J21" i="82"/>
  <c r="F14" i="82"/>
  <c r="J27" i="82"/>
  <c r="F8" i="82"/>
  <c r="K19" i="82"/>
  <c r="H22" i="82"/>
  <c r="K29" i="82"/>
  <c r="I19" i="82"/>
  <c r="H21" i="82"/>
  <c r="I23" i="82"/>
  <c r="H27" i="82"/>
  <c r="I29" i="82"/>
  <c r="I14" i="82"/>
  <c r="H7" i="82"/>
  <c r="J3" i="82"/>
  <c r="F7" i="82"/>
  <c r="G7" i="82"/>
  <c r="J12" i="82"/>
  <c r="J19" i="82"/>
  <c r="H19" i="82"/>
  <c r="F19" i="82"/>
  <c r="J23" i="82"/>
  <c r="F23" i="82"/>
  <c r="H23" i="82"/>
  <c r="J29" i="82"/>
  <c r="H29" i="82"/>
  <c r="F29" i="82"/>
  <c r="G8" i="82"/>
  <c r="J9" i="82"/>
  <c r="F9" i="82"/>
  <c r="F12" i="82"/>
  <c r="J18" i="82"/>
  <c r="F18" i="82"/>
  <c r="G27" i="82"/>
  <c r="G3" i="82"/>
  <c r="H9" i="82"/>
  <c r="H18" i="82"/>
  <c r="G13" i="82"/>
  <c r="G14" i="82"/>
  <c r="G21" i="82"/>
  <c r="K7" i="82"/>
  <c r="K13" i="82"/>
  <c r="G4" i="82"/>
  <c r="J5" i="82"/>
  <c r="F5" i="82"/>
  <c r="F6" i="82"/>
  <c r="G20" i="82"/>
  <c r="K20" i="82"/>
  <c r="G24" i="82"/>
  <c r="G5" i="82"/>
  <c r="G9" i="82"/>
  <c r="G18" i="82"/>
  <c r="G22" i="82"/>
  <c r="I24" i="82"/>
  <c r="G28" i="82"/>
  <c r="G6" i="82"/>
  <c r="F22" i="82"/>
  <c r="F28" i="82"/>
  <c r="G24" i="77" l="1"/>
  <c r="F24" i="77"/>
  <c r="E24" i="77"/>
  <c r="D24" i="77"/>
  <c r="C24" i="77"/>
  <c r="A24" i="77"/>
  <c r="G23" i="77"/>
  <c r="F23" i="77"/>
  <c r="E23" i="77"/>
  <c r="D23" i="77"/>
  <c r="C23" i="77"/>
  <c r="A23" i="77"/>
  <c r="G22" i="77"/>
  <c r="F22" i="77"/>
  <c r="E22" i="77"/>
  <c r="D22" i="77"/>
  <c r="C22" i="77"/>
  <c r="A22" i="77"/>
  <c r="G21" i="77"/>
  <c r="F21" i="77"/>
  <c r="E21" i="77"/>
  <c r="D21" i="77"/>
  <c r="C21" i="77"/>
  <c r="A21" i="77"/>
  <c r="G20" i="77"/>
  <c r="F20" i="77"/>
  <c r="E20" i="77"/>
  <c r="D20" i="77"/>
  <c r="C20" i="77"/>
  <c r="A20" i="77"/>
  <c r="G19" i="77"/>
  <c r="F19" i="77"/>
  <c r="E19" i="77"/>
  <c r="D19" i="77"/>
  <c r="C19" i="77"/>
  <c r="A19" i="77"/>
  <c r="G18" i="77"/>
  <c r="F18" i="77"/>
  <c r="E18" i="77"/>
  <c r="D18" i="77"/>
  <c r="C18" i="77"/>
  <c r="A18" i="77"/>
  <c r="G17" i="77"/>
  <c r="F17" i="77"/>
  <c r="E17" i="77"/>
  <c r="D17" i="77"/>
  <c r="C17" i="77"/>
  <c r="A17" i="77"/>
  <c r="G16" i="77"/>
  <c r="F16" i="77"/>
  <c r="E16" i="77"/>
  <c r="D16" i="77"/>
  <c r="C16" i="77"/>
  <c r="A16" i="77"/>
  <c r="G15" i="77"/>
  <c r="F15" i="77"/>
  <c r="E15" i="77"/>
  <c r="D15" i="77"/>
  <c r="C15" i="77"/>
  <c r="A15" i="77"/>
  <c r="G14" i="77"/>
  <c r="F14" i="77"/>
  <c r="E14" i="77"/>
  <c r="D14" i="77"/>
  <c r="C14" i="77"/>
  <c r="A14" i="77"/>
  <c r="G13" i="77"/>
  <c r="F13" i="77"/>
  <c r="E13" i="77"/>
  <c r="D13" i="77"/>
  <c r="C13" i="77"/>
  <c r="A13" i="77"/>
  <c r="G12" i="77"/>
  <c r="F12" i="77"/>
  <c r="E12" i="77"/>
  <c r="D12" i="77"/>
  <c r="C12" i="77"/>
  <c r="A12" i="77"/>
  <c r="G11" i="77"/>
  <c r="F11" i="77"/>
  <c r="E11" i="77"/>
  <c r="D11" i="77"/>
  <c r="C11" i="77"/>
  <c r="A11" i="77"/>
  <c r="G10" i="77"/>
  <c r="F10" i="77"/>
  <c r="E10" i="77"/>
  <c r="D10" i="77"/>
  <c r="C10" i="77"/>
  <c r="A10" i="77"/>
  <c r="G9" i="77"/>
  <c r="F9" i="77"/>
  <c r="E9" i="77"/>
  <c r="D9" i="77"/>
  <c r="C9" i="77"/>
  <c r="A9" i="77"/>
  <c r="B126" i="80"/>
  <c r="B124" i="80"/>
  <c r="B122" i="80"/>
  <c r="B120" i="80"/>
  <c r="B118" i="80"/>
  <c r="B116" i="80"/>
  <c r="B114" i="80"/>
  <c r="B109" i="80"/>
  <c r="B107" i="80"/>
  <c r="B105" i="80"/>
  <c r="B103" i="80"/>
  <c r="B101" i="80"/>
  <c r="B99" i="80"/>
  <c r="B97" i="80"/>
  <c r="B91" i="80"/>
  <c r="B89" i="80"/>
  <c r="B87" i="80"/>
  <c r="B85" i="80"/>
  <c r="B83" i="80"/>
  <c r="B81" i="80"/>
  <c r="B79" i="80"/>
  <c r="B73" i="80"/>
  <c r="B71" i="80"/>
  <c r="B69" i="80"/>
  <c r="B67" i="80"/>
  <c r="B65" i="80"/>
  <c r="B63" i="80"/>
  <c r="B61" i="80"/>
  <c r="B55" i="80"/>
  <c r="B53" i="80"/>
  <c r="B51" i="80"/>
  <c r="B49" i="80"/>
  <c r="B47" i="80"/>
  <c r="B45" i="80"/>
  <c r="B43" i="80"/>
  <c r="B37" i="80"/>
  <c r="B35" i="80"/>
  <c r="B33" i="80"/>
  <c r="B31" i="80"/>
  <c r="B29" i="80"/>
  <c r="B27" i="80"/>
  <c r="B25" i="80"/>
  <c r="B19" i="80"/>
  <c r="B17" i="80"/>
  <c r="B15" i="80"/>
  <c r="B13" i="80"/>
  <c r="B11" i="80"/>
  <c r="B9" i="80"/>
  <c r="B7" i="80"/>
  <c r="G24" i="68"/>
  <c r="F24" i="68"/>
  <c r="E24" i="68"/>
  <c r="D24" i="68"/>
  <c r="C24" i="68"/>
  <c r="A24" i="68"/>
  <c r="G23" i="68"/>
  <c r="F23" i="68"/>
  <c r="E23" i="68"/>
  <c r="D23" i="68"/>
  <c r="C23" i="68"/>
  <c r="A23" i="68"/>
  <c r="G22" i="68"/>
  <c r="F22" i="68"/>
  <c r="E22" i="68"/>
  <c r="D22" i="68"/>
  <c r="C22" i="68"/>
  <c r="A22" i="68"/>
  <c r="G21" i="68"/>
  <c r="F21" i="68"/>
  <c r="E21" i="68"/>
  <c r="D21" i="68"/>
  <c r="C21" i="68"/>
  <c r="A21" i="68"/>
  <c r="G20" i="68"/>
  <c r="F20" i="68"/>
  <c r="E20" i="68"/>
  <c r="D20" i="68"/>
  <c r="C20" i="68"/>
  <c r="A20" i="68"/>
  <c r="G19" i="68"/>
  <c r="F19" i="68"/>
  <c r="E19" i="68"/>
  <c r="D19" i="68"/>
  <c r="C19" i="68"/>
  <c r="A19" i="68"/>
  <c r="G18" i="68"/>
  <c r="F18" i="68"/>
  <c r="E18" i="68"/>
  <c r="D18" i="68"/>
  <c r="C18" i="68"/>
  <c r="A18" i="68"/>
  <c r="G17" i="68"/>
  <c r="F17" i="68"/>
  <c r="E17" i="68"/>
  <c r="D17" i="68"/>
  <c r="C17" i="68"/>
  <c r="A17" i="68"/>
  <c r="G16" i="68"/>
  <c r="F16" i="68"/>
  <c r="E16" i="68"/>
  <c r="D16" i="68"/>
  <c r="C16" i="68"/>
  <c r="A16" i="68"/>
  <c r="G15" i="68"/>
  <c r="F15" i="68"/>
  <c r="E15" i="68"/>
  <c r="D15" i="68"/>
  <c r="C15" i="68"/>
  <c r="A15" i="68"/>
  <c r="G14" i="68"/>
  <c r="F14" i="68"/>
  <c r="E14" i="68"/>
  <c r="D14" i="68"/>
  <c r="C14" i="68"/>
  <c r="A14" i="68"/>
  <c r="G13" i="68"/>
  <c r="F13" i="68"/>
  <c r="E13" i="68"/>
  <c r="D13" i="68"/>
  <c r="C13" i="68"/>
  <c r="A13" i="68"/>
  <c r="G12" i="68"/>
  <c r="F12" i="68"/>
  <c r="E12" i="68"/>
  <c r="D12" i="68"/>
  <c r="C12" i="68"/>
  <c r="A12" i="68"/>
  <c r="G11" i="68"/>
  <c r="F11" i="68"/>
  <c r="E11" i="68"/>
  <c r="D11" i="68"/>
  <c r="C11" i="68"/>
  <c r="A11" i="68"/>
  <c r="G10" i="68"/>
  <c r="F10" i="68"/>
  <c r="E10" i="68"/>
  <c r="D10" i="68"/>
  <c r="C10" i="68"/>
  <c r="A10" i="68"/>
  <c r="P10" i="81"/>
  <c r="I10" i="81"/>
  <c r="G10" i="81"/>
  <c r="M9" i="81"/>
  <c r="K9" i="81"/>
  <c r="E9" i="81"/>
  <c r="G31" i="66"/>
  <c r="F31" i="66"/>
  <c r="E31" i="66"/>
  <c r="D31" i="66"/>
  <c r="C31" i="66"/>
  <c r="A31" i="66"/>
  <c r="G30" i="66"/>
  <c r="F30" i="66"/>
  <c r="E30" i="66"/>
  <c r="D30" i="66"/>
  <c r="C30" i="66"/>
  <c r="A30" i="66"/>
  <c r="G29" i="66"/>
  <c r="F29" i="66"/>
  <c r="E29" i="66"/>
  <c r="D29" i="66"/>
  <c r="C29" i="66"/>
  <c r="A29" i="66"/>
  <c r="G28" i="66"/>
  <c r="F28" i="66"/>
  <c r="E28" i="66"/>
  <c r="D28" i="66"/>
  <c r="C28" i="66"/>
  <c r="A28" i="66"/>
  <c r="G27" i="66"/>
  <c r="F27" i="66"/>
  <c r="E27" i="66"/>
  <c r="D27" i="66"/>
  <c r="C27" i="66"/>
  <c r="A27" i="66"/>
  <c r="G26" i="66"/>
  <c r="F26" i="66"/>
  <c r="E26" i="66"/>
  <c r="D26" i="66"/>
  <c r="C26" i="66"/>
  <c r="A26" i="66"/>
  <c r="G25" i="66"/>
  <c r="F25" i="66"/>
  <c r="G24" i="66"/>
  <c r="F24" i="66"/>
  <c r="G23" i="66"/>
  <c r="F23" i="66"/>
  <c r="G22" i="66"/>
  <c r="F22" i="66"/>
  <c r="E22" i="66"/>
  <c r="D22" i="66"/>
  <c r="C22" i="66"/>
  <c r="A22" i="66"/>
  <c r="G21" i="66"/>
  <c r="F21" i="66"/>
  <c r="E21" i="66"/>
  <c r="D21" i="66"/>
  <c r="C21" i="66"/>
  <c r="A21" i="66"/>
  <c r="G20" i="66"/>
  <c r="F20" i="66"/>
  <c r="E20" i="66"/>
  <c r="D20" i="66"/>
  <c r="C20" i="66"/>
  <c r="D23" i="82" s="1"/>
  <c r="A20" i="66"/>
  <c r="G19" i="66"/>
  <c r="F19" i="66"/>
  <c r="E19" i="66"/>
  <c r="D19" i="66"/>
  <c r="C19" i="66"/>
  <c r="A19" i="66"/>
  <c r="G18" i="66"/>
  <c r="F18" i="66"/>
  <c r="E18" i="66"/>
  <c r="D18" i="66"/>
  <c r="C18" i="66"/>
  <c r="A18" i="66"/>
  <c r="G17" i="66"/>
  <c r="F17" i="66"/>
  <c r="E17" i="66"/>
  <c r="D17" i="66"/>
  <c r="C17" i="66"/>
  <c r="A17" i="66"/>
  <c r="G16" i="66"/>
  <c r="F16" i="66"/>
  <c r="E16" i="66"/>
  <c r="D16" i="66"/>
  <c r="C16" i="66"/>
  <c r="D21" i="82" s="1"/>
  <c r="A16" i="66"/>
  <c r="G15" i="66"/>
  <c r="F15" i="66"/>
  <c r="E15" i="66"/>
  <c r="D15" i="66"/>
  <c r="C15" i="66"/>
  <c r="A15" i="66"/>
  <c r="G14" i="66"/>
  <c r="F14" i="66"/>
  <c r="E14" i="66"/>
  <c r="D14" i="66"/>
  <c r="C14" i="66"/>
  <c r="A14" i="66"/>
  <c r="G13" i="66"/>
  <c r="F13" i="66"/>
  <c r="E13" i="66"/>
  <c r="D13" i="66"/>
  <c r="C13" i="66"/>
  <c r="A13" i="66"/>
  <c r="G12" i="66"/>
  <c r="F12" i="66"/>
  <c r="E12" i="66"/>
  <c r="D12" i="66"/>
  <c r="C12" i="66"/>
  <c r="D19" i="82" s="1"/>
  <c r="A12" i="66"/>
  <c r="G11" i="66"/>
  <c r="F11" i="66"/>
  <c r="E11" i="66"/>
  <c r="D11" i="66"/>
  <c r="C11" i="66"/>
  <c r="A11" i="66"/>
  <c r="G10" i="66"/>
  <c r="F10" i="66"/>
  <c r="E10" i="66"/>
  <c r="D10" i="66"/>
  <c r="C10" i="66"/>
  <c r="A10" i="66"/>
  <c r="G9" i="66"/>
  <c r="F9" i="66"/>
  <c r="E9" i="66"/>
  <c r="D9" i="66"/>
  <c r="C9" i="66"/>
  <c r="A9" i="66"/>
  <c r="A30" i="35"/>
  <c r="A31" i="35"/>
  <c r="A28" i="35"/>
  <c r="A27" i="35"/>
  <c r="A10" i="35"/>
  <c r="A26" i="35"/>
  <c r="A29" i="35"/>
  <c r="A15" i="35"/>
  <c r="A13" i="35"/>
  <c r="A14" i="35"/>
  <c r="A16" i="35"/>
  <c r="A17" i="35"/>
  <c r="A18" i="35"/>
  <c r="A19" i="35"/>
  <c r="A20" i="35"/>
  <c r="A21" i="35"/>
  <c r="A22" i="35"/>
  <c r="A11" i="35"/>
  <c r="A12" i="35"/>
  <c r="P5" i="81"/>
  <c r="M5" i="81"/>
  <c r="G5" i="81"/>
  <c r="E5" i="81"/>
  <c r="C9" i="35"/>
  <c r="D9" i="35"/>
  <c r="D10" i="35"/>
  <c r="E31" i="35"/>
  <c r="D31" i="35"/>
  <c r="C31" i="35"/>
  <c r="E30" i="35"/>
  <c r="D30" i="35"/>
  <c r="C30" i="35"/>
  <c r="E29" i="35"/>
  <c r="D29" i="35"/>
  <c r="C29" i="35"/>
  <c r="E28" i="35"/>
  <c r="D28" i="35"/>
  <c r="C28" i="35"/>
  <c r="E27" i="35"/>
  <c r="D27" i="35"/>
  <c r="C27" i="35"/>
  <c r="E26" i="35"/>
  <c r="D26" i="35"/>
  <c r="C26" i="35"/>
  <c r="E22" i="35"/>
  <c r="D22" i="35"/>
  <c r="C22" i="35"/>
  <c r="E21" i="35"/>
  <c r="D21" i="35"/>
  <c r="C21" i="35"/>
  <c r="E20" i="35"/>
  <c r="D20" i="35"/>
  <c r="C20" i="35"/>
  <c r="E19" i="35"/>
  <c r="D19" i="35"/>
  <c r="C19" i="35"/>
  <c r="E18" i="35"/>
  <c r="D18" i="35"/>
  <c r="C18" i="35"/>
  <c r="E17" i="35"/>
  <c r="D17" i="35"/>
  <c r="C17" i="35"/>
  <c r="E16" i="35"/>
  <c r="D16" i="35"/>
  <c r="C16" i="35"/>
  <c r="E15" i="35"/>
  <c r="D15" i="35"/>
  <c r="C15" i="35"/>
  <c r="E14" i="35"/>
  <c r="D14" i="35"/>
  <c r="C14" i="35"/>
  <c r="E13" i="35"/>
  <c r="D13" i="35"/>
  <c r="C13" i="35"/>
  <c r="E12" i="35"/>
  <c r="D12" i="35"/>
  <c r="C12" i="35"/>
  <c r="E11" i="35"/>
  <c r="D11" i="35"/>
  <c r="C11" i="35"/>
  <c r="E10" i="35"/>
  <c r="C10" i="35"/>
  <c r="E9" i="35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G31" i="35"/>
  <c r="F31" i="35"/>
  <c r="G30" i="35"/>
  <c r="F30" i="35"/>
  <c r="G29" i="35"/>
  <c r="F29" i="35"/>
  <c r="G28" i="35"/>
  <c r="F28" i="35"/>
  <c r="G27" i="35"/>
  <c r="F27" i="35"/>
  <c r="G26" i="35"/>
  <c r="F26" i="35"/>
  <c r="G25" i="35"/>
  <c r="F25" i="35"/>
  <c r="G24" i="35"/>
  <c r="F24" i="35"/>
  <c r="G23" i="35"/>
  <c r="F23" i="35"/>
  <c r="G22" i="35"/>
  <c r="F22" i="35"/>
  <c r="G21" i="35"/>
  <c r="F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A9" i="35"/>
  <c r="B7" i="82" l="1"/>
  <c r="B13" i="82"/>
  <c r="D5" i="82"/>
  <c r="D3" i="82"/>
  <c r="B5" i="82"/>
  <c r="B9" i="82"/>
  <c r="D18" i="82"/>
  <c r="D20" i="82"/>
  <c r="D22" i="82"/>
  <c r="D24" i="82"/>
  <c r="B28" i="82"/>
  <c r="D9" i="82"/>
  <c r="D7" i="82"/>
  <c r="D13" i="82"/>
  <c r="B27" i="82"/>
  <c r="B29" i="82"/>
  <c r="I4" i="81"/>
  <c r="K4" i="81"/>
  <c r="B77" i="80"/>
  <c r="B5" i="80"/>
  <c r="C9" i="81"/>
  <c r="B41" i="80"/>
  <c r="B23" i="80"/>
  <c r="C4" i="81"/>
  <c r="B112" i="80"/>
  <c r="B95" i="80"/>
  <c r="B59" i="80"/>
  <c r="M4" i="81"/>
  <c r="B18" i="82"/>
  <c r="B20" i="82"/>
  <c r="B22" i="82"/>
  <c r="B24" i="82"/>
  <c r="D29" i="82"/>
  <c r="B4" i="80"/>
  <c r="B8" i="80"/>
  <c r="B12" i="80"/>
  <c r="B16" i="80"/>
  <c r="B22" i="80"/>
  <c r="B26" i="80"/>
  <c r="B30" i="80"/>
  <c r="B34" i="80"/>
  <c r="B40" i="80"/>
  <c r="B44" i="80"/>
  <c r="B48" i="80"/>
  <c r="B52" i="80"/>
  <c r="B58" i="80"/>
  <c r="B62" i="80"/>
  <c r="B66" i="80"/>
  <c r="B70" i="80"/>
  <c r="B76" i="80"/>
  <c r="B80" i="80"/>
  <c r="B84" i="80"/>
  <c r="B88" i="80"/>
  <c r="B94" i="80"/>
  <c r="B98" i="80"/>
  <c r="B102" i="80"/>
  <c r="B106" i="80"/>
  <c r="B111" i="80"/>
  <c r="B115" i="80"/>
  <c r="B119" i="80"/>
  <c r="B123" i="80"/>
  <c r="D4" i="82"/>
  <c r="D8" i="82"/>
  <c r="D14" i="82"/>
  <c r="I5" i="81"/>
  <c r="D27" i="82"/>
  <c r="G9" i="81"/>
  <c r="C10" i="81"/>
  <c r="B6" i="82"/>
  <c r="B12" i="82"/>
  <c r="G4" i="81"/>
  <c r="C5" i="81"/>
  <c r="M10" i="81"/>
  <c r="D12" i="82"/>
  <c r="E4" i="81"/>
  <c r="B21" i="82"/>
  <c r="P9" i="81"/>
  <c r="K10" i="81"/>
  <c r="B130" i="80"/>
  <c r="B6" i="80"/>
  <c r="B10" i="80"/>
  <c r="B14" i="80"/>
  <c r="B18" i="80"/>
  <c r="B24" i="80"/>
  <c r="B28" i="80"/>
  <c r="B32" i="80"/>
  <c r="B36" i="80"/>
  <c r="B42" i="80"/>
  <c r="B46" i="80"/>
  <c r="B50" i="80"/>
  <c r="B54" i="80"/>
  <c r="B60" i="80"/>
  <c r="B64" i="80"/>
  <c r="B68" i="80"/>
  <c r="B72" i="80"/>
  <c r="B78" i="80"/>
  <c r="B82" i="80"/>
  <c r="B86" i="80"/>
  <c r="B90" i="80"/>
  <c r="B96" i="80"/>
  <c r="B100" i="80"/>
  <c r="B104" i="80"/>
  <c r="B108" i="80"/>
  <c r="B113" i="80"/>
  <c r="B117" i="80"/>
  <c r="B121" i="80"/>
  <c r="B125" i="80"/>
  <c r="D6" i="82"/>
  <c r="B19" i="82"/>
  <c r="B23" i="82"/>
  <c r="D28" i="82"/>
  <c r="B4" i="82"/>
  <c r="B8" i="82"/>
  <c r="B14" i="82"/>
  <c r="B3" i="82"/>
  <c r="P4" i="81"/>
  <c r="K5" i="81"/>
  <c r="I9" i="81"/>
  <c r="E10" i="81"/>
  <c r="B132" i="80"/>
  <c r="B7" i="83"/>
  <c r="B136" i="80"/>
  <c r="B11" i="83"/>
  <c r="B140" i="80"/>
  <c r="B15" i="83"/>
  <c r="B131" i="80"/>
  <c r="B6" i="83"/>
  <c r="B135" i="80"/>
  <c r="B10" i="83"/>
  <c r="B139" i="80"/>
  <c r="B14" i="83"/>
  <c r="B143" i="80"/>
  <c r="B18" i="83"/>
  <c r="B134" i="80"/>
  <c r="B9" i="83"/>
  <c r="B138" i="80"/>
  <c r="B13" i="83"/>
  <c r="B142" i="80"/>
  <c r="B17" i="83"/>
  <c r="B133" i="80"/>
  <c r="B8" i="83"/>
  <c r="B137" i="80"/>
  <c r="B12" i="83"/>
  <c r="B141" i="80"/>
  <c r="B16" i="83"/>
  <c r="B144" i="80"/>
  <c r="B19" i="83"/>
  <c r="B34" i="83"/>
  <c r="B5" i="83"/>
  <c r="B4" i="83"/>
  <c r="B22" i="83"/>
  <c r="J9" i="35"/>
  <c r="J9" i="77"/>
  <c r="J9" i="66"/>
  <c r="A4" i="77"/>
  <c r="A4" i="35"/>
  <c r="A4" i="66"/>
  <c r="A4" i="68"/>
</calcChain>
</file>

<file path=xl/sharedStrings.xml><?xml version="1.0" encoding="utf-8"?>
<sst xmlns="http://schemas.openxmlformats.org/spreadsheetml/2006/main" count="52978" uniqueCount="16054">
  <si>
    <t>Nombre</t>
  </si>
  <si>
    <t>Apellido 1</t>
  </si>
  <si>
    <t>Apellido 2</t>
  </si>
  <si>
    <t>Lic. Nº</t>
  </si>
  <si>
    <t>ENT.</t>
  </si>
  <si>
    <t>DEL.</t>
  </si>
  <si>
    <t>ENRIQUE</t>
  </si>
  <si>
    <t>RUIZ</t>
  </si>
  <si>
    <t>ADRIAN</t>
  </si>
  <si>
    <t>GARCIA</t>
  </si>
  <si>
    <t>FERNANDEZ</t>
  </si>
  <si>
    <t>MANUEL</t>
  </si>
  <si>
    <t>DANIEL</t>
  </si>
  <si>
    <t>MARTINEZ</t>
  </si>
  <si>
    <t>GOMEZ</t>
  </si>
  <si>
    <t>SERRA</t>
  </si>
  <si>
    <t>JIMENEZ</t>
  </si>
  <si>
    <t>SANCHEZ</t>
  </si>
  <si>
    <t>RICARD</t>
  </si>
  <si>
    <t>LOPEZ</t>
  </si>
  <si>
    <t>SANTIAGO</t>
  </si>
  <si>
    <t>ANDREU</t>
  </si>
  <si>
    <t>ALEJANDRO</t>
  </si>
  <si>
    <t>GRANADOS</t>
  </si>
  <si>
    <t>ROMERO</t>
  </si>
  <si>
    <t>MORENO</t>
  </si>
  <si>
    <t>ANDRES</t>
  </si>
  <si>
    <t>BELTRAN</t>
  </si>
  <si>
    <t>CARLES</t>
  </si>
  <si>
    <t>DAVID</t>
  </si>
  <si>
    <t>AITOR</t>
  </si>
  <si>
    <t>ANTONIO</t>
  </si>
  <si>
    <t>FRANCESC</t>
  </si>
  <si>
    <t>JOSE</t>
  </si>
  <si>
    <t>RODRIGUEZ</t>
  </si>
  <si>
    <t>MATEO</t>
  </si>
  <si>
    <t>JAVIER</t>
  </si>
  <si>
    <t>LAZARO</t>
  </si>
  <si>
    <t>JOAQUIN</t>
  </si>
  <si>
    <t>DIAZ</t>
  </si>
  <si>
    <t>JOSE ANTONIO</t>
  </si>
  <si>
    <t>GIL</t>
  </si>
  <si>
    <t>CARLOS</t>
  </si>
  <si>
    <t>GARRIDO</t>
  </si>
  <si>
    <t>TORRES</t>
  </si>
  <si>
    <t>FERNANDO</t>
  </si>
  <si>
    <t>ANGEL</t>
  </si>
  <si>
    <t>BARRIO</t>
  </si>
  <si>
    <t>DOMINGUEZ</t>
  </si>
  <si>
    <t>TOMAS</t>
  </si>
  <si>
    <t>CARBONELL</t>
  </si>
  <si>
    <t>JESUS</t>
  </si>
  <si>
    <t>FRANCISCO</t>
  </si>
  <si>
    <t>VAL</t>
  </si>
  <si>
    <t>MARTIN</t>
  </si>
  <si>
    <t>SAYAGO</t>
  </si>
  <si>
    <t>CALVO</t>
  </si>
  <si>
    <t>PEREZ</t>
  </si>
  <si>
    <t>HIDALGO</t>
  </si>
  <si>
    <t>RUBIO</t>
  </si>
  <si>
    <t>RAFAEL</t>
  </si>
  <si>
    <t>BERMEJO</t>
  </si>
  <si>
    <t>SANZ</t>
  </si>
  <si>
    <t>JORGE</t>
  </si>
  <si>
    <t>JOSE MANUEL</t>
  </si>
  <si>
    <t>ALBERTO</t>
  </si>
  <si>
    <t>GUAL</t>
  </si>
  <si>
    <t>MIGUEL</t>
  </si>
  <si>
    <t>ROVIRA</t>
  </si>
  <si>
    <t>SASTRE</t>
  </si>
  <si>
    <t>VARGAS</t>
  </si>
  <si>
    <t>NIETO</t>
  </si>
  <si>
    <t>GONZALEZ</t>
  </si>
  <si>
    <t>DIEGO</t>
  </si>
  <si>
    <t>RAMIREZ</t>
  </si>
  <si>
    <t>BLANCO</t>
  </si>
  <si>
    <t>AZCON</t>
  </si>
  <si>
    <t>BIETO</t>
  </si>
  <si>
    <t>ZAPATA</t>
  </si>
  <si>
    <t>ALVAREZ</t>
  </si>
  <si>
    <t>MENDEZ</t>
  </si>
  <si>
    <t>CORTES</t>
  </si>
  <si>
    <t>EDUARDO</t>
  </si>
  <si>
    <t>FERMIN</t>
  </si>
  <si>
    <t>DURAN</t>
  </si>
  <si>
    <t>ROBLES</t>
  </si>
  <si>
    <t>ANTONIO JOSE</t>
  </si>
  <si>
    <t>ALCANTARA</t>
  </si>
  <si>
    <t>LOZANO</t>
  </si>
  <si>
    <t>VIDAL</t>
  </si>
  <si>
    <t>HERNANDEZ</t>
  </si>
  <si>
    <t>PEREIRA</t>
  </si>
  <si>
    <t>CAMACHO</t>
  </si>
  <si>
    <t>FRANCISCO JAVIER</t>
  </si>
  <si>
    <t>CASAS</t>
  </si>
  <si>
    <t>IVAN</t>
  </si>
  <si>
    <t>SERGIO</t>
  </si>
  <si>
    <t>JUAN CARLOS</t>
  </si>
  <si>
    <t>ALVARO</t>
  </si>
  <si>
    <t>REY</t>
  </si>
  <si>
    <t>SOBRINO</t>
  </si>
  <si>
    <t>MARQUEZ</t>
  </si>
  <si>
    <t>ALFONSO</t>
  </si>
  <si>
    <t>CASTRO</t>
  </si>
  <si>
    <t>IZQUIERDO</t>
  </si>
  <si>
    <t>JUAN LUIS</t>
  </si>
  <si>
    <t>REDONDO</t>
  </si>
  <si>
    <t>RUBEN</t>
  </si>
  <si>
    <t>EDGAR</t>
  </si>
  <si>
    <t>CUESTA</t>
  </si>
  <si>
    <t>BARBA</t>
  </si>
  <si>
    <t>REYES</t>
  </si>
  <si>
    <t>IKER</t>
  </si>
  <si>
    <t>TOLEDO</t>
  </si>
  <si>
    <t>PABLO</t>
  </si>
  <si>
    <t>AMAT</t>
  </si>
  <si>
    <t>LUIS MANUEL</t>
  </si>
  <si>
    <t>GUILLERMO</t>
  </si>
  <si>
    <t>RODRIGO</t>
  </si>
  <si>
    <t>JUAN JOSE</t>
  </si>
  <si>
    <t>CARRASCO</t>
  </si>
  <si>
    <t>ESCRIBANO</t>
  </si>
  <si>
    <t>RICO</t>
  </si>
  <si>
    <t>JOSE MARIA</t>
  </si>
  <si>
    <t>VALERA</t>
  </si>
  <si>
    <t>DELGADO</t>
  </si>
  <si>
    <t>PALACIOS</t>
  </si>
  <si>
    <t>VALERO</t>
  </si>
  <si>
    <t>PALOMARES</t>
  </si>
  <si>
    <t>ADAN</t>
  </si>
  <si>
    <t>ASIER</t>
  </si>
  <si>
    <t>PRIETO</t>
  </si>
  <si>
    <t>JUAN FRANCISCO</t>
  </si>
  <si>
    <t>GONZALO</t>
  </si>
  <si>
    <t>JESUS MARIA</t>
  </si>
  <si>
    <t>CARDONA</t>
  </si>
  <si>
    <t>CABELLO</t>
  </si>
  <si>
    <t>VALLEJO</t>
  </si>
  <si>
    <t>ROPERO</t>
  </si>
  <si>
    <t>RAQUEL</t>
  </si>
  <si>
    <t>SOUTO</t>
  </si>
  <si>
    <t>VARELA</t>
  </si>
  <si>
    <t>ROJO</t>
  </si>
  <si>
    <t>MONZON</t>
  </si>
  <si>
    <t>CHAVES</t>
  </si>
  <si>
    <t>TIRADO</t>
  </si>
  <si>
    <t>NUÑEZ</t>
  </si>
  <si>
    <t>MUÑOZ</t>
  </si>
  <si>
    <t>QUEVEDO</t>
  </si>
  <si>
    <t>ANGULO</t>
  </si>
  <si>
    <t>MADRAZO</t>
  </si>
  <si>
    <t>JOSÉ</t>
  </si>
  <si>
    <t>BERRENDO</t>
  </si>
  <si>
    <t>HENCHE</t>
  </si>
  <si>
    <t>PÉREZ</t>
  </si>
  <si>
    <t>SÁNCHEZ</t>
  </si>
  <si>
    <t>MACHIN</t>
  </si>
  <si>
    <t>MUÑOZ-VARGAS</t>
  </si>
  <si>
    <t>MOLINERO</t>
  </si>
  <si>
    <t>PORRAS</t>
  </si>
  <si>
    <t>CABRERIZO</t>
  </si>
  <si>
    <t>AMANDA</t>
  </si>
  <si>
    <t>ANDER</t>
  </si>
  <si>
    <t>ELADIO</t>
  </si>
  <si>
    <t>ALAIN</t>
  </si>
  <si>
    <t>PARREÑO</t>
  </si>
  <si>
    <t>JOSU</t>
  </si>
  <si>
    <t>MIGUEL ÁNGEL</t>
  </si>
  <si>
    <t>CANEDA</t>
  </si>
  <si>
    <t>BAL</t>
  </si>
  <si>
    <t>MUR</t>
  </si>
  <si>
    <t>BRANDARIZ</t>
  </si>
  <si>
    <t>SANCHEZ-VALLEJO</t>
  </si>
  <si>
    <t>MANGAS</t>
  </si>
  <si>
    <t>LASCURAIN</t>
  </si>
  <si>
    <t>JOSÉ LUIS</t>
  </si>
  <si>
    <t>CHENOLL</t>
  </si>
  <si>
    <t>LLUISOS DE GRACIA</t>
  </si>
  <si>
    <t>TEMESPIN</t>
  </si>
  <si>
    <t>EL CENTRE</t>
  </si>
  <si>
    <t>C.T.M. AGACHE EL ESCOBONAL</t>
  </si>
  <si>
    <t>REUS DEPORTIU</t>
  </si>
  <si>
    <t>SON CLADERA TTC</t>
  </si>
  <si>
    <t>INDIVIDUAL INFANTIL MASCULINO</t>
  </si>
  <si>
    <t>DOBLES INFANTIL MASCULINO</t>
  </si>
  <si>
    <t>DOBLES MASCULINOS CON SÓLO UN JUGADOR DE SU CLUB. PAGA MITAD INSCRIPCIÓN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</si>
  <si>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</si>
  <si>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</si>
  <si>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</si>
  <si>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</si>
  <si>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</si>
  <si>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</si>
  <si>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</si>
  <si>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</si>
  <si>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</si>
  <si>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</si>
  <si>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</si>
  <si>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</si>
  <si>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</si>
  <si>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</si>
  <si>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</si>
  <si>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</si>
  <si>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</si>
  <si>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</si>
  <si>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</si>
  <si>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</si>
  <si>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</si>
  <si>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</si>
  <si>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</si>
  <si>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</si>
  <si>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</si>
  <si>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</si>
  <si>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</si>
  <si>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</si>
  <si>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</si>
  <si>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</si>
  <si>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</si>
  <si>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</si>
  <si>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</si>
  <si>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</si>
  <si>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</si>
  <si>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</si>
  <si>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</si>
  <si>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</si>
  <si>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</si>
  <si>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</si>
  <si>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</si>
  <si>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</si>
  <si>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</si>
  <si>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</si>
  <si>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</si>
  <si>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</si>
  <si>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</si>
  <si>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</si>
  <si>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</si>
  <si>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</si>
  <si>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</si>
  <si>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</si>
  <si>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</si>
  <si>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</si>
  <si>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</si>
  <si>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</si>
  <si>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</si>
  <si>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</si>
  <si>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</si>
  <si>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</si>
  <si>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</si>
  <si>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</si>
  <si>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</si>
  <si>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</si>
  <si>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</si>
  <si>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</si>
  <si>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</si>
  <si>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</si>
  <si>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</si>
  <si>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</si>
  <si>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!J9</t>
  </si>
  <si>
    <t>TDM VILALBA</t>
  </si>
  <si>
    <t>MOTA</t>
  </si>
  <si>
    <t>SE DEBE APUNTAR A LOS DOS JUGADRES, SI NO LA INSCRIPCIÓN NO SERÁ VÁLIDA</t>
  </si>
  <si>
    <t>DOBLES PIE</t>
  </si>
  <si>
    <t>DPI</t>
  </si>
  <si>
    <t>DOBLES SILLA</t>
  </si>
  <si>
    <t>LISTADO DE JUGADORES PARA CLASIFICACION</t>
  </si>
  <si>
    <t>CLAS</t>
  </si>
  <si>
    <t>DSI</t>
  </si>
  <si>
    <t>I08</t>
  </si>
  <si>
    <t>INDIVIDUAL CLASE 8</t>
  </si>
  <si>
    <t>Si los jugadores son de distintos clubes, los DOS jugadores deben incribirse a partir de la casilla 26</t>
  </si>
  <si>
    <t>GAL</t>
  </si>
  <si>
    <t>GAIZKA</t>
  </si>
  <si>
    <t>PEDRO ALBERTO</t>
  </si>
  <si>
    <t>MATARO</t>
  </si>
  <si>
    <t>CARDENAL</t>
  </si>
  <si>
    <t>SABIO</t>
  </si>
  <si>
    <t>SCDR ANAITASUNA</t>
  </si>
  <si>
    <t>ADRIAN ANDRES</t>
  </si>
  <si>
    <t>LIBERAL</t>
  </si>
  <si>
    <t>ARA</t>
  </si>
  <si>
    <t>MAD</t>
  </si>
  <si>
    <t>CVA</t>
  </si>
  <si>
    <t>EXT</t>
  </si>
  <si>
    <t>CAT</t>
  </si>
  <si>
    <t>PVS</t>
  </si>
  <si>
    <t>AND</t>
  </si>
  <si>
    <t>CNR</t>
  </si>
  <si>
    <t>AST</t>
  </si>
  <si>
    <t>CYL</t>
  </si>
  <si>
    <t>CLM</t>
  </si>
  <si>
    <t>CTB</t>
  </si>
  <si>
    <t>CDETM EL MOLAR</t>
  </si>
  <si>
    <t>NAV</t>
  </si>
  <si>
    <t>CTM BENALMADENA</t>
  </si>
  <si>
    <t>FUENCARRAL - EL PARDO TM</t>
  </si>
  <si>
    <t>CEPAS</t>
  </si>
  <si>
    <t>ZAPICO</t>
  </si>
  <si>
    <t>CONSUEGRA</t>
  </si>
  <si>
    <t>MARLON</t>
  </si>
  <si>
    <t>LUPON</t>
  </si>
  <si>
    <t>OSSORIO</t>
  </si>
  <si>
    <t>BACHILLER</t>
  </si>
  <si>
    <t>ROBERTO EDER</t>
  </si>
  <si>
    <t>JACOB</t>
  </si>
  <si>
    <t>GARZON</t>
  </si>
  <si>
    <t>ORDEJON</t>
  </si>
  <si>
    <t>LOMAS</t>
  </si>
  <si>
    <t>PINILLA</t>
  </si>
  <si>
    <t>LARRAZABAL</t>
  </si>
  <si>
    <t>EGUSKIZA</t>
  </si>
  <si>
    <t>MENOCAL</t>
  </si>
  <si>
    <t>CRISTIAN TOMAS</t>
  </si>
  <si>
    <t>BAZAN</t>
  </si>
  <si>
    <t>INFESTA</t>
  </si>
  <si>
    <t>MONSALVE</t>
  </si>
  <si>
    <t>HUETE</t>
  </si>
  <si>
    <t>INSCRIPCIONES EN EL CAMPEONATO DE ESPAÑA 2019</t>
  </si>
  <si>
    <t>JUG 1</t>
  </si>
  <si>
    <t>JUG 2</t>
  </si>
  <si>
    <t>JUG 3</t>
  </si>
  <si>
    <t>JUG 4</t>
  </si>
  <si>
    <t>JUG 5</t>
  </si>
  <si>
    <t>ID CLUB</t>
  </si>
  <si>
    <t>CLUB</t>
  </si>
  <si>
    <t>FFTT</t>
  </si>
  <si>
    <t>CDTM HUJASE JAEN</t>
  </si>
  <si>
    <t>RIO</t>
  </si>
  <si>
    <t>CTM AZARQUIEL</t>
  </si>
  <si>
    <t>CTM GAM</t>
  </si>
  <si>
    <t>RFETM</t>
  </si>
  <si>
    <t>MASQUEFA TTC</t>
  </si>
  <si>
    <t>VALLS DEL NORD</t>
  </si>
  <si>
    <t>Correo electrónico</t>
  </si>
  <si>
    <t>-ARA-</t>
  </si>
  <si>
    <t>-MAD-</t>
  </si>
  <si>
    <t>-AND-</t>
  </si>
  <si>
    <t>-CVA-</t>
  </si>
  <si>
    <t>-EXT-</t>
  </si>
  <si>
    <t>-CAT-</t>
  </si>
  <si>
    <t>-GAL-</t>
  </si>
  <si>
    <t>-CNR-</t>
  </si>
  <si>
    <t>-PVS-</t>
  </si>
  <si>
    <t>-MUR-</t>
  </si>
  <si>
    <t>-BAL-</t>
  </si>
  <si>
    <t>-CYL-</t>
  </si>
  <si>
    <t>-AST-</t>
  </si>
  <si>
    <t>-CLM-</t>
  </si>
  <si>
    <t>-CTB-</t>
  </si>
  <si>
    <t>CD BETI PREST MTK</t>
  </si>
  <si>
    <t>-NAV-</t>
  </si>
  <si>
    <t>CTM ALTIPLANO</t>
  </si>
  <si>
    <t>CTM SAN JUAN</t>
  </si>
  <si>
    <t>CTM TEMEBARGRAN</t>
  </si>
  <si>
    <t>EXODUS TM</t>
  </si>
  <si>
    <t>HORTALEZA TM</t>
  </si>
  <si>
    <t>-RFETM-</t>
  </si>
  <si>
    <t>NOVACARTAMA TM</t>
  </si>
  <si>
    <t>NOMBRE</t>
  </si>
  <si>
    <t>SAN JOSE</t>
  </si>
  <si>
    <t>B</t>
  </si>
  <si>
    <t>JUAN BAUTISTA</t>
  </si>
  <si>
    <t>ALMENDRALEJO</t>
  </si>
  <si>
    <t>A.2</t>
  </si>
  <si>
    <t>MOLINA</t>
  </si>
  <si>
    <t>MURCIA</t>
  </si>
  <si>
    <t>MATEU</t>
  </si>
  <si>
    <t>PASTOR</t>
  </si>
  <si>
    <t>MEDITERRANEO</t>
  </si>
  <si>
    <t>ALICANTE TM</t>
  </si>
  <si>
    <t>A.1</t>
  </si>
  <si>
    <t>SAN SEBASTIAN REYES</t>
  </si>
  <si>
    <t>SARAH</t>
  </si>
  <si>
    <t>ALONSO</t>
  </si>
  <si>
    <t>ECHEVARRIA</t>
  </si>
  <si>
    <t>ARTXANDAKO</t>
  </si>
  <si>
    <t>ADG SANTIAGO</t>
  </si>
  <si>
    <t>MOYA</t>
  </si>
  <si>
    <t>DAMA DE ELCHE</t>
  </si>
  <si>
    <t>ATALAYA GIJON TM</t>
  </si>
  <si>
    <t>CTM MOSTOLES</t>
  </si>
  <si>
    <t>DEFENSE</t>
  </si>
  <si>
    <t>ALEX</t>
  </si>
  <si>
    <t>BURGOS TM</t>
  </si>
  <si>
    <t>VALLADOLID</t>
  </si>
  <si>
    <t>LOS TRES BALCONES</t>
  </si>
  <si>
    <t>CIDADE NARON TM</t>
  </si>
  <si>
    <t>AGUSTI</t>
  </si>
  <si>
    <t>CTT CALELLA</t>
  </si>
  <si>
    <t>VILANOVA</t>
  </si>
  <si>
    <t>OLESA</t>
  </si>
  <si>
    <t>L´HOSPITALET</t>
  </si>
  <si>
    <t>CETT ESPARRAGUERA</t>
  </si>
  <si>
    <t>MORALES</t>
  </si>
  <si>
    <t>JORDI</t>
  </si>
  <si>
    <t>LEGANES</t>
  </si>
  <si>
    <t>HEREDIA</t>
  </si>
  <si>
    <t>PREMIA DE MAR</t>
  </si>
  <si>
    <t>GURE TALDE</t>
  </si>
  <si>
    <t>GASTEIZ</t>
  </si>
  <si>
    <t>GIMNASTIC TARRAGONA</t>
  </si>
  <si>
    <t>PILAR</t>
  </si>
  <si>
    <t>RIVAS</t>
  </si>
  <si>
    <t>LINARES</t>
  </si>
  <si>
    <t>ALUCHE</t>
  </si>
  <si>
    <t>JEREZ</t>
  </si>
  <si>
    <t>ATL SAN SEBASTIAN</t>
  </si>
  <si>
    <t>OLAIA</t>
  </si>
  <si>
    <t>MARCOS</t>
  </si>
  <si>
    <t>TORRELAVEGA</t>
  </si>
  <si>
    <t>BASAURI</t>
  </si>
  <si>
    <t>ROIG</t>
  </si>
  <si>
    <t>VILAFRANCA</t>
  </si>
  <si>
    <t>RAMON</t>
  </si>
  <si>
    <t>SEOANE</t>
  </si>
  <si>
    <t>ALCARAZ</t>
  </si>
  <si>
    <t>CLUB DEL MAR</t>
  </si>
  <si>
    <t>INDEPENDIENTE-RFETM</t>
  </si>
  <si>
    <t>VILLAFRANCA</t>
  </si>
  <si>
    <t>PONCE</t>
  </si>
  <si>
    <t>OSCAR</t>
  </si>
  <si>
    <t>CDE TENIS MESA PARLA</t>
  </si>
  <si>
    <t>BUIXÓ</t>
  </si>
  <si>
    <t>TALAVERA</t>
  </si>
  <si>
    <t>TRAMUNTANA</t>
  </si>
  <si>
    <t>YACAL</t>
  </si>
  <si>
    <t>ALESSANDRO</t>
  </si>
  <si>
    <t>RICHARD</t>
  </si>
  <si>
    <t>TABOR</t>
  </si>
  <si>
    <t>PIÑEIRO</t>
  </si>
  <si>
    <t>CINANIA TM</t>
  </si>
  <si>
    <t>JUNCAL</t>
  </si>
  <si>
    <t>PIñEIRO</t>
  </si>
  <si>
    <t>CHAVERO</t>
  </si>
  <si>
    <t>COLLADO</t>
  </si>
  <si>
    <t>C. PEÑARANDA DE BRACAMONTE</t>
  </si>
  <si>
    <t>GRUMICO S.D.</t>
  </si>
  <si>
    <t>ARDEVOL</t>
  </si>
  <si>
    <t>ARIADNA</t>
  </si>
  <si>
    <t>CN SABADELL</t>
  </si>
  <si>
    <t>DINARES</t>
  </si>
  <si>
    <t>LLADO</t>
  </si>
  <si>
    <t>ACOROMA</t>
  </si>
  <si>
    <t>ARROCHA</t>
  </si>
  <si>
    <t>HERMISPIN - HERMIGUA</t>
  </si>
  <si>
    <t>GONZÁLEZ</t>
  </si>
  <si>
    <t>POVEDA</t>
  </si>
  <si>
    <t>CD PISUERGA</t>
  </si>
  <si>
    <t>MARIN</t>
  </si>
  <si>
    <t>CDETM PROGRESO</t>
  </si>
  <si>
    <t>CD HUETOR VEGA TM</t>
  </si>
  <si>
    <t>GUADARRAMA</t>
  </si>
  <si>
    <t>DE LAS HERAS</t>
  </si>
  <si>
    <t>LYDIA</t>
  </si>
  <si>
    <t>CTT CARDEDEU</t>
  </si>
  <si>
    <t>ARMENTIA</t>
  </si>
  <si>
    <t>ACEDO</t>
  </si>
  <si>
    <t>OARGI</t>
  </si>
  <si>
    <t>CTM CIUDAD DE GRANADA</t>
  </si>
  <si>
    <t>BURGUEÑO</t>
  </si>
  <si>
    <t>BENITEZ</t>
  </si>
  <si>
    <t>RUBEN MARIANO</t>
  </si>
  <si>
    <t>ADRIA</t>
  </si>
  <si>
    <t>CTT SANTISIMO SALVADOR</t>
  </si>
  <si>
    <t>FUENLABRADA TEAM</t>
  </si>
  <si>
    <t>IGNACIO JAVIER</t>
  </si>
  <si>
    <t>MARTIINEZ</t>
  </si>
  <si>
    <t>CONTRERAS</t>
  </si>
  <si>
    <t>SLAVI</t>
  </si>
  <si>
    <t>CD COYANZA</t>
  </si>
  <si>
    <t>CTM VICAR</t>
  </si>
  <si>
    <t>CTM GAILAK</t>
  </si>
  <si>
    <t>ZAMORANO</t>
  </si>
  <si>
    <t>PEINADO</t>
  </si>
  <si>
    <t>CD MARPEX BERAUN-ERRENTERIA TM</t>
  </si>
  <si>
    <t>ETXEBESTE</t>
  </si>
  <si>
    <t>GORRITI</t>
  </si>
  <si>
    <t>MAIALEN</t>
  </si>
  <si>
    <t>FERNANDEZ DE ORTEGA</t>
  </si>
  <si>
    <t>CORONA</t>
  </si>
  <si>
    <t>JUAN ANTONIO</t>
  </si>
  <si>
    <t>GAZTELUMENDI</t>
  </si>
  <si>
    <t>ANDONI</t>
  </si>
  <si>
    <t>CTM COSTA AZAHAR</t>
  </si>
  <si>
    <t>NATALIA</t>
  </si>
  <si>
    <t>TIERRA DE BARROS TM</t>
  </si>
  <si>
    <t>CTM SEVILLA 2015</t>
  </si>
  <si>
    <t>VLADIMIR</t>
  </si>
  <si>
    <t>CTT CASTELLGALI</t>
  </si>
  <si>
    <t>CARREÑO</t>
  </si>
  <si>
    <t>FIGUEROA</t>
  </si>
  <si>
    <t>CD TEAM WARRIORS</t>
  </si>
  <si>
    <t>HERRERO</t>
  </si>
  <si>
    <t>CRISTINA</t>
  </si>
  <si>
    <t>TORREGLOSA</t>
  </si>
  <si>
    <t>POMBO</t>
  </si>
  <si>
    <t>CTM MOS</t>
  </si>
  <si>
    <t>CDE QUEBRANTADA</t>
  </si>
  <si>
    <t>BURJASSOT</t>
  </si>
  <si>
    <t>AURREKOETXEA</t>
  </si>
  <si>
    <t>MURGUIONDO</t>
  </si>
  <si>
    <t>UNAI</t>
  </si>
  <si>
    <t>FEKOOR</t>
  </si>
  <si>
    <t>BARRIUSO</t>
  </si>
  <si>
    <t>ATL BURGOS</t>
  </si>
  <si>
    <t>CAVIA</t>
  </si>
  <si>
    <t>PEREDO</t>
  </si>
  <si>
    <t>PEDRO VELARDE TM</t>
  </si>
  <si>
    <t>GUTIERREZ</t>
  </si>
  <si>
    <t>NOROESTE - LAS ROZAS</t>
  </si>
  <si>
    <t>CDA HENAR Y SUS DRAGONES</t>
  </si>
  <si>
    <t>CTT SANT JORDI</t>
  </si>
  <si>
    <t>CTT PORTMANY</t>
  </si>
  <si>
    <t>C.D. T.M. RIVAS PROMESAS</t>
  </si>
  <si>
    <t>CTM TOLEDO</t>
  </si>
  <si>
    <t>BINEFAR 77</t>
  </si>
  <si>
    <t>FARIÑA</t>
  </si>
  <si>
    <t>UCHA</t>
  </si>
  <si>
    <t>SOFIA</t>
  </si>
  <si>
    <t>BEN</t>
  </si>
  <si>
    <t>PORTUENSE</t>
  </si>
  <si>
    <t>GONZALVO</t>
  </si>
  <si>
    <t>NURIA</t>
  </si>
  <si>
    <t>JIMENO</t>
  </si>
  <si>
    <t>HUGO</t>
  </si>
  <si>
    <t>XATIVA</t>
  </si>
  <si>
    <t>FUENTES</t>
  </si>
  <si>
    <t>BORJA</t>
  </si>
  <si>
    <t>MARCO</t>
  </si>
  <si>
    <t>MARIA</t>
  </si>
  <si>
    <t>SERRANO</t>
  </si>
  <si>
    <t>FRANCISCO JOSE</t>
  </si>
  <si>
    <t>CTM ELDA</t>
  </si>
  <si>
    <t>LAURA</t>
  </si>
  <si>
    <t>CTT ALGEMESI</t>
  </si>
  <si>
    <t>MONTES</t>
  </si>
  <si>
    <t>MADRID CTM</t>
  </si>
  <si>
    <t>MANZANO</t>
  </si>
  <si>
    <t>CTM EL ALAMO</t>
  </si>
  <si>
    <t>CD FIRGONG</t>
  </si>
  <si>
    <t>CASTELLO</t>
  </si>
  <si>
    <t>PAZ</t>
  </si>
  <si>
    <t>PORTELA</t>
  </si>
  <si>
    <t>C.T.T.  CAMBRILS-OLEASTRUM</t>
  </si>
  <si>
    <t>GONZáLEZ</t>
  </si>
  <si>
    <t>BRUNO</t>
  </si>
  <si>
    <t>SAAVEDRA</t>
  </si>
  <si>
    <t>TM CRC PORRIÑO</t>
  </si>
  <si>
    <t>CTT BARCELONA</t>
  </si>
  <si>
    <t>HECTOR</t>
  </si>
  <si>
    <t>CTT LA UNIO</t>
  </si>
  <si>
    <t>C.E.T.M. GETAFE</t>
  </si>
  <si>
    <t>BARRETO</t>
  </si>
  <si>
    <t>C.T.M.  CELADA</t>
  </si>
  <si>
    <t>VALVERDE</t>
  </si>
  <si>
    <t>TABOADA</t>
  </si>
  <si>
    <t>CTM VIGO</t>
  </si>
  <si>
    <t>N.LIC</t>
  </si>
  <si>
    <t>TIPO</t>
  </si>
  <si>
    <t>SUBTIPO</t>
  </si>
  <si>
    <t>AUT/NAC</t>
  </si>
  <si>
    <t>UP</t>
  </si>
  <si>
    <t>SIERRA PUZO, MANUEL</t>
  </si>
  <si>
    <t>V85-M</t>
  </si>
  <si>
    <t>DEL</t>
  </si>
  <si>
    <t>DE</t>
  </si>
  <si>
    <t>-NAC-</t>
  </si>
  <si>
    <t>-NW-</t>
  </si>
  <si>
    <t>MARTIN COLMENERO, FRANCISCO</t>
  </si>
  <si>
    <t>V75-M</t>
  </si>
  <si>
    <t>CUMBRADOS PEREZ, FRANCISCO JOSE</t>
  </si>
  <si>
    <t>EL CACHON</t>
  </si>
  <si>
    <t>PRETEL GARRIDO, JOSEP</t>
  </si>
  <si>
    <t>EL CIERVO</t>
  </si>
  <si>
    <t>GIRALT GIRALT, JOSEFINA</t>
  </si>
  <si>
    <t>V75-F</t>
  </si>
  <si>
    <t>GOMEZ CARDENAS, ADOLFO</t>
  </si>
  <si>
    <t>V70-M</t>
  </si>
  <si>
    <t>PUIG TOMAS, JAUME</t>
  </si>
  <si>
    <t>CABILLAS MARTINEZ, GUSTAVO</t>
  </si>
  <si>
    <t>AMIGOS TM LEBRIJA</t>
  </si>
  <si>
    <t>ALVAREZ VILARIÑO, EMILIO</t>
  </si>
  <si>
    <t>MONTE PORREIRO</t>
  </si>
  <si>
    <t>GARCIA SANCHEZ, LUIS</t>
  </si>
  <si>
    <t>RAMIREZ AVILA, FRANCISCO</t>
  </si>
  <si>
    <t>GARCIA ROMO, ELOY</t>
  </si>
  <si>
    <t>FUENLABRADA EL TRIGAL</t>
  </si>
  <si>
    <t>MONROY RICO, FRANCISCO</t>
  </si>
  <si>
    <t>R. S. D. HIPICA DE LA CORUÑA</t>
  </si>
  <si>
    <t>ESPINO GOMEZ, RICARDO</t>
  </si>
  <si>
    <t>V65-M</t>
  </si>
  <si>
    <t>GONZALEZ MEONIZ, MIGUEL ANGEL</t>
  </si>
  <si>
    <t>GRANADOS COLOMA, JOSEP</t>
  </si>
  <si>
    <t>TT GIRONA CIUTAT</t>
  </si>
  <si>
    <t>LARRION BAÑOS, JESUS MARIA</t>
  </si>
  <si>
    <t>OBERENA</t>
  </si>
  <si>
    <t>FERNANDEZ ALBORES, JOSE</t>
  </si>
  <si>
    <t>ARTEAL TM</t>
  </si>
  <si>
    <t>GARCIA SANFRUTOS, JOSE LUIS</t>
  </si>
  <si>
    <t>AMISTAD XII DE ENERO</t>
  </si>
  <si>
    <t>VALL DALMAU, ENRIC</t>
  </si>
  <si>
    <t>CTT BORGES</t>
  </si>
  <si>
    <t>LOPEZ VAZQUEZ, CONCEPCION</t>
  </si>
  <si>
    <t>CORUÑA</t>
  </si>
  <si>
    <t>V65-F</t>
  </si>
  <si>
    <t>COCHRAN MAYNOU, JORDI</t>
  </si>
  <si>
    <t>CONGRES</t>
  </si>
  <si>
    <t>CALVO RUESCAS, LUIS</t>
  </si>
  <si>
    <t>PRIEGO MUJER Y PROGRESO TM</t>
  </si>
  <si>
    <t>GARCIA MOLINA, JULIAN</t>
  </si>
  <si>
    <t>PALMA TT</t>
  </si>
  <si>
    <t>GONZALEZ GIMON, FRANCISCO JAVIER</t>
  </si>
  <si>
    <t>GATO SILIO, INMACULADA</t>
  </si>
  <si>
    <t>MORENO HAMBRONA, FRANCISCO</t>
  </si>
  <si>
    <t>ALBACETE</t>
  </si>
  <si>
    <t>MARTIN RODRIGUEZ, DEMETRIO</t>
  </si>
  <si>
    <t>CTM AYAMONTE</t>
  </si>
  <si>
    <t>COMPANY ZARAGOZA, FRANCISCO</t>
  </si>
  <si>
    <t>LA VILA JOIOSA</t>
  </si>
  <si>
    <t>AZCON BIETO, JOAQUIN</t>
  </si>
  <si>
    <t>BARREIRO ALVAREZ, ENRIQUE</t>
  </si>
  <si>
    <t>CAMBADOS</t>
  </si>
  <si>
    <t>COGOLLUDO GARCIA, VICENTE</t>
  </si>
  <si>
    <t>NAVARRETE GUERRERO, JOSE LUIS</t>
  </si>
  <si>
    <t>CHICLANA</t>
  </si>
  <si>
    <t>V60-M</t>
  </si>
  <si>
    <t>VIGUERA CORONEL, GONZALO</t>
  </si>
  <si>
    <t>LABRADORES</t>
  </si>
  <si>
    <t>PLA BELTRAN, JOAQUIM</t>
  </si>
  <si>
    <t>ATENEU 1.882</t>
  </si>
  <si>
    <t>ODUNLAMI OMOTARA, TITUS</t>
  </si>
  <si>
    <t>ALCANTARA DIAZ, JOSE MANUEL</t>
  </si>
  <si>
    <t>DOT TRAVESET, JOSEP</t>
  </si>
  <si>
    <t>TORELLO</t>
  </si>
  <si>
    <t>BLANCO BARRAGAN, CARLOS</t>
  </si>
  <si>
    <t>CAUDET TELLONS, ROMAN</t>
  </si>
  <si>
    <t>BARCINO</t>
  </si>
  <si>
    <t>CORDO LOPEZ, MARI PAZ</t>
  </si>
  <si>
    <t>AVILES</t>
  </si>
  <si>
    <t>V60-F</t>
  </si>
  <si>
    <t>ROBLES MARTINEZ, JOSE</t>
  </si>
  <si>
    <t>RECUNA CUIÑA, JOSE LUIS</t>
  </si>
  <si>
    <t>VILAGARCIA TM</t>
  </si>
  <si>
    <t>BELTRAN SANCHEZ, MIGUEL</t>
  </si>
  <si>
    <t>GOSSIMA</t>
  </si>
  <si>
    <t>MARTIN DIAZ, JESUS HISAI</t>
  </si>
  <si>
    <t>TENEGUIA</t>
  </si>
  <si>
    <t>GOMEZ ALCANTARILLA, JOSE</t>
  </si>
  <si>
    <t>DIAZ ROLDAN, ANGEL</t>
  </si>
  <si>
    <t>COSLADA</t>
  </si>
  <si>
    <t>CRUZ BARRETO, ALEJANDRO</t>
  </si>
  <si>
    <t>GISBERT IBORRA, ALFREDO</t>
  </si>
  <si>
    <t>CTM ALCOY</t>
  </si>
  <si>
    <t>OÑA PEREZ, JOSE LUIS</t>
  </si>
  <si>
    <t>CORDOBA-81</t>
  </si>
  <si>
    <t>V50-M</t>
  </si>
  <si>
    <t>ARAGON PEREZ, JOSE LUIS</t>
  </si>
  <si>
    <t>SANTIAGO PROMESAS</t>
  </si>
  <si>
    <t>FERNANDEZ CORA, JOSE RAMON</t>
  </si>
  <si>
    <t>MERCANTIL VIGO</t>
  </si>
  <si>
    <t>GUELBENZU FERNANDEZ, IGNACIO JUAN</t>
  </si>
  <si>
    <t>NATACION PAMPLONA</t>
  </si>
  <si>
    <t>CASTAÑO PESTANO, RICARDO</t>
  </si>
  <si>
    <t>JUVENTUD</t>
  </si>
  <si>
    <t>GAMBRA SAID, JORGE ANDRES</t>
  </si>
  <si>
    <t>SCHOOL ZARAGOZA</t>
  </si>
  <si>
    <t>MARTIN SANCHEZ, PABLO</t>
  </si>
  <si>
    <t>ALCOBENDAS</t>
  </si>
  <si>
    <t>MINGUEZ GUERRA, JOSE MANUEL</t>
  </si>
  <si>
    <t>MAZA GRACIA, JAVIER</t>
  </si>
  <si>
    <t>C.N. HELIOS</t>
  </si>
  <si>
    <t>OLAZABAL GARCIA, FRANCISCO JAVIER</t>
  </si>
  <si>
    <t>LEKA ENEA IRUN</t>
  </si>
  <si>
    <t>PATIÑO MUÑOZ, VALENTIN</t>
  </si>
  <si>
    <t>VIÑA CARBALLO, JUAN JOSE</t>
  </si>
  <si>
    <t>CASTRO MONTENEGRO, ANTONIO</t>
  </si>
  <si>
    <t>AMAYA GARCIA, JUAN CARLOS</t>
  </si>
  <si>
    <t>OTERO NOGAREDA, MARIO</t>
  </si>
  <si>
    <t>CONXO TM</t>
  </si>
  <si>
    <t>ADODO , MICHAEL</t>
  </si>
  <si>
    <t>ZUAZUA BERNAL, JOSE MANUEL</t>
  </si>
  <si>
    <t>VILA BIOSCA, JOAN</t>
  </si>
  <si>
    <t>SALLENT</t>
  </si>
  <si>
    <t>GARCIA GARCIA, JUAN LUIS</t>
  </si>
  <si>
    <t>LA NAVE</t>
  </si>
  <si>
    <t>OCHOA VIDAUR, LUIS ARMANDO</t>
  </si>
  <si>
    <t>SACASAS ARISSA, MARCEL</t>
  </si>
  <si>
    <t>RODRIGUEZ PERALTO, ESTEBAN ROBERTO</t>
  </si>
  <si>
    <t>SAMPEDRO ZUBIZARRETA, JUAN JOSE</t>
  </si>
  <si>
    <t>ANTONIO MENDOZA</t>
  </si>
  <si>
    <t>RENTERO MATEOS, ANTONIO MANUEL</t>
  </si>
  <si>
    <t>PEREZ GONZALEZ, JUAN BAUTISTA</t>
  </si>
  <si>
    <t>FERNANDEZ SAAVEDRA, MANUEL</t>
  </si>
  <si>
    <t>LALIN</t>
  </si>
  <si>
    <t>MAYOROV , EDUARD</t>
  </si>
  <si>
    <t>C.T.T.  VILABLAREIX</t>
  </si>
  <si>
    <t>ROLDAN ARRAZOLA, ALBERTO</t>
  </si>
  <si>
    <t>VIÑA CARBALLO, JOSE ARTURO</t>
  </si>
  <si>
    <t>MACHADO SOBRADOS, MIGUEL ANGEL</t>
  </si>
  <si>
    <t>GARCIA BENITO, FERNANDO</t>
  </si>
  <si>
    <t>LOIS GONZÁLEZ, PABLO</t>
  </si>
  <si>
    <t>SUÑE ANDRES, MANEL</t>
  </si>
  <si>
    <t>SANTAMARTA GARCIA, VICTOR MANUEL</t>
  </si>
  <si>
    <t>GOMEZ ESCUDERO, MANUEL</t>
  </si>
  <si>
    <t>LUCO MANUBENS, DANIEL</t>
  </si>
  <si>
    <t>IGUALADA</t>
  </si>
  <si>
    <t>FARRE GALINDO, JOSEP</t>
  </si>
  <si>
    <t>MACHADO SOBRADOS, JESUS MARIA</t>
  </si>
  <si>
    <t>CLUB PRIEGO TM</t>
  </si>
  <si>
    <t>ALBA GONZALEZ, MARIA DEL CARMEN</t>
  </si>
  <si>
    <t>V40-F</t>
  </si>
  <si>
    <t>PACAREU FLOTATS, SERGI</t>
  </si>
  <si>
    <t>NATACIO MATARO</t>
  </si>
  <si>
    <t>V40-M</t>
  </si>
  <si>
    <t>ALFONSO RODRIGUEZ, SALVADOR</t>
  </si>
  <si>
    <t>LUARCA TM</t>
  </si>
  <si>
    <t>BEAMONTE BENEDICTO, ALFONSO</t>
  </si>
  <si>
    <t>SAVU VINTINA, SIMONA ELENA</t>
  </si>
  <si>
    <t>GOMEZ ARJONA, GERMAN</t>
  </si>
  <si>
    <t>GONZALEZ CABACO, JUAN LUIS</t>
  </si>
  <si>
    <t>CTM TECNIK ´87</t>
  </si>
  <si>
    <t>RAMIREZ BERMUDEZ, RAFAEL</t>
  </si>
  <si>
    <t>MACHADO SOBRADOS, JOSE LUIS</t>
  </si>
  <si>
    <t>RAMOS GIL, JOSE MANUEL</t>
  </si>
  <si>
    <t>HILARIO DELGADO, JUAN EMILIO</t>
  </si>
  <si>
    <t>DIAZ ARMAS, LORENZO</t>
  </si>
  <si>
    <t>ALVAREZ CAO, FERNANDO</t>
  </si>
  <si>
    <t>COLL PAGES, ROBERT</t>
  </si>
  <si>
    <t>L´ESCALA</t>
  </si>
  <si>
    <t>VARELA IZQUIERDO, ANTONIO</t>
  </si>
  <si>
    <t>SERRES MARIMON, MARIA</t>
  </si>
  <si>
    <t>ELS AMICS TERRASA</t>
  </si>
  <si>
    <t>RODRIGUEZ SANCHEZ, SERGIO</t>
  </si>
  <si>
    <t>GONZALEZ ROBLES, PEDRO JOSE</t>
  </si>
  <si>
    <t>CTM. ILICITANO</t>
  </si>
  <si>
    <t>MALOV MALOV, VALERI</t>
  </si>
  <si>
    <t>ESPEDREGADA</t>
  </si>
  <si>
    <t>CASTRO IGLESIAS, NURIA</t>
  </si>
  <si>
    <t>OROSO TM</t>
  </si>
  <si>
    <t>AVILES CABRERA, DAVID</t>
  </si>
  <si>
    <t>ROCHA ACOSTA, PABLO JAVIER</t>
  </si>
  <si>
    <t>CARNEROS BEAMUD, ALFREDO</t>
  </si>
  <si>
    <t>GALAN GALLEGO, JOSE JAVIER</t>
  </si>
  <si>
    <t>SANTANA MEDINA, MOISES</t>
  </si>
  <si>
    <t>BISCARRI SAURET, ANNA</t>
  </si>
  <si>
    <t>BALAGUER</t>
  </si>
  <si>
    <t>MOREL ., CYRIL</t>
  </si>
  <si>
    <t>GARCIA MOMBLONA, RICHARD</t>
  </si>
  <si>
    <t>CTT SENTMENAT</t>
  </si>
  <si>
    <t>MOLINA DOMINGUEZ, CARLOS JAVIER</t>
  </si>
  <si>
    <t>GARCIA ARCE, JAVIER</t>
  </si>
  <si>
    <t>ALVAREZ GOMEZ-VALADES, DAVID</t>
  </si>
  <si>
    <t>150 AÑOS - DON BENITO</t>
  </si>
  <si>
    <t>BOSCH PASTOR, ENRIC</t>
  </si>
  <si>
    <t>SANT CUGAT</t>
  </si>
  <si>
    <t>ANTON VELAZQUEZ, JOSEP</t>
  </si>
  <si>
    <t>TORREJON MENENDEZ, DAVID</t>
  </si>
  <si>
    <t>MARTINEZ MEDIAVILLA, RAUL</t>
  </si>
  <si>
    <t>BOVER RABIONET, CARLES</t>
  </si>
  <si>
    <t>VIC T.T.</t>
  </si>
  <si>
    <t>MONTERO BELLAS, FERNANDO</t>
  </si>
  <si>
    <t>VALENCIA ALMEIDA, NATANAEL</t>
  </si>
  <si>
    <t>LOPEZ MANZANO, DANIEL</t>
  </si>
  <si>
    <t>SALINAS PUJANTE, JOSE</t>
  </si>
  <si>
    <t>FERNÁNDEZ RUANO, FRANCISCO</t>
  </si>
  <si>
    <t>REYES MARRERO, JOSE CARLOS</t>
  </si>
  <si>
    <t>TEMEGUESTE</t>
  </si>
  <si>
    <t>PUIG POZUELO, AITOR</t>
  </si>
  <si>
    <t>FONTANET PEREZ, FRANCESC</t>
  </si>
  <si>
    <t>SEN-M</t>
  </si>
  <si>
    <t>CANTERO JUNCAL, JESUS</t>
  </si>
  <si>
    <t>UCAM TM CARTAGENA</t>
  </si>
  <si>
    <t>MARTIN GARCIA, JESUS</t>
  </si>
  <si>
    <t>MULERO GOMEZ, MOISES</t>
  </si>
  <si>
    <t>SAN VICENTE VICENTE, IÑIGO</t>
  </si>
  <si>
    <t>CRUZ GONZALEZ, ALEXIS</t>
  </si>
  <si>
    <t>LEGARRA ACERO, XABIER</t>
  </si>
  <si>
    <t>ARCOS ASENCIO, ALBERT</t>
  </si>
  <si>
    <t>RONDA LLORET, CARLOS</t>
  </si>
  <si>
    <t>CTT ALTEA</t>
  </si>
  <si>
    <t>MICHELENA VICENTE, AITOR</t>
  </si>
  <si>
    <t>BACALLADO GONZALEZ, TOMAS JAVIER</t>
  </si>
  <si>
    <t>SIERRA SAN ROMAN, CESAR</t>
  </si>
  <si>
    <t>RAMIREZ BERMUDEZ, JOSE</t>
  </si>
  <si>
    <t>SANTA EULARIA</t>
  </si>
  <si>
    <t>LEGARRA ACERO, JULEN</t>
  </si>
  <si>
    <t>PEREZ LAPRESTA, ALVARO</t>
  </si>
  <si>
    <t>VEGAS DEL GENIL</t>
  </si>
  <si>
    <t>MONTALBAN TORRES, JOSE ANTONIO</t>
  </si>
  <si>
    <t>CDTM CARTAGENA</t>
  </si>
  <si>
    <t>BLANCO MUÑOZ, SERGIO</t>
  </si>
  <si>
    <t>VIVE TOMELLOSO</t>
  </si>
  <si>
    <t>GONZALEZ MALDONADO, JORGE</t>
  </si>
  <si>
    <t>TOJAL SIERRA, LUCAS</t>
  </si>
  <si>
    <t>GONZALEZ GATO, JORGE JAVIER</t>
  </si>
  <si>
    <t>BETETA BELMAR, CARLOS</t>
  </si>
  <si>
    <t>GARCIA PEREZ, VICTOR</t>
  </si>
  <si>
    <t>ALVAREZ LEON, JARA</t>
  </si>
  <si>
    <t>SEN-F</t>
  </si>
  <si>
    <t>DIEZ ALADRO, ENDIKA</t>
  </si>
  <si>
    <t>PEREZ GARCIA, ANDRES</t>
  </si>
  <si>
    <t>BUENO MARTINEZ, JAVIER</t>
  </si>
  <si>
    <t>CD SEGHOS</t>
  </si>
  <si>
    <t>ABELLAN HEREDIA, JOSEP RAIMON</t>
  </si>
  <si>
    <t>AUSIN BRIONGOS, JORGE</t>
  </si>
  <si>
    <t>HURTOS COLOMER, ORIOL</t>
  </si>
  <si>
    <t>BASCARA</t>
  </si>
  <si>
    <t>PRADOS LOPEZ, ANTONI</t>
  </si>
  <si>
    <t>CABESTANY VILASECA, EDUARD</t>
  </si>
  <si>
    <t>CARRION AMOROS, JOSEP</t>
  </si>
  <si>
    <t>CTT BADALONA</t>
  </si>
  <si>
    <t>MAÑE SUÑE, MERCE</t>
  </si>
  <si>
    <t>CC SANTS</t>
  </si>
  <si>
    <t>BORRULL SANCHEZ, JORDI</t>
  </si>
  <si>
    <t>DOVARGANES ROSELLO, SERVANT</t>
  </si>
  <si>
    <t>XARXA MALGRAT</t>
  </si>
  <si>
    <t>BADOSA REPISO, MIREIA</t>
  </si>
  <si>
    <t>TT CASSA</t>
  </si>
  <si>
    <t>ROMAN BUITRAGO, JAVIER</t>
  </si>
  <si>
    <t>GOMEZ LOZANO, FRANCISCO</t>
  </si>
  <si>
    <t>VALDEMORO</t>
  </si>
  <si>
    <t>PINTOS SANTIAGO, VICENTE</t>
  </si>
  <si>
    <t>AD VINCIOS</t>
  </si>
  <si>
    <t>ALONSO FERNANDEZ, RAFAEL</t>
  </si>
  <si>
    <t>GOMEZ VILLARROEL, ADOLFO</t>
  </si>
  <si>
    <t>DOBLAS MARTIN, ANTONIO</t>
  </si>
  <si>
    <t>FUENGIROLA</t>
  </si>
  <si>
    <t>GUILLEM GARCIA, FRANCISCO VICENTE</t>
  </si>
  <si>
    <t>PATERNA</t>
  </si>
  <si>
    <t>GARCIA RUIZ, ANTONIO MANUEL</t>
  </si>
  <si>
    <t>GONZALEZ MUÑOZ, DAVID</t>
  </si>
  <si>
    <t>PALACIO MUÑIZ, ANTONIO</t>
  </si>
  <si>
    <t>MONCHO RAYNAUD, JAIME</t>
  </si>
  <si>
    <t>PORTA BRETON, IDOIA</t>
  </si>
  <si>
    <t>PAJARES MUÑOZ, MARTA</t>
  </si>
  <si>
    <t>V50-F</t>
  </si>
  <si>
    <t>FERNANDEZ PEDROS, IGNACIO</t>
  </si>
  <si>
    <t>ANTUNEZ HERRERO, AINHOA</t>
  </si>
  <si>
    <t>GALLEGO GARCIA, JOSE ANTONIO</t>
  </si>
  <si>
    <t>CEA FONTENLA, OLAYA</t>
  </si>
  <si>
    <t>ARGENTÉ BELLAVISTA, RAMON</t>
  </si>
  <si>
    <t>CTT RIPOLLET</t>
  </si>
  <si>
    <t>COSTA SOLER, MARC</t>
  </si>
  <si>
    <t>OLOT</t>
  </si>
  <si>
    <t>HOMS LLAGOSTERA, JORDI</t>
  </si>
  <si>
    <t>CANO ROYO, FERRAN</t>
  </si>
  <si>
    <t>CERÓN MÉNDEZ, JULIÁN TRINIDAD</t>
  </si>
  <si>
    <t>CLUB TOTANA TM</t>
  </si>
  <si>
    <t>TARDIO DEL CERRO, CARLOS M.</t>
  </si>
  <si>
    <t>CD OLIAS TM</t>
  </si>
  <si>
    <t>OCAÑA QUERO, JESUS MANUEL</t>
  </si>
  <si>
    <t>ALMENARA GONZALEZ, HIGINIO</t>
  </si>
  <si>
    <t>GONZALEZ SANCHEZ, ANTONIO</t>
  </si>
  <si>
    <t>PRAKAN</t>
  </si>
  <si>
    <t>REGUEIRO MARTINEZ, JULIO</t>
  </si>
  <si>
    <t>SANTIAGO BARREIRO, CRISTOFER</t>
  </si>
  <si>
    <t>FERNANDEZ NORES, ANGEL</t>
  </si>
  <si>
    <t>HIGUERA FOMBUENA, JORGE</t>
  </si>
  <si>
    <t>GONZALEZ AGUADO, ROBERTO</t>
  </si>
  <si>
    <t>DAGANZO</t>
  </si>
  <si>
    <t>FUENTES DIAZ, ENRIQUE MIGUEL</t>
  </si>
  <si>
    <t>GRATEME</t>
  </si>
  <si>
    <t>CAMACHO CAMACHO, DIEGO MANUEL</t>
  </si>
  <si>
    <t>OLIVERA ROBLES, FELIPE</t>
  </si>
  <si>
    <t>TT PARETS</t>
  </si>
  <si>
    <t>GIBERT BADIA, FRANCESC</t>
  </si>
  <si>
    <t>DEHESA LOPEZ, JOSE LUIS</t>
  </si>
  <si>
    <t>LEMA PEREZ, MANUEL ESTEBAN</t>
  </si>
  <si>
    <t>ADCP ZAS</t>
  </si>
  <si>
    <t>VALERO VALLEJO, AURELIO</t>
  </si>
  <si>
    <t>RODRIGUEZ CHAO, LUCAS</t>
  </si>
  <si>
    <t>BEMBRIVE</t>
  </si>
  <si>
    <t>GONZALEZ PASTOR, ANTONIO</t>
  </si>
  <si>
    <t>FERNANDEZ ESTEVEZ, JAVIER</t>
  </si>
  <si>
    <t>LICEO CASINO DE TUI</t>
  </si>
  <si>
    <t>GARCIA PEREZ, ANGELA</t>
  </si>
  <si>
    <t>LOPEZ SAYAGO, FRANCISCO JAVIER</t>
  </si>
  <si>
    <t>MOSCOSO SERRANO, RENATO VICTOR</t>
  </si>
  <si>
    <t>LORENTE URBANO, FELIPE</t>
  </si>
  <si>
    <t>CTM JAEN</t>
  </si>
  <si>
    <t>CORRAL PINO, JESUS DAVID</t>
  </si>
  <si>
    <t>GARCIA SORIANO, MARIA PILAR</t>
  </si>
  <si>
    <t>S23-F</t>
  </si>
  <si>
    <t>VALIÑO RODRIGUEZ, JESUS MARIA</t>
  </si>
  <si>
    <t>BREOGAN - OLEIROS</t>
  </si>
  <si>
    <t>TOLEDO ARANEDA, MARCELO EDUARDO</t>
  </si>
  <si>
    <t>IVANOV ILIEV, ALEKSANDER</t>
  </si>
  <si>
    <t>ABELAIRAS LAVANDEIRA, JOSE MANUEL</t>
  </si>
  <si>
    <t>ADX MILAGROSA</t>
  </si>
  <si>
    <t>DARMANIN GARRIDO, NICOLAS</t>
  </si>
  <si>
    <t>GARCIA MANTIÑAN, JOSE</t>
  </si>
  <si>
    <t>OTEO FERNANDEZ, FERNANDO</t>
  </si>
  <si>
    <t>GARRIDO DOMENECH, ADRIAN</t>
  </si>
  <si>
    <t>PEREZ GONZALEZ, DAVID</t>
  </si>
  <si>
    <t>SAMPEDRO SANCHEZ, PACO</t>
  </si>
  <si>
    <t>PAGES BAGUR, XAVIER</t>
  </si>
  <si>
    <t>MUNTADA GINER, JAUME</t>
  </si>
  <si>
    <t>BONANY RISPAU, ADAM</t>
  </si>
  <si>
    <t>FERNANDEZ CORRAL, ANTONIO</t>
  </si>
  <si>
    <t>MIGUELTURRA</t>
  </si>
  <si>
    <t>MUÑOZ PEREZ, ANTONIO MANUEL</t>
  </si>
  <si>
    <t>ATL. SAN JAVIER TM</t>
  </si>
  <si>
    <t>GOMEZ PUIG, RICARD</t>
  </si>
  <si>
    <t>CTT MOLLERUSSA</t>
  </si>
  <si>
    <t>SERRA ROVIRA, SALVADOR</t>
  </si>
  <si>
    <t>MONTALVO AVALOS, MANUEL</t>
  </si>
  <si>
    <t>VITORES ROJO, ASIER</t>
  </si>
  <si>
    <t>RUIZ BURGALES, RAFAEL</t>
  </si>
  <si>
    <t>PEREZ ROJAS, FRANCISCO JAVIER</t>
  </si>
  <si>
    <t>BUSQUIER GUARINOS, JOSE</t>
  </si>
  <si>
    <t>GARRIDO EXPOSITO, FRANCISCO</t>
  </si>
  <si>
    <t>PMD DE GIBRALEON</t>
  </si>
  <si>
    <t>REDONDO CASTILLO, CARLOS</t>
  </si>
  <si>
    <t>ANGULO FERNANDEZ, MIGUEL</t>
  </si>
  <si>
    <t>ZAMORA</t>
  </si>
  <si>
    <t>GOMEZ GONZALEZ, JOSE</t>
  </si>
  <si>
    <t>DE LA MORENA MÉNDEZ, DAVID</t>
  </si>
  <si>
    <t>S23-M</t>
  </si>
  <si>
    <t>HERNANDEZ HERNANDEZ, JOSE MANUEL</t>
  </si>
  <si>
    <t>RICO FERNANDEZ, CARLOS</t>
  </si>
  <si>
    <t>IES LA TORRETA ELDA</t>
  </si>
  <si>
    <t>FARIÑA RODRIGUEZ, DANIEL</t>
  </si>
  <si>
    <t>SANJUAN IVORRA, RAÚL</t>
  </si>
  <si>
    <t>PÉREZ BARRANCO, ANTONIO</t>
  </si>
  <si>
    <t>RUBIO LASCURAIN, JESUS MARIA</t>
  </si>
  <si>
    <t>RUIZ SORIA, ANTONIO</t>
  </si>
  <si>
    <t>IGLESIAS LEMA, BENITO</t>
  </si>
  <si>
    <t>CARREÑO GARCÍA, VICENTE</t>
  </si>
  <si>
    <t>BALAGUER JOFRE, VICTOR</t>
  </si>
  <si>
    <t>ALTUNA PRADOS, ALEJANDRO</t>
  </si>
  <si>
    <t>MIJAS</t>
  </si>
  <si>
    <t>RUIZ RODRIGUEZ, FRANCISCO JOSE</t>
  </si>
  <si>
    <t>ESPEJO GONZÁLEZ, MARÍA</t>
  </si>
  <si>
    <t>CONDE LORENTE, FRANCESC XAVIER</t>
  </si>
  <si>
    <t>GRANADOS GARCIA, CLAUDIO</t>
  </si>
  <si>
    <t>CTT TONA</t>
  </si>
  <si>
    <t>MONTAGUT ROVIRA, RAMON</t>
  </si>
  <si>
    <t>TT PRAT</t>
  </si>
  <si>
    <t>VIRGILI FONT, JOAN CARLES</t>
  </si>
  <si>
    <t>TT GANXETS</t>
  </si>
  <si>
    <t>WEISZ ROMERO, MONICA</t>
  </si>
  <si>
    <t>OCAMPO ÁLVAREZ, ANTÓN</t>
  </si>
  <si>
    <t>RUBIO GONZALEZ, JESUS</t>
  </si>
  <si>
    <t>DEDALOS TM</t>
  </si>
  <si>
    <t>MATAMOROS GIL, JOSE</t>
  </si>
  <si>
    <t>RABADAN MUÑOZ, RUBEN</t>
  </si>
  <si>
    <t>PEREZ VEGA, LAUREANO</t>
  </si>
  <si>
    <t>SAN MAMED</t>
  </si>
  <si>
    <t>GROSSO MORENO, FRANCISCO ALEJANDRO</t>
  </si>
  <si>
    <t>BAHIA DE CADIZ</t>
  </si>
  <si>
    <t>ARIAS  CAMEROS, JUAN VICENTE</t>
  </si>
  <si>
    <t>C.T.T. ALZIRA</t>
  </si>
  <si>
    <t>DE BURGOS BLANCO, JAVIER</t>
  </si>
  <si>
    <t>SD RIBADEO</t>
  </si>
  <si>
    <t>-UP-</t>
  </si>
  <si>
    <t>MIRO PONS, FRANCESC</t>
  </si>
  <si>
    <t>SELLAS GÜELL, FRANCESC X.</t>
  </si>
  <si>
    <t>MOLONS DE SAN ROMAN, ZOA</t>
  </si>
  <si>
    <t>FRADERA TORRENTS, JORDI</t>
  </si>
  <si>
    <t>PAÑELLA FULLANA, JAUME</t>
  </si>
  <si>
    <t>ANGULO URRUTIA, AITOR</t>
  </si>
  <si>
    <t>PEREZ  FANDIÑO, SERGIO</t>
  </si>
  <si>
    <t>QUEVEDO GARRAN, MARCO ANTONIO</t>
  </si>
  <si>
    <t>GUERRERO PARRA, SEBASTIÁN</t>
  </si>
  <si>
    <t>RODRIGUEZ BUSTILLO, ANA</t>
  </si>
  <si>
    <t>PEREZ VALENCIA, RUBEN DARIO</t>
  </si>
  <si>
    <t>ERVITI RÍPODAS, ENEKO</t>
  </si>
  <si>
    <t>TECLA GHEMES, IOANA</t>
  </si>
  <si>
    <t>RAMA GARCIA, JOSE MANUEL</t>
  </si>
  <si>
    <t>CANAY CHAPARRO, CLAUDIA MARIA</t>
  </si>
  <si>
    <t>OZALLA ROMERO DEL CASTILLO, JUAN DE DIOS</t>
  </si>
  <si>
    <t>CTM SALUD Y DEPORTE</t>
  </si>
  <si>
    <t>RIMBAU PLANAS, JOAQUIM</t>
  </si>
  <si>
    <t>CTT ATENEU POBLENOU</t>
  </si>
  <si>
    <t>GOMEZ RODRIGUEZ, NURIA ESTHER</t>
  </si>
  <si>
    <t>VALVERDE CERVERA, MANUEL</t>
  </si>
  <si>
    <t>VIDAL GARI, VICENTE PEDRO</t>
  </si>
  <si>
    <t>ROMAN POZO, CARLOS</t>
  </si>
  <si>
    <t>MERCANTIL SEVILLA</t>
  </si>
  <si>
    <t>BREVA MIGUEL, JOSE MARÍA</t>
  </si>
  <si>
    <t>AFONSO BETHENCOURT, NICOLAS</t>
  </si>
  <si>
    <t>BLANCO NEGRO, IAGO</t>
  </si>
  <si>
    <t>RODRIGUEZ ALDACO, ALVARO</t>
  </si>
  <si>
    <t>GARCIA GARCIA, JOSE MANUEL</t>
  </si>
  <si>
    <t>PEREZ GONZALEZ, NESTOR LUIS</t>
  </si>
  <si>
    <t>NAVARRO PUERTO, RAFAEL</t>
  </si>
  <si>
    <t>ARANGUREN PEREZ, DIONISIO</t>
  </si>
  <si>
    <t>LOZANO FRIAS, RICARDO</t>
  </si>
  <si>
    <t>ABELLÁN  MARTÍNEZ, JOSÉ RAMÓN</t>
  </si>
  <si>
    <t>SASTRE PEREZ, FRANCISCA</t>
  </si>
  <si>
    <t>JEREZ DE LEÓN, NAUZET</t>
  </si>
  <si>
    <t>BALAGUER ARMIÑANA, ANGEL</t>
  </si>
  <si>
    <t>CARRANZA ROMÁN, JAIME</t>
  </si>
  <si>
    <t>CDB TM CIUDAD REAL</t>
  </si>
  <si>
    <t>RINCÓN  YUSTE, ALONSO</t>
  </si>
  <si>
    <t>TM ROQUETAS</t>
  </si>
  <si>
    <t>CUBERO TALAVERA, JUAN CARLOS</t>
  </si>
  <si>
    <t>BOLA P LA ZUBIA</t>
  </si>
  <si>
    <t>CARRILLO MAGAÑA, FRANCISCO JAVIER</t>
  </si>
  <si>
    <t>CTM ALCALA 2000</t>
  </si>
  <si>
    <t>AURREKOETXEA LEGARRETA, ANDER</t>
  </si>
  <si>
    <t>CORREAS PARRALEJO, JOSE ARTURO</t>
  </si>
  <si>
    <t>TM CIZAÑA</t>
  </si>
  <si>
    <t>CATALAN FERNANDEZ, ORIOL</t>
  </si>
  <si>
    <t>PEREZ GARCIA, MIGUEL</t>
  </si>
  <si>
    <t>RODRIGUEZ CRUZ, MOISES</t>
  </si>
  <si>
    <t>PALOMERO PEREZ, JESUS PABLO</t>
  </si>
  <si>
    <t>CD FORTUNA KE</t>
  </si>
  <si>
    <t>LOPE JIMENEZ, ANGEL</t>
  </si>
  <si>
    <t>MIAMPI GUADALAJARA</t>
  </si>
  <si>
    <t>PIN SÁNCHEZ, CARLOS ENRIQUE</t>
  </si>
  <si>
    <t>PALOMARES HENCHE, JUAN CARLOS</t>
  </si>
  <si>
    <t>ALCALA-VILLALBILLA</t>
  </si>
  <si>
    <t>PEREZ ORAN, CARLOS ALEJANDRO</t>
  </si>
  <si>
    <t>UNIVERSITARIOS AGUERE</t>
  </si>
  <si>
    <t>HERNANDEZ TRUJILLO, CARLOS RUBEN</t>
  </si>
  <si>
    <t>TAORO ARAUCARIA</t>
  </si>
  <si>
    <t>GUERRA RODRIGUEZ, AGUSTIN</t>
  </si>
  <si>
    <t>SANCHEZ MATEO, JUAN BAUTISTA</t>
  </si>
  <si>
    <t>ELIOCROCA</t>
  </si>
  <si>
    <t>CASTRESANA MARTIN, EDER</t>
  </si>
  <si>
    <t>ALVAREZ ILZARBE, MIGUEL</t>
  </si>
  <si>
    <t>LÓPEZ GARCÍA, JUAN ANTONIO</t>
  </si>
  <si>
    <t>PLAYAS DE MAZARRON</t>
  </si>
  <si>
    <t>REVERTE VIDAL, JOSE LUIS</t>
  </si>
  <si>
    <t>AGUIAR GARCIA, CARLOS DAVID</t>
  </si>
  <si>
    <t>DIEZ SANTIAGO, JUAN CARLOS</t>
  </si>
  <si>
    <t>PRADANOS MEMENDI, ROBERTO</t>
  </si>
  <si>
    <t>CASTRO DURAN, EMILIO</t>
  </si>
  <si>
    <t>LÓPEZ JIMÉNEZ, JESÚS</t>
  </si>
  <si>
    <t>LOPEZ ROMERO, JUAN ANTONIO</t>
  </si>
  <si>
    <t>FERNANDEZ GONZALEZ, ADRIAN ANDRES</t>
  </si>
  <si>
    <t>DÍAZ-MIGUEL SÁNCHEZ, GUILLERMO</t>
  </si>
  <si>
    <t>CTM ALCAZAR</t>
  </si>
  <si>
    <t>SANCHEZ MADRID, JOSE JAVIER</t>
  </si>
  <si>
    <t>CTM CULLAR VEGA</t>
  </si>
  <si>
    <t>DE LA ROSA GONZALEZ, BORJA</t>
  </si>
  <si>
    <t>ALMAGRO GOMEZ, FRANCISCO</t>
  </si>
  <si>
    <t>LUÑO SANZ, FERNANDO</t>
  </si>
  <si>
    <t>IRANZO REIG, JUAN IGNACIO</t>
  </si>
  <si>
    <t>REYNES GRIMALT, ANTONI</t>
  </si>
  <si>
    <t>INCA</t>
  </si>
  <si>
    <t>GAVIN PIAZUELO, ANTONI</t>
  </si>
  <si>
    <t>ELS 8 LA GARRIGA</t>
  </si>
  <si>
    <t>ALCALA PEÑA, OLEGARIO BASILIO</t>
  </si>
  <si>
    <t>ADRIAN GIRALDO, XUBAN</t>
  </si>
  <si>
    <t>ALCUTEN FERNANDEZ DE OLANO, GAIZKA</t>
  </si>
  <si>
    <t>IZKUE SALINAS, LUIS</t>
  </si>
  <si>
    <t>HERRERO GÓMEZ, SANTIAGO</t>
  </si>
  <si>
    <t>GONZALEZ FERNANDEZ, ANGEL</t>
  </si>
  <si>
    <t>ROMAN PAVON, ANTONIO</t>
  </si>
  <si>
    <t>BARRENO GARCIA, DAVID</t>
  </si>
  <si>
    <t>PRIETO HERRERA, JONAS</t>
  </si>
  <si>
    <t>RODRIGUEZ GOMEZ, JULIAN</t>
  </si>
  <si>
    <t>GUERRA CASCOS, ISABEL MARIA</t>
  </si>
  <si>
    <t>GUADARRAMA GUTIERREZ, JOSE</t>
  </si>
  <si>
    <t>RODRIGUEZ BARROSO, JESUS MANUEL</t>
  </si>
  <si>
    <t>FUENTE DE CANTOS</t>
  </si>
  <si>
    <t>CRUSET OLIVE, ANTONI</t>
  </si>
  <si>
    <t>MARTIN ACIEN, SERAFIN</t>
  </si>
  <si>
    <t>LOPEZ ZABARTE, IÑIGO</t>
  </si>
  <si>
    <t>CD LAUTARO</t>
  </si>
  <si>
    <t>RODRIGUEZ VILCHEZ, JUAN</t>
  </si>
  <si>
    <t>BARREIRO ALONSO, LUISA</t>
  </si>
  <si>
    <t>ILLAS CIES TM</t>
  </si>
  <si>
    <t>BERNARDEZ ARAUJO, JORGE</t>
  </si>
  <si>
    <t>LAGUNA CHACON, DOMINGO</t>
  </si>
  <si>
    <t>GARCIA TOME, GONZALO</t>
  </si>
  <si>
    <t>RECALDE PERAGON, GUILLERMO</t>
  </si>
  <si>
    <t>DIAZ PAZ, JACOBO</t>
  </si>
  <si>
    <t>C.E DEPORTIVO DEZPORTAS LUGO T.M.</t>
  </si>
  <si>
    <t>TORRES BARCENAS, CLEMENTE</t>
  </si>
  <si>
    <t>DA SILVA DIAZ, ANGELINO</t>
  </si>
  <si>
    <t>GUERRERO SANZ, FRANCISCO</t>
  </si>
  <si>
    <t>GONZALEZ FARIAS, CAMILO</t>
  </si>
  <si>
    <t>CHENOLL GODOS, JESUS</t>
  </si>
  <si>
    <t>PONS CANAL, FELIX</t>
  </si>
  <si>
    <t>PAREDES NARVAEZ, FERNANDO</t>
  </si>
  <si>
    <t>ESTRADA DALMAU, MARIÀ</t>
  </si>
  <si>
    <t>VERDEJO RABASSO, ENRIQUE</t>
  </si>
  <si>
    <t>PUIGMOLE TORRENTO, ALBERT</t>
  </si>
  <si>
    <t>NOGUER AMAT, NEUS</t>
  </si>
  <si>
    <t>DF</t>
  </si>
  <si>
    <t>AGUADO GONZALEZ, FRANCISCO JAVIER</t>
  </si>
  <si>
    <t>MORENO AGUAYO, JAVIER</t>
  </si>
  <si>
    <t>CTT CASTELLDEFELS</t>
  </si>
  <si>
    <t>MUÑOZ LLURBA, JORDI</t>
  </si>
  <si>
    <t>SOLSONA SANCHEZ, EDUARD</t>
  </si>
  <si>
    <t>MUÑOZ GONZALEZ, JUAN CARLOS</t>
  </si>
  <si>
    <t>TORTOSA</t>
  </si>
  <si>
    <t>CAIRO PONT, GUILLEM</t>
  </si>
  <si>
    <t>FALCONS SABADELL A.E.</t>
  </si>
  <si>
    <t>MALDONADO MANZANO, ESTEBAN</t>
  </si>
  <si>
    <t>RIVAS CAO, PABLO BENITO</t>
  </si>
  <si>
    <t>DAVILA DONOSO, MATIAS</t>
  </si>
  <si>
    <t>ROMAN PAVON, RUFINA</t>
  </si>
  <si>
    <t>GERVAS PABON, JUAN LUIS</t>
  </si>
  <si>
    <t>REYES , FELIX</t>
  </si>
  <si>
    <t>RIVERO ARIAS, PEDRO</t>
  </si>
  <si>
    <t>ALEJO LOPEZ, ALFONSO</t>
  </si>
  <si>
    <t>MAS MORENO, MONTSERRAT</t>
  </si>
  <si>
    <t>CABALLERO PARRA, BENJAMIN</t>
  </si>
  <si>
    <t>PRIMO ALBERT, DANIEL</t>
  </si>
  <si>
    <t>CELEIRO FERNANDEZ, JUAN MANUEL</t>
  </si>
  <si>
    <t>GRAMATGE GARCIA, JOSEP ANTONI</t>
  </si>
  <si>
    <t>SEVA MATAS, RAMIRO DIEGO</t>
  </si>
  <si>
    <t>MURCIA GALVEZ, JAVIER</t>
  </si>
  <si>
    <t>GOMEZ-VAZQUEZ BRES, RAMON</t>
  </si>
  <si>
    <t>CDTM FEMINAS CARTAGENA</t>
  </si>
  <si>
    <t>GOMEZ MARQUEZ, FRANCISCO</t>
  </si>
  <si>
    <t>MORA SANCHEZ, YOHAN RINOL</t>
  </si>
  <si>
    <t>SOLA CABANAS, NURIA</t>
  </si>
  <si>
    <t>DELGADO POZO, MARIA YOLANDA</t>
  </si>
  <si>
    <t>GOMEZ ARROYO, JOSE VICENTE</t>
  </si>
  <si>
    <t>ERMAKOVA , IRINA</t>
  </si>
  <si>
    <t>PANTOJA ORDOÑO, MIGUEL ANGEL</t>
  </si>
  <si>
    <t>TOLOSA GARCIA, JUAN</t>
  </si>
  <si>
    <t>BELTRAN LILLO, CARMEN</t>
  </si>
  <si>
    <t>MENDOZA NEBOT, JONATHAN</t>
  </si>
  <si>
    <t>CB VALL D'UXO</t>
  </si>
  <si>
    <t>BORREGUERO CARRION, RAMON JOSE</t>
  </si>
  <si>
    <t>HISPALIS</t>
  </si>
  <si>
    <t>CHICHULINA , TATIANA</t>
  </si>
  <si>
    <t>VALENZUELA HERNANDEZ, DAVID JERMAN</t>
  </si>
  <si>
    <t>BLAZQUEZ GOMEZ, JESUS</t>
  </si>
  <si>
    <t>ORTEGA VAZQUEZ, PALOMA</t>
  </si>
  <si>
    <t>DE LAURENTIS OLLERO, ERNESTO</t>
  </si>
  <si>
    <t>BARBERA PETIT, JOAN</t>
  </si>
  <si>
    <t>LOPEZ BRAVO GARCIA SERRANO, ANGEL</t>
  </si>
  <si>
    <t>EIVISSA TT</t>
  </si>
  <si>
    <t>PAZ BERMUDEZ, JESUS MANUEL</t>
  </si>
  <si>
    <t>SABUGAL VELA, MAXIMO</t>
  </si>
  <si>
    <t>MARTINEZ GOMEZ, ANTONIO</t>
  </si>
  <si>
    <t>RODILLA GARCIA, PEDRO</t>
  </si>
  <si>
    <t>LOPEZ ALVARO, JOSE ANGEL</t>
  </si>
  <si>
    <t>HERRANZ ROMERO, JOSE ANTONIO</t>
  </si>
  <si>
    <t>CASANOVAS , ISIDRE</t>
  </si>
  <si>
    <t>SANS MONICO, MONTSE</t>
  </si>
  <si>
    <t>RUBIO GASOL, PERE</t>
  </si>
  <si>
    <t>BELVER MUÑOZ, JUSTO</t>
  </si>
  <si>
    <t>CTM CORVERASTUR</t>
  </si>
  <si>
    <t>RIESGO RUBIO, CESAR</t>
  </si>
  <si>
    <t>BALAGUER ARMIÑANA, BERNARDO VICTOR</t>
  </si>
  <si>
    <t>FERRER OTERO, JOSE ERNEST</t>
  </si>
  <si>
    <t>WEISZ ROMERO, PERE</t>
  </si>
  <si>
    <t>LARGO PULIDO, ENRIQUE</t>
  </si>
  <si>
    <t>BEHUNOVA , MARCELA</t>
  </si>
  <si>
    <t>CD HIDRA</t>
  </si>
  <si>
    <t>GONZALEZ RODRIGUEZ, VICTOR JESUS</t>
  </si>
  <si>
    <t>RODRIGUEZ MARTINEZ, ROSA MARIA</t>
  </si>
  <si>
    <t>IGLESIAS CASTRO, PABLO CESAR</t>
  </si>
  <si>
    <t>SANCHEZ BRAÑAS, JESUS</t>
  </si>
  <si>
    <t>FINISTERRE TM</t>
  </si>
  <si>
    <t>FERNANDEZ ORTEGA, AGUSTIN</t>
  </si>
  <si>
    <t>CARMONA TM</t>
  </si>
  <si>
    <t>PEÑARANDO MOREA, FRANCISCO JAVIER</t>
  </si>
  <si>
    <t>GARRIDO CASTEJON, NOELIA</t>
  </si>
  <si>
    <t>CAYUELA GARCIA, ANTONIO</t>
  </si>
  <si>
    <t>CTM HUERCAL</t>
  </si>
  <si>
    <t>GIRALDO ALVAREZ, JUAN CAMILO</t>
  </si>
  <si>
    <t>COUCE HERMIDA, JAVIER</t>
  </si>
  <si>
    <t>TORRES RODRIGUEZ, FERNANDO</t>
  </si>
  <si>
    <t>ARROYO GONZALEZ, PRIMITIVO</t>
  </si>
  <si>
    <t>ABADIÑO</t>
  </si>
  <si>
    <t>FUENTES CASTELLANOS, ALMUDENA</t>
  </si>
  <si>
    <t>CANTARERO BORLAF, FRANCISCO</t>
  </si>
  <si>
    <t>SUáREZ RODRíGUEZ, FABIO</t>
  </si>
  <si>
    <t>MARTÍNEZ , ANA MARÍA</t>
  </si>
  <si>
    <t>MORENO FELIPE, MARIA LETICIA</t>
  </si>
  <si>
    <t>AD BADAJOZ TM</t>
  </si>
  <si>
    <t>MIMBRERO ALVAREZ, JOSEP</t>
  </si>
  <si>
    <t>CUESTA PERRAMON, NúRIA</t>
  </si>
  <si>
    <t>C. ESPORTIU TT RIPOLL</t>
  </si>
  <si>
    <t>LORENZO ACOSTA, NAYADE</t>
  </si>
  <si>
    <t>TORRENTS CAPDEVILA, RAUL</t>
  </si>
  <si>
    <t>DE LA FUENTE MARTINEZ, CRISTINA</t>
  </si>
  <si>
    <t>MILENKOVIC , DRAGAN</t>
  </si>
  <si>
    <t>ADELANTADOS-LA LAGUNA</t>
  </si>
  <si>
    <t>ASENSIO VALLS, EMILI</t>
  </si>
  <si>
    <t>ZABALLOS ORTEGA, JESUS MIGUEL</t>
  </si>
  <si>
    <t>CTM BOADILLA</t>
  </si>
  <si>
    <t>LEVIN , JULIAN</t>
  </si>
  <si>
    <t>BORRA IZQUIERDO, DANIEL</t>
  </si>
  <si>
    <t>ROCA REGO, MARIA MAR</t>
  </si>
  <si>
    <t>AYUSO MORAN, FELIPE</t>
  </si>
  <si>
    <t>GARCIA GARCIA, LIDIA</t>
  </si>
  <si>
    <t>VILLANUEVA MARTíNEZ, AURELIO</t>
  </si>
  <si>
    <t>ATL. LEON</t>
  </si>
  <si>
    <t>ARAGON BUITRAGO, ARTURO</t>
  </si>
  <si>
    <t>PEREZ PRIETO, JOSE MANUEL</t>
  </si>
  <si>
    <t>CAñIBANO QUINTANILLA, ELENA</t>
  </si>
  <si>
    <t>GAMITO RUIZ, GUILLERMO EUGENIO</t>
  </si>
  <si>
    <t>DE QUEIRÓS MAGALHAES, NUNO MIGUEL</t>
  </si>
  <si>
    <t>SUAREZ ESPINOSA, JOSE LUIS</t>
  </si>
  <si>
    <t>POPOVICS , CLAUDIA</t>
  </si>
  <si>
    <t>GALLEGO POLO, FRANCISCO MANUEL</t>
  </si>
  <si>
    <t>ÁLVAREZ BALLESTEROS, ANA ISABEL</t>
  </si>
  <si>
    <t>ENT</t>
  </si>
  <si>
    <t>E.3</t>
  </si>
  <si>
    <t>DARIAS DARIAS, MANUEL ENRIQUE</t>
  </si>
  <si>
    <t>E.2</t>
  </si>
  <si>
    <t>MURIEL GONZALEZ, MANUEL</t>
  </si>
  <si>
    <t>MATA DE LA CORTE, LEOPOLDO</t>
  </si>
  <si>
    <t>CD ASEM HISPANIDAD TM</t>
  </si>
  <si>
    <t>CHEN SHAN, JIAN-ZHONG</t>
  </si>
  <si>
    <t>E.1</t>
  </si>
  <si>
    <t>ECHEVERRIA URRETA, JOSE ANTONIO</t>
  </si>
  <si>
    <t>DE BENITO VAZQUEZ, CARLOS</t>
  </si>
  <si>
    <t>CARVALHO DA CRUZ, ABILIO</t>
  </si>
  <si>
    <t>LASEN CASAS, ANTONIO FELIPE</t>
  </si>
  <si>
    <t>MARTINEZ LOPEZ, JOSE</t>
  </si>
  <si>
    <t>GONZALEZ RODRIGUEZ, FRANCISCO JAVIER</t>
  </si>
  <si>
    <t>ARNAU CANALIAS, JOAN</t>
  </si>
  <si>
    <t>INDEPENDIENTE-CAT</t>
  </si>
  <si>
    <t>MALDONADO VIDAL, MIGUEL</t>
  </si>
  <si>
    <t>GARCES ABADIAS, BENJAMIN</t>
  </si>
  <si>
    <t>CASTELLS MONTSERRAT, FRANCESC</t>
  </si>
  <si>
    <t>MARTINEZ GOMEZ, JOSEP</t>
  </si>
  <si>
    <t>TARRAGO ZAPATA, ENRIC</t>
  </si>
  <si>
    <t>JOFRE CASTANY, JOSEP MARIA</t>
  </si>
  <si>
    <t>PEREZ EXPOSITO, JOSE OSCAR</t>
  </si>
  <si>
    <t>RIVERO ARIAS, RAFAEL</t>
  </si>
  <si>
    <t>CHOUBINE CHOUBINE, VLADIMIR</t>
  </si>
  <si>
    <t>TURIEL BALADRON, ELOY</t>
  </si>
  <si>
    <t>NUÑEZ GONZALEZ, BLAS</t>
  </si>
  <si>
    <t>CATEVILLA JIMÉNEZ, JESÚS</t>
  </si>
  <si>
    <t>IZQUIERDO GONZALEZ, CLAUDIO</t>
  </si>
  <si>
    <t>HEREDIA CONTRERAS, JOSEFA</t>
  </si>
  <si>
    <t>GES PARES, JOAN</t>
  </si>
  <si>
    <t>OHARRIZ ECHENIQUE, Mª CONCEPCION</t>
  </si>
  <si>
    <t>REBORDINOS MIRAMON, DANIEL</t>
  </si>
  <si>
    <t>NAVARRO FOLLEDO, PEDRO</t>
  </si>
  <si>
    <t>GARCIA ESTEVEZ, JOSE ANTONIO</t>
  </si>
  <si>
    <t>CAMPOY SIMON, PEDRO</t>
  </si>
  <si>
    <t>ARMENTIA ACEDO, JOSE MANUEL</t>
  </si>
  <si>
    <t>NUÑEZ ARRAIZA, MIGUEL ANGEL</t>
  </si>
  <si>
    <t>GIL BOLAÑOS, JOSE</t>
  </si>
  <si>
    <t>PEREZ DE CASTRO, VICENTE ANASTASIO</t>
  </si>
  <si>
    <t>PASTRANA JANO, JESUS GERARDO</t>
  </si>
  <si>
    <t>ZHAO , QIANG</t>
  </si>
  <si>
    <t>PALES PON, JOSEP Mª</t>
  </si>
  <si>
    <t>MIRO CASTELLS, JAUME JORDI</t>
  </si>
  <si>
    <t>CIBANTOS SALAS, ANTONIO MATEO</t>
  </si>
  <si>
    <t>CONESA QUINTO, ANTONIO</t>
  </si>
  <si>
    <t>BARROS OCHOA, JOSE MANUEL</t>
  </si>
  <si>
    <t>MENDIRICHAGA SAN SEBASTIAN, SANTIAGO</t>
  </si>
  <si>
    <t>PITA MOURE, MIGUEL ANGEL</t>
  </si>
  <si>
    <t>SICILIA CASAÑAS, JOSE FRANCISCO</t>
  </si>
  <si>
    <t>ALVAREZ ANTON, JOSE ENRIQUE</t>
  </si>
  <si>
    <t>LLOPART MARRUGAT, JOSEP</t>
  </si>
  <si>
    <t>CIFUENTES CAMACHO, PABLO</t>
  </si>
  <si>
    <t>GOMEZ MARTIN, JESUS</t>
  </si>
  <si>
    <t>LLUCH LEONARDO, FELIX BENJAMIN</t>
  </si>
  <si>
    <t>AMOROS BURILLO, JULIO</t>
  </si>
  <si>
    <t>PEREZ TORRES, JESUS ANTONIO</t>
  </si>
  <si>
    <t>PADIN MONTANS, FERNANDO JOSÉ</t>
  </si>
  <si>
    <t>SANTIAGO FERNANDEZ, GUILLEM</t>
  </si>
  <si>
    <t>GONZALEZ GARCIA, MIGUEL ANGEL</t>
  </si>
  <si>
    <t>MENENDEZ VELASCO, ALEX</t>
  </si>
  <si>
    <t>KHASANOVA , FLORA</t>
  </si>
  <si>
    <t>PÉREZ OSSORIO, BALTASAR</t>
  </si>
  <si>
    <t>MARTIN MARI, JOSE RAMON</t>
  </si>
  <si>
    <t>CTT ES VIVER</t>
  </si>
  <si>
    <t>BOSCA NAVARRO, JORGE</t>
  </si>
  <si>
    <t>ALONSO LOPEZ, DAVID</t>
  </si>
  <si>
    <t>MENDEZ PEREZ, JUAN ALBINO</t>
  </si>
  <si>
    <t>ARENAS PEREZ, EDUARDO</t>
  </si>
  <si>
    <t>GONZALEZ GOMEZ, DANIEL</t>
  </si>
  <si>
    <t>TM REOCIN</t>
  </si>
  <si>
    <t>REGINCOS ISERN, ALBERT</t>
  </si>
  <si>
    <t>MARTINEZ GUINEA, LUIS</t>
  </si>
  <si>
    <t>INDEPENDIENTE-MAD</t>
  </si>
  <si>
    <t>MONTANYA PUIG, ADRIA</t>
  </si>
  <si>
    <t>CAMPOS HEREDIA, JOSE MANUEL</t>
  </si>
  <si>
    <t>INDEPENDIENTE-EXT</t>
  </si>
  <si>
    <t>CARVAJAL GARRIDO, JORGE</t>
  </si>
  <si>
    <t>MAS DOMENECH, DANIEL</t>
  </si>
  <si>
    <t>GARCIA RAMON, ALEJANDRO</t>
  </si>
  <si>
    <t>PERAITA AGUILAR, LUIS ALFONSO</t>
  </si>
  <si>
    <t>BECERRA MELO, RAMON</t>
  </si>
  <si>
    <t>BERZOSA REVILLA, FRANCISCO JAVIER</t>
  </si>
  <si>
    <t>EMELIANOV MIJAILOVICH, ALEXEI</t>
  </si>
  <si>
    <t>GONZALEZ BERNAL, DAVID</t>
  </si>
  <si>
    <t>ARROM MERIDA, JOSE FELIX</t>
  </si>
  <si>
    <t>BAKHTINA GAIDUKOVA, SVETLANA</t>
  </si>
  <si>
    <t>GALLEGO LEAL, OSCAR</t>
  </si>
  <si>
    <t>BERMEJO MARTIN, FERNANDO</t>
  </si>
  <si>
    <t>SHI ., WEI DONG</t>
  </si>
  <si>
    <t>CONDE LUIS, SAMUEL</t>
  </si>
  <si>
    <t>SANCHEZ MOLINA, VICTOR MANUEL</t>
  </si>
  <si>
    <t>TORRES CAMACHO, DANIEL</t>
  </si>
  <si>
    <t>DIAZ GOMEZ, RICHARD</t>
  </si>
  <si>
    <t>RODRIGUEZ PLASENCIA, RAUL DAMIAN</t>
  </si>
  <si>
    <t>FERNANDEZ RUANO, MIGUEL ANGEL</t>
  </si>
  <si>
    <t>GONZALEZ MORENO, CARLOS JAVIER</t>
  </si>
  <si>
    <t>ANDRADE PAGEO, JOSEP LLUIS</t>
  </si>
  <si>
    <t>PARAMA CORDO, JORGE CARLOS</t>
  </si>
  <si>
    <t>FERNANDEZ SANCHEZ, CRISTINA</t>
  </si>
  <si>
    <t>ARNAU BONFILL, MIQUEL</t>
  </si>
  <si>
    <t>GARRIDO MARTIN, ANGEL</t>
  </si>
  <si>
    <t>HERNANDEZ ASCANIO, JESSICA</t>
  </si>
  <si>
    <t>VALERO TUINENBURG, DANIEL</t>
  </si>
  <si>
    <t>SOLANO FARFAN, MIGUEL</t>
  </si>
  <si>
    <t>CTM EL PALO</t>
  </si>
  <si>
    <t>CLOTET CARRERAS, MARC</t>
  </si>
  <si>
    <t>MARTINEZ GOMEZ, RUBEN</t>
  </si>
  <si>
    <t>QUESADA SOLA, RUBEN</t>
  </si>
  <si>
    <t>MAMPEL MARIMON, RAMON</t>
  </si>
  <si>
    <t>CUMBRADOS GIL, DAVID</t>
  </si>
  <si>
    <t>PEREZ VELASCO, RICARDO</t>
  </si>
  <si>
    <t>DOT GARCIA, JORDI</t>
  </si>
  <si>
    <t>CABALEIRO FERNANDEZ, MIGUEL ANGEL</t>
  </si>
  <si>
    <t>ROLDAN PEREZ, ALMUDENA</t>
  </si>
  <si>
    <t>VALDIVIELSO GONZALEZ, CARLOS ALBERTO</t>
  </si>
  <si>
    <t>TORTOSA RUEDA, MIGUEL ANGEL</t>
  </si>
  <si>
    <t>FERNANDEZ MARTINEZ, BLANCA</t>
  </si>
  <si>
    <t>GRANADOS ARTACHO, ELISABETH</t>
  </si>
  <si>
    <t>SOLER SEGURA, DAVID</t>
  </si>
  <si>
    <t>BADOSA CANO, ANNA</t>
  </si>
  <si>
    <t>FRANCESCH RIBALTA, JOSEP</t>
  </si>
  <si>
    <t>RAMIREZ BERMUDEZ, SARA</t>
  </si>
  <si>
    <t>VIDAL CASANOVAS, ALEXANDRE</t>
  </si>
  <si>
    <t>RUANO HERNANDEZ, JOSE ALEJANDRO</t>
  </si>
  <si>
    <t>MONTALBAN TORRES, CLARA</t>
  </si>
  <si>
    <t>ROSELLO PUJOL, ANNA</t>
  </si>
  <si>
    <t>EXPOSITO MATEO, ADRIAN</t>
  </si>
  <si>
    <t>GAVIN MOLINS, JORDI</t>
  </si>
  <si>
    <t>SERRA BOIX, MARC</t>
  </si>
  <si>
    <t>VIDAL FERNANDEZ, ADRIAN</t>
  </si>
  <si>
    <t>CLIVILLE BERDUN, RAMON</t>
  </si>
  <si>
    <t>FERNANDEZ ALVAREZ, GORKA</t>
  </si>
  <si>
    <t>CARA ALCARRIA, SALVADOR</t>
  </si>
  <si>
    <t>REDONDO GRASA, JULIO ALBERTO</t>
  </si>
  <si>
    <t>TABOADA VALVERDE, RAFAEL</t>
  </si>
  <si>
    <t>VARGAS POSTIGO, MIGUEL ANGEL</t>
  </si>
  <si>
    <t>GONZALEZ GATO, MARTA INMACULADA</t>
  </si>
  <si>
    <t>NIGERUK NIGERUK, SERGIY</t>
  </si>
  <si>
    <t>SAIZ GARCIA, EMILIO</t>
  </si>
  <si>
    <t>GALLEGO PALACIOS, JOSE JUAN</t>
  </si>
  <si>
    <t>IGLESIAS MARIÑO, JOSE ANGEL</t>
  </si>
  <si>
    <t>PEREIRA CONDE, TOMAS</t>
  </si>
  <si>
    <t>MORALES VALVERDE, ENRIQUE JOSE</t>
  </si>
  <si>
    <t>RAMOS BROS, MIQUEL</t>
  </si>
  <si>
    <t>BARBA GARCIA, SOFIA</t>
  </si>
  <si>
    <t>RUA CONCEPCION, JOSE LUIS</t>
  </si>
  <si>
    <t>SANCHEZ-FORTUN MILLAN, JOSE</t>
  </si>
  <si>
    <t>DURILLO QUESADA, ADRIAN</t>
  </si>
  <si>
    <t>SASTRE COLOM, LLORENC</t>
  </si>
  <si>
    <t>MENDEZ GARRE, DOMINGO</t>
  </si>
  <si>
    <t>SUAREZ EXPOSITO, BERNABE</t>
  </si>
  <si>
    <t>CHICO PEREZ, ROBERTO</t>
  </si>
  <si>
    <t>CAMACHO CANO, IVAN MANUEL</t>
  </si>
  <si>
    <t>CHAVES VILAS, MIGUEL ANGEL</t>
  </si>
  <si>
    <t>MORA GONZALEZ, JUAN JOSE</t>
  </si>
  <si>
    <t>PALACIOS ALGUACIL, FERNANDO</t>
  </si>
  <si>
    <t>PEREZ ORTEGA, JESUS</t>
  </si>
  <si>
    <t>RICO CARRIZOSA, JAVIER</t>
  </si>
  <si>
    <t>MORA GARCIA, JAVIER</t>
  </si>
  <si>
    <t>LOZANO MARTINEZ, PABLO</t>
  </si>
  <si>
    <t>LOPEZ GONZALEZ, MANUEL</t>
  </si>
  <si>
    <t>OBELLEIRO RIVEIRO, JAVIER</t>
  </si>
  <si>
    <t>LOPEZ VILCHEZ, BLAS</t>
  </si>
  <si>
    <t>COLINAS CASTELLA, HELENA</t>
  </si>
  <si>
    <t>PORCEL RUIZ, MIGUEL</t>
  </si>
  <si>
    <t>NAVARRO LEON, ESTHER</t>
  </si>
  <si>
    <t>HIDALGO GALAN, SALVADOR</t>
  </si>
  <si>
    <t>GONZÁLEZ PÉREZ, BENEDICTO</t>
  </si>
  <si>
    <t>SÁNCHEZ LÓPEZ, DIEGO</t>
  </si>
  <si>
    <t>BUSQUIER MONTES, SANDRA</t>
  </si>
  <si>
    <t>BAEZ GALA, MANUEL</t>
  </si>
  <si>
    <t>GOMEZ GOMEZ, DIEGO</t>
  </si>
  <si>
    <t>REY AMARELLE, MIGUEL ANGEL</t>
  </si>
  <si>
    <t>VIVANCOS MARTINEZ, JESUS MATEO</t>
  </si>
  <si>
    <t>LOPEZ SANCHEZ, FRANCISCO JAVIER</t>
  </si>
  <si>
    <t>PEREZ CANINO, MARIA</t>
  </si>
  <si>
    <t>ROMERO GALAN, ROBERTO</t>
  </si>
  <si>
    <t>VIDAL BECERRA, JUAN CARLOS</t>
  </si>
  <si>
    <t>RAMIREZ RODRIGUEZ, RUBEN</t>
  </si>
  <si>
    <t>NOGUERAS GARCIA, JOAN</t>
  </si>
  <si>
    <t>LLOBREGAT OÑATE, GUILLERMO</t>
  </si>
  <si>
    <t>GARCIA MENENDEZ, JONATHAN JOSE</t>
  </si>
  <si>
    <t>ANTIMIR , DRAGOS</t>
  </si>
  <si>
    <t>VERA LOPEZ, FRANCISCO RAFAEL</t>
  </si>
  <si>
    <t>DARIAS DELGADO, JOSE LUIS</t>
  </si>
  <si>
    <t>PINTOS BARREIRO, MARTIN</t>
  </si>
  <si>
    <t>REINA MEROÑO, FRANCISCO</t>
  </si>
  <si>
    <t>SANZ JIMENO, ANTONIO</t>
  </si>
  <si>
    <t>ALONSO REGALADO, ROMEN</t>
  </si>
  <si>
    <t>BEJARANO LEON, ANTONIO</t>
  </si>
  <si>
    <t>SANTIAGO BARREIRO, NOELIA</t>
  </si>
  <si>
    <t>MACAYA MOLINERO, JAVIER</t>
  </si>
  <si>
    <t>SOTO VELAZQUEZ, VICTOR</t>
  </si>
  <si>
    <t>NIKOLOV , MIRELLA</t>
  </si>
  <si>
    <t>MEDINA CONRADO, JONAY ANTONIO</t>
  </si>
  <si>
    <t>AVILA MELINS, JOSE MANUEL</t>
  </si>
  <si>
    <t>GARCIA FERRER, VICENT</t>
  </si>
  <si>
    <t>PEREIRA MUÑOZ, VICTOR</t>
  </si>
  <si>
    <t>RODRIGUEZ CORTES, FRANCISCO JAVIER</t>
  </si>
  <si>
    <t>MORENO VERDEJO, JOSE MIGUEL</t>
  </si>
  <si>
    <t>LOPEZ GONZALEZ, JOSE ISMAEL</t>
  </si>
  <si>
    <t>COBA BUENO, EDUARD</t>
  </si>
  <si>
    <t>DIAZ TORRES, JOAN</t>
  </si>
  <si>
    <t>GARCIA MARTINEZ, XAVIER</t>
  </si>
  <si>
    <t>MOLIST PALOMERA, SERGI</t>
  </si>
  <si>
    <t>PEIX CABANES, LLUIS</t>
  </si>
  <si>
    <t>SANCHEZ SANCHEZ, SERGIO</t>
  </si>
  <si>
    <t>ECHANOVE RIVERO DE AGUILAR, RAMON</t>
  </si>
  <si>
    <t>GONZALEZ GOMEZ, ALEXANDRE</t>
  </si>
  <si>
    <t>CASTRO VIERA, SERGIO</t>
  </si>
  <si>
    <t>CD POBLA DE FARNALS</t>
  </si>
  <si>
    <t>LOPEZ RODRIGUEZ, DANIEL</t>
  </si>
  <si>
    <t>BALLESTER LECINA, SARA</t>
  </si>
  <si>
    <t>GARCIA LOBATO, MANUEL ANGEL</t>
  </si>
  <si>
    <t>CELIS COLLADO, CARLOS JAVIER</t>
  </si>
  <si>
    <t>GALONJA , MARIJA</t>
  </si>
  <si>
    <t>PEÑA LAO, CARLOS</t>
  </si>
  <si>
    <t>RODRIGUEZ BARBON, HODEI</t>
  </si>
  <si>
    <t>BADIA PERACAULA, ALBERT</t>
  </si>
  <si>
    <t>REDONDO GALLARDO, MANEL</t>
  </si>
  <si>
    <t>VIRGILI CAPDEVILA, JORDINA</t>
  </si>
  <si>
    <t>FLOR GALLEGO, FRANCISCO ODON</t>
  </si>
  <si>
    <t>MOLES ABELLO, CARLES</t>
  </si>
  <si>
    <t>BOCANEGRA GALVAN, ALEXANDER</t>
  </si>
  <si>
    <t>CABALLERO ABIA, NURIA</t>
  </si>
  <si>
    <t>MENDES DA ENCARNÇAO, JOSÉ ÉNIO</t>
  </si>
  <si>
    <t>BARCELO MAS, PAU</t>
  </si>
  <si>
    <t>ESTEVEZ DORTA, JOSE ALEXIS</t>
  </si>
  <si>
    <t>NAVARRO TORRES, PEDRO J.</t>
  </si>
  <si>
    <t>PIN MIRANDA, ALEJANDRO</t>
  </si>
  <si>
    <t>FERNÁNDEZ GUERRA, SANDRA</t>
  </si>
  <si>
    <t>GARCIA DE LA IGLESIA, JOSE MANUEL</t>
  </si>
  <si>
    <t>QUINTANA MÍGUEZ, ANTONIO</t>
  </si>
  <si>
    <t>SOSA PACHECO, CALIXTO</t>
  </si>
  <si>
    <t>ILLAN RICO, DANIEL</t>
  </si>
  <si>
    <t>CD VIRIATO TM</t>
  </si>
  <si>
    <t>NIKOLOV , GORAN</t>
  </si>
  <si>
    <t>RECHE TELLO, EFREN</t>
  </si>
  <si>
    <t>VIDAL GARI, MARCO ANTONIO</t>
  </si>
  <si>
    <t>CASADEVALL CARRILERO, XAVIER</t>
  </si>
  <si>
    <t>PARAMÁ GONZÁLEZ, JUAN CARLOS</t>
  </si>
  <si>
    <t>NIETO MORENO, IVAN</t>
  </si>
  <si>
    <t>BOBO MARCHANTE, JOSÉ MARÍA</t>
  </si>
  <si>
    <t>GONZALEZ MACHIN, ELADIO MOISES</t>
  </si>
  <si>
    <t>AMANCEI MIHAI, GINA DELIA</t>
  </si>
  <si>
    <t>NUÑEZ RAFAEL, DAVID</t>
  </si>
  <si>
    <t>CODRUTA , DRANCA DORINA</t>
  </si>
  <si>
    <t>ROMAN GARCIA, JAVIER</t>
  </si>
  <si>
    <t>BELENGUER LLOPIS, RAIMON ALFRED</t>
  </si>
  <si>
    <t>ALVEDRO CARREIRA, JULIO</t>
  </si>
  <si>
    <t>FONSECA MARCOS, ERLANTZ</t>
  </si>
  <si>
    <t>MARTINEZ MORENO, DAVID</t>
  </si>
  <si>
    <t>UTEBO TM</t>
  </si>
  <si>
    <t>MARTINEZ LAZARO, XAVIER</t>
  </si>
  <si>
    <t>DEL RIO LOPEZ-DAVILA, IVAN</t>
  </si>
  <si>
    <t>SAAVEDRA OLIVA, OSCAR LUIS</t>
  </si>
  <si>
    <t>FERNANDEZ ROS, MIGUEL JUAN</t>
  </si>
  <si>
    <t>FIGAROLA GAROLERA, MIQUEL</t>
  </si>
  <si>
    <t>CARRERA CASTELLO, ALEX</t>
  </si>
  <si>
    <t>SKOBKINA SKOBKINA, SVETLANA</t>
  </si>
  <si>
    <t>GUILLOT ESTELLES, JOSE MARIA</t>
  </si>
  <si>
    <t>BENITEZ FIGUEROA, FABIAN</t>
  </si>
  <si>
    <t>SANCHEZ VALIENTE, DIDAC</t>
  </si>
  <si>
    <t>GATO SILIO, MARIA DEL PILAR</t>
  </si>
  <si>
    <t>CAMPUZANO YEPES, ARMANDO ULISES</t>
  </si>
  <si>
    <t>GODES HOSPITAL, ANA MARIA</t>
  </si>
  <si>
    <t>PELAEZ CHICA, FRANCISCO</t>
  </si>
  <si>
    <t>MANHANI JUNIOR , HUMBERTO</t>
  </si>
  <si>
    <t>SANCHEZ GONZALEZ, JOSE MANUEL</t>
  </si>
  <si>
    <t>RODRIGUEZ PEREZ, EVA ROSA</t>
  </si>
  <si>
    <t>DA ROSA ACORDI MANHANI , GERUSA</t>
  </si>
  <si>
    <t>ADBELHAMID ELSEMARY, EZZELDIN</t>
  </si>
  <si>
    <t>TRADORI , STEPHANE P. LUCIEN</t>
  </si>
  <si>
    <t>RUIZ TRUJILLO, TONI</t>
  </si>
  <si>
    <t>ASTUDILLO BERRIOS, MARCO ANTONIO</t>
  </si>
  <si>
    <t>SIERRA</t>
  </si>
  <si>
    <t>PUZO</t>
  </si>
  <si>
    <t>COLMENERO</t>
  </si>
  <si>
    <t>CUMBRADOS</t>
  </si>
  <si>
    <t>PRETEL</t>
  </si>
  <si>
    <t>GIRALT</t>
  </si>
  <si>
    <t>CARDENAS</t>
  </si>
  <si>
    <t>PUIG</t>
  </si>
  <si>
    <t>CABILLAS</t>
  </si>
  <si>
    <t>VILARIÑO</t>
  </si>
  <si>
    <t>LUIS</t>
  </si>
  <si>
    <t>AVILA</t>
  </si>
  <si>
    <t>ROMO</t>
  </si>
  <si>
    <t>MONROY</t>
  </si>
  <si>
    <t>ESPINO</t>
  </si>
  <si>
    <t>MEONIZ</t>
  </si>
  <si>
    <t>COLOMA</t>
  </si>
  <si>
    <t>LARRION</t>
  </si>
  <si>
    <t>BAÑOS</t>
  </si>
  <si>
    <t>ALBORES</t>
  </si>
  <si>
    <t>SANFRUTOS</t>
  </si>
  <si>
    <t>VALL</t>
  </si>
  <si>
    <t>DALMAU</t>
  </si>
  <si>
    <t>VAZQUEZ</t>
  </si>
  <si>
    <t>CONCEPCION</t>
  </si>
  <si>
    <t>COCHRAN</t>
  </si>
  <si>
    <t>MAYNOU</t>
  </si>
  <si>
    <t>RUESCAS</t>
  </si>
  <si>
    <t>GIMON</t>
  </si>
  <si>
    <t>GATO</t>
  </si>
  <si>
    <t>SILIO</t>
  </si>
  <si>
    <t>HAMBRONA</t>
  </si>
  <si>
    <t>COMPANY</t>
  </si>
  <si>
    <t>ZARAGOZA</t>
  </si>
  <si>
    <t>BARREIRO</t>
  </si>
  <si>
    <t>COGOLLUDO</t>
  </si>
  <si>
    <t>VICENTE</t>
  </si>
  <si>
    <t>NAVARRETE</t>
  </si>
  <si>
    <t>GUERRERO</t>
  </si>
  <si>
    <t>VIGUERA</t>
  </si>
  <si>
    <t>CORONEL</t>
  </si>
  <si>
    <t>PLA</t>
  </si>
  <si>
    <t>ODUNLAMI</t>
  </si>
  <si>
    <t>OMOTARA</t>
  </si>
  <si>
    <t>DOT</t>
  </si>
  <si>
    <t>TRAVESET</t>
  </si>
  <si>
    <t>BARRAGAN</t>
  </si>
  <si>
    <t>CAUDET</t>
  </si>
  <si>
    <t>TELLONS</t>
  </si>
  <si>
    <t>ROMAN</t>
  </si>
  <si>
    <t>CORDO</t>
  </si>
  <si>
    <t>MARI</t>
  </si>
  <si>
    <t>RECUNA</t>
  </si>
  <si>
    <t>CUIÑA</t>
  </si>
  <si>
    <t>ALCANTARILLA</t>
  </si>
  <si>
    <t>ROLDAN</t>
  </si>
  <si>
    <t>CRUZ</t>
  </si>
  <si>
    <t>GISBERT</t>
  </si>
  <si>
    <t>IBORRA</t>
  </si>
  <si>
    <t>OÑA</t>
  </si>
  <si>
    <t>ARAGON</t>
  </si>
  <si>
    <t>CORA</t>
  </si>
  <si>
    <t>GUELBENZU</t>
  </si>
  <si>
    <t>CASTAÑO</t>
  </si>
  <si>
    <t>PESTANO</t>
  </si>
  <si>
    <t>GAMBRA</t>
  </si>
  <si>
    <t>SAID</t>
  </si>
  <si>
    <t>MINGUEZ</t>
  </si>
  <si>
    <t>GUERRA</t>
  </si>
  <si>
    <t>MAZA</t>
  </si>
  <si>
    <t>GRACIA</t>
  </si>
  <si>
    <t>OLAZABAL</t>
  </si>
  <si>
    <t>PATIÑO</t>
  </si>
  <si>
    <t>VIÑA</t>
  </si>
  <si>
    <t>CARBALLO</t>
  </si>
  <si>
    <t>MONTENEGRO</t>
  </si>
  <si>
    <t>AMAYA</t>
  </si>
  <si>
    <t>OTERO</t>
  </si>
  <si>
    <t>NOGAREDA</t>
  </si>
  <si>
    <t>ADODO</t>
  </si>
  <si>
    <t>ZUAZUA</t>
  </si>
  <si>
    <t>BERNAL</t>
  </si>
  <si>
    <t>VILA</t>
  </si>
  <si>
    <t>BIOSCA</t>
  </si>
  <si>
    <t>OCHOA</t>
  </si>
  <si>
    <t>VIDAUR</t>
  </si>
  <si>
    <t>SACASAS</t>
  </si>
  <si>
    <t>ARISSA</t>
  </si>
  <si>
    <t>PERALTO</t>
  </si>
  <si>
    <t>SAMPEDRO</t>
  </si>
  <si>
    <t>ZUBIZARRETA</t>
  </si>
  <si>
    <t>RENTERO</t>
  </si>
  <si>
    <t>MATEOS</t>
  </si>
  <si>
    <t>MAYOROV</t>
  </si>
  <si>
    <t>ARRAZOLA</t>
  </si>
  <si>
    <t>MACHADO</t>
  </si>
  <si>
    <t>SOBRADOS</t>
  </si>
  <si>
    <t>BENITO</t>
  </si>
  <si>
    <t>LOIS</t>
  </si>
  <si>
    <t>SUÑE</t>
  </si>
  <si>
    <t>SANTAMARTA</t>
  </si>
  <si>
    <t>ESCUDERO</t>
  </si>
  <si>
    <t>LUCO</t>
  </si>
  <si>
    <t>MANUBENS</t>
  </si>
  <si>
    <t>FARRE</t>
  </si>
  <si>
    <t>GALINDO</t>
  </si>
  <si>
    <t>ALBA</t>
  </si>
  <si>
    <t>PACAREU</t>
  </si>
  <si>
    <t>FLOTATS</t>
  </si>
  <si>
    <t>BEAMONTE</t>
  </si>
  <si>
    <t>BENEDICTO</t>
  </si>
  <si>
    <t>SAVU</t>
  </si>
  <si>
    <t>VINTINA</t>
  </si>
  <si>
    <t>ARJONA</t>
  </si>
  <si>
    <t>CABACO</t>
  </si>
  <si>
    <t>BERMUDEZ</t>
  </si>
  <si>
    <t>RAMOS</t>
  </si>
  <si>
    <t>HILARIO</t>
  </si>
  <si>
    <t>ARMAS</t>
  </si>
  <si>
    <t>LORENZO</t>
  </si>
  <si>
    <t>CAO</t>
  </si>
  <si>
    <t>COLL</t>
  </si>
  <si>
    <t>PAGES</t>
  </si>
  <si>
    <t>SERRES</t>
  </si>
  <si>
    <t>MARIMON</t>
  </si>
  <si>
    <t>MALOV</t>
  </si>
  <si>
    <t>IGLESIAS</t>
  </si>
  <si>
    <t>CABRERA</t>
  </si>
  <si>
    <t>ROCHA</t>
  </si>
  <si>
    <t>ACOSTA</t>
  </si>
  <si>
    <t>CARNEROS</t>
  </si>
  <si>
    <t>BEAMUD</t>
  </si>
  <si>
    <t>GALAN</t>
  </si>
  <si>
    <t>GALLEGO</t>
  </si>
  <si>
    <t>SANTANA</t>
  </si>
  <si>
    <t>MEDINA</t>
  </si>
  <si>
    <t>BISCARRI</t>
  </si>
  <si>
    <t>SAURET</t>
  </si>
  <si>
    <t>MOREL</t>
  </si>
  <si>
    <t>.</t>
  </si>
  <si>
    <t>MOMBLONA</t>
  </si>
  <si>
    <t>ARCE</t>
  </si>
  <si>
    <t>GOMEZ-VALADES</t>
  </si>
  <si>
    <t>BOSCH</t>
  </si>
  <si>
    <t>ANTON</t>
  </si>
  <si>
    <t>VELAZQUEZ</t>
  </si>
  <si>
    <t>TORREJON</t>
  </si>
  <si>
    <t>MENENDEZ</t>
  </si>
  <si>
    <t>MEDIAVILLA</t>
  </si>
  <si>
    <t>BOVER</t>
  </si>
  <si>
    <t>RABIONET</t>
  </si>
  <si>
    <t>MONTERO</t>
  </si>
  <si>
    <t>BELLAS</t>
  </si>
  <si>
    <t>VALENCIA</t>
  </si>
  <si>
    <t>ALMEIDA</t>
  </si>
  <si>
    <t>SALINAS</t>
  </si>
  <si>
    <t>PUJANTE</t>
  </si>
  <si>
    <t>FERNÁNDEZ</t>
  </si>
  <si>
    <t>RUANO</t>
  </si>
  <si>
    <t>MARRERO</t>
  </si>
  <si>
    <t>POZUELO</t>
  </si>
  <si>
    <t>FONTANET</t>
  </si>
  <si>
    <t>CANTERO</t>
  </si>
  <si>
    <t>MULERO</t>
  </si>
  <si>
    <t>SAN</t>
  </si>
  <si>
    <t>LEGARRA</t>
  </si>
  <si>
    <t>ACERO</t>
  </si>
  <si>
    <t>ARCOS</t>
  </si>
  <si>
    <t>ASENCIO</t>
  </si>
  <si>
    <t>ALBERT</t>
  </si>
  <si>
    <t>RONDA</t>
  </si>
  <si>
    <t>LLORET</t>
  </si>
  <si>
    <t>MICHELENA</t>
  </si>
  <si>
    <t>BACALLADO</t>
  </si>
  <si>
    <t>LAPRESTA</t>
  </si>
  <si>
    <t>MONTALBAN</t>
  </si>
  <si>
    <t>MALDONADO</t>
  </si>
  <si>
    <t>TOJAL</t>
  </si>
  <si>
    <t>BETETA</t>
  </si>
  <si>
    <t>BELMAR</t>
  </si>
  <si>
    <t>LEON</t>
  </si>
  <si>
    <t>DIEZ</t>
  </si>
  <si>
    <t>ALADRO</t>
  </si>
  <si>
    <t>BUENO</t>
  </si>
  <si>
    <t>ABELLAN</t>
  </si>
  <si>
    <t>AUSIN</t>
  </si>
  <si>
    <t>BRIONGOS</t>
  </si>
  <si>
    <t>HURTOS</t>
  </si>
  <si>
    <t>COLOMER</t>
  </si>
  <si>
    <t>PRADOS</t>
  </si>
  <si>
    <t>CABESTANY</t>
  </si>
  <si>
    <t>VILASECA</t>
  </si>
  <si>
    <t>CARRION</t>
  </si>
  <si>
    <t>AMOROS</t>
  </si>
  <si>
    <t>MAÑE</t>
  </si>
  <si>
    <t>BORRULL</t>
  </si>
  <si>
    <t>DOVARGANES</t>
  </si>
  <si>
    <t>ROSELLO</t>
  </si>
  <si>
    <t>BADOSA</t>
  </si>
  <si>
    <t>REPISO</t>
  </si>
  <si>
    <t>BUITRAGO</t>
  </si>
  <si>
    <t>PINTOS</t>
  </si>
  <si>
    <t>VILLARROEL</t>
  </si>
  <si>
    <t>DOBLAS</t>
  </si>
  <si>
    <t>GUILLEM</t>
  </si>
  <si>
    <t>PALACIO</t>
  </si>
  <si>
    <t>MUÑIZ</t>
  </si>
  <si>
    <t>MONCHO</t>
  </si>
  <si>
    <t>RAYNAUD</t>
  </si>
  <si>
    <t>PORTA</t>
  </si>
  <si>
    <t>BRETON</t>
  </si>
  <si>
    <t>PAJARES</t>
  </si>
  <si>
    <t>PEDROS</t>
  </si>
  <si>
    <t>ANTUNEZ</t>
  </si>
  <si>
    <t>CEA</t>
  </si>
  <si>
    <t>FONTENLA</t>
  </si>
  <si>
    <t>ARGENTÉ</t>
  </si>
  <si>
    <t>BELLAVISTA</t>
  </si>
  <si>
    <t>COSTA</t>
  </si>
  <si>
    <t>SOLER</t>
  </si>
  <si>
    <t>HOMS</t>
  </si>
  <si>
    <t>LLAGOSTERA</t>
  </si>
  <si>
    <t>CANO</t>
  </si>
  <si>
    <t>ROYO</t>
  </si>
  <si>
    <t>CERÓN</t>
  </si>
  <si>
    <t>MÉNDEZ</t>
  </si>
  <si>
    <t>TARDIO</t>
  </si>
  <si>
    <t>OCAÑA</t>
  </si>
  <si>
    <t>QUERO</t>
  </si>
  <si>
    <t>ALMENARA</t>
  </si>
  <si>
    <t>REGUEIRO</t>
  </si>
  <si>
    <t>NORES</t>
  </si>
  <si>
    <t>HIGUERA</t>
  </si>
  <si>
    <t>FOMBUENA</t>
  </si>
  <si>
    <t>AGUADO</t>
  </si>
  <si>
    <t>OLIVERA</t>
  </si>
  <si>
    <t>FELIPE</t>
  </si>
  <si>
    <t>GIBERT</t>
  </si>
  <si>
    <t>BADIA</t>
  </si>
  <si>
    <t>DEHESA</t>
  </si>
  <si>
    <t>LEMA</t>
  </si>
  <si>
    <t>CHAO</t>
  </si>
  <si>
    <t>ESTEVEZ</t>
  </si>
  <si>
    <t>MOSCOSO</t>
  </si>
  <si>
    <t>LORENTE</t>
  </si>
  <si>
    <t>URBANO</t>
  </si>
  <si>
    <t>CORRAL</t>
  </si>
  <si>
    <t>PINO</t>
  </si>
  <si>
    <t>SORIANO</t>
  </si>
  <si>
    <t>VALIÑO</t>
  </si>
  <si>
    <t>ARANEDA</t>
  </si>
  <si>
    <t>IVANOV</t>
  </si>
  <si>
    <t>ILIEV</t>
  </si>
  <si>
    <t>ABELAIRAS</t>
  </si>
  <si>
    <t>LAVANDEIRA</t>
  </si>
  <si>
    <t>DARMANIN</t>
  </si>
  <si>
    <t>MANTIÑAN</t>
  </si>
  <si>
    <t>OTEO</t>
  </si>
  <si>
    <t>DOMENECH</t>
  </si>
  <si>
    <t>BAGUR</t>
  </si>
  <si>
    <t>MUNTADA</t>
  </si>
  <si>
    <t>GINER</t>
  </si>
  <si>
    <t>BONANY</t>
  </si>
  <si>
    <t>RISPAU</t>
  </si>
  <si>
    <t>MONTALVO</t>
  </si>
  <si>
    <t>AVALOS</t>
  </si>
  <si>
    <t>VITORES</t>
  </si>
  <si>
    <t>BURGALES</t>
  </si>
  <si>
    <t>ROJAS</t>
  </si>
  <si>
    <t>BUSQUIER</t>
  </si>
  <si>
    <t>GUARINOS</t>
  </si>
  <si>
    <t>EXPOSITO</t>
  </si>
  <si>
    <t>CASTILLO</t>
  </si>
  <si>
    <t>LA</t>
  </si>
  <si>
    <t>SANJUAN</t>
  </si>
  <si>
    <t>IVORRA</t>
  </si>
  <si>
    <t>BARRANCO</t>
  </si>
  <si>
    <t>SORIA</t>
  </si>
  <si>
    <t>GARCÍA</t>
  </si>
  <si>
    <t>JOFRE</t>
  </si>
  <si>
    <t>ALTUNA</t>
  </si>
  <si>
    <t>ESPEJO</t>
  </si>
  <si>
    <t>CONDE</t>
  </si>
  <si>
    <t>MONTAGUT</t>
  </si>
  <si>
    <t>VIRGILI</t>
  </si>
  <si>
    <t>FONT</t>
  </si>
  <si>
    <t>WEISZ</t>
  </si>
  <si>
    <t>OCAMPO</t>
  </si>
  <si>
    <t>ÁLVAREZ</t>
  </si>
  <si>
    <t>MATAMOROS</t>
  </si>
  <si>
    <t>RABADAN</t>
  </si>
  <si>
    <t>VEGA</t>
  </si>
  <si>
    <t>GROSSO</t>
  </si>
  <si>
    <t>ARIAS</t>
  </si>
  <si>
    <t>CAMEROS</t>
  </si>
  <si>
    <t>BURGOS</t>
  </si>
  <si>
    <t>MIRO</t>
  </si>
  <si>
    <t>PONS</t>
  </si>
  <si>
    <t>SELLAS</t>
  </si>
  <si>
    <t>GÜELL</t>
  </si>
  <si>
    <t>MOLONS</t>
  </si>
  <si>
    <t>FRADERA</t>
  </si>
  <si>
    <t>TORRENTS</t>
  </si>
  <si>
    <t>PAÑELLA</t>
  </si>
  <si>
    <t>FULLANA</t>
  </si>
  <si>
    <t>URRUTIA</t>
  </si>
  <si>
    <t>FANDIÑO</t>
  </si>
  <si>
    <t>GARRAN</t>
  </si>
  <si>
    <t>PARRA</t>
  </si>
  <si>
    <t>BUSTILLO</t>
  </si>
  <si>
    <t>ERVITI</t>
  </si>
  <si>
    <t>RÍPODAS</t>
  </si>
  <si>
    <t>TECLA</t>
  </si>
  <si>
    <t>GHEMES</t>
  </si>
  <si>
    <t>RAMA</t>
  </si>
  <si>
    <t>CANAY</t>
  </si>
  <si>
    <t>CHAPARRO</t>
  </si>
  <si>
    <t>OZALLA</t>
  </si>
  <si>
    <t>RIMBAU</t>
  </si>
  <si>
    <t>PLANAS</t>
  </si>
  <si>
    <t>CERVERA</t>
  </si>
  <si>
    <t>GARI</t>
  </si>
  <si>
    <t>POZO</t>
  </si>
  <si>
    <t>BREVA</t>
  </si>
  <si>
    <t>AFONSO</t>
  </si>
  <si>
    <t>BETHENCOURT</t>
  </si>
  <si>
    <t>NEGRO</t>
  </si>
  <si>
    <t>ALDACO</t>
  </si>
  <si>
    <t>NAVARRO</t>
  </si>
  <si>
    <t>PUERTO</t>
  </si>
  <si>
    <t>ARANGUREN</t>
  </si>
  <si>
    <t>FRIAS</t>
  </si>
  <si>
    <t>ABELLÁN</t>
  </si>
  <si>
    <t>MARTÍNEZ</t>
  </si>
  <si>
    <t>ARMIÑANA</t>
  </si>
  <si>
    <t>CARRANZA</t>
  </si>
  <si>
    <t>ROMÁN</t>
  </si>
  <si>
    <t>RINCÓN</t>
  </si>
  <si>
    <t>YUSTE</t>
  </si>
  <si>
    <t>CUBERO</t>
  </si>
  <si>
    <t>CARRILLO</t>
  </si>
  <si>
    <t>MAGAÑA</t>
  </si>
  <si>
    <t>LEGARRETA</t>
  </si>
  <si>
    <t>CORREAS</t>
  </si>
  <si>
    <t>PARRALEJO</t>
  </si>
  <si>
    <t>CATALAN</t>
  </si>
  <si>
    <t>PALOMERO</t>
  </si>
  <si>
    <t>LOPE</t>
  </si>
  <si>
    <t>PIN</t>
  </si>
  <si>
    <t>ORAN</t>
  </si>
  <si>
    <t>TRUJILLO</t>
  </si>
  <si>
    <t>CASTRESANA</t>
  </si>
  <si>
    <t>ILZARBE</t>
  </si>
  <si>
    <t>LÓPEZ</t>
  </si>
  <si>
    <t>REVERTE</t>
  </si>
  <si>
    <t>AGUIAR</t>
  </si>
  <si>
    <t>PRADANOS</t>
  </si>
  <si>
    <t>MEMENDI</t>
  </si>
  <si>
    <t>JIMÉNEZ</t>
  </si>
  <si>
    <t>DÍAZ-MIGUEL</t>
  </si>
  <si>
    <t>MADRID</t>
  </si>
  <si>
    <t>ROSA</t>
  </si>
  <si>
    <t>ALMAGRO</t>
  </si>
  <si>
    <t>LUÑO</t>
  </si>
  <si>
    <t>IRANZO</t>
  </si>
  <si>
    <t>REIG</t>
  </si>
  <si>
    <t>REYNES</t>
  </si>
  <si>
    <t>GRIMALT</t>
  </si>
  <si>
    <t>GAVIN</t>
  </si>
  <si>
    <t>PIAZUELO</t>
  </si>
  <si>
    <t>ALCALA</t>
  </si>
  <si>
    <t>PEÑA</t>
  </si>
  <si>
    <t>GIRALDO</t>
  </si>
  <si>
    <t>ALCUTEN</t>
  </si>
  <si>
    <t>IZKUE</t>
  </si>
  <si>
    <t>GÓMEZ</t>
  </si>
  <si>
    <t>PAVON</t>
  </si>
  <si>
    <t>BARRENO</t>
  </si>
  <si>
    <t>HERRERA</t>
  </si>
  <si>
    <t>CASCOS</t>
  </si>
  <si>
    <t>BARROSO</t>
  </si>
  <si>
    <t>CRUSET</t>
  </si>
  <si>
    <t>OLIVE</t>
  </si>
  <si>
    <t>ACIEN</t>
  </si>
  <si>
    <t>ZABARTE</t>
  </si>
  <si>
    <t>VILCHEZ</t>
  </si>
  <si>
    <t>BERNARDEZ</t>
  </si>
  <si>
    <t>ARAUJO</t>
  </si>
  <si>
    <t>LAGUNA</t>
  </si>
  <si>
    <t>CHACON</t>
  </si>
  <si>
    <t>TOME</t>
  </si>
  <si>
    <t>RECALDE</t>
  </si>
  <si>
    <t>PERAGON</t>
  </si>
  <si>
    <t>BARCENAS</t>
  </si>
  <si>
    <t>DA</t>
  </si>
  <si>
    <t>SILVA</t>
  </si>
  <si>
    <t>FARIAS</t>
  </si>
  <si>
    <t>GODOS</t>
  </si>
  <si>
    <t>CANAL</t>
  </si>
  <si>
    <t>PAREDES</t>
  </si>
  <si>
    <t>NARVAEZ</t>
  </si>
  <si>
    <t>ESTRADA</t>
  </si>
  <si>
    <t>VERDEJO</t>
  </si>
  <si>
    <t>RABASSO</t>
  </si>
  <si>
    <t>PUIGMOLE</t>
  </si>
  <si>
    <t>TORRENTO</t>
  </si>
  <si>
    <t>NOGUER</t>
  </si>
  <si>
    <t>AGUAYO</t>
  </si>
  <si>
    <t>LLURBA</t>
  </si>
  <si>
    <t>SOLSONA</t>
  </si>
  <si>
    <t>CAIRO</t>
  </si>
  <si>
    <t>PONT</t>
  </si>
  <si>
    <t>DAVILA</t>
  </si>
  <si>
    <t>DONOSO</t>
  </si>
  <si>
    <t>GERVAS</t>
  </si>
  <si>
    <t>PABON</t>
  </si>
  <si>
    <t>RIVERO</t>
  </si>
  <si>
    <t>ALEJO</t>
  </si>
  <si>
    <t>MAS</t>
  </si>
  <si>
    <t>MONTSERRAT</t>
  </si>
  <si>
    <t>CABALLERO</t>
  </si>
  <si>
    <t>PRIMO</t>
  </si>
  <si>
    <t>CELEIRO</t>
  </si>
  <si>
    <t>GRAMATGE</t>
  </si>
  <si>
    <t>SEVA</t>
  </si>
  <si>
    <t>MATAS</t>
  </si>
  <si>
    <t>GALVEZ</t>
  </si>
  <si>
    <t>GOMEZ-VAZQUEZ</t>
  </si>
  <si>
    <t>BRES</t>
  </si>
  <si>
    <t>MORA</t>
  </si>
  <si>
    <t>SOLA</t>
  </si>
  <si>
    <t>CABANAS</t>
  </si>
  <si>
    <t>ARROYO</t>
  </si>
  <si>
    <t>ERMAKOVA</t>
  </si>
  <si>
    <t>PANTOJA</t>
  </si>
  <si>
    <t>ORDOÑO</t>
  </si>
  <si>
    <t>TOLOSA</t>
  </si>
  <si>
    <t>LILLO</t>
  </si>
  <si>
    <t>MENDOZA</t>
  </si>
  <si>
    <t>NEBOT</t>
  </si>
  <si>
    <t>BORREGUERO</t>
  </si>
  <si>
    <t>CHICHULINA</t>
  </si>
  <si>
    <t>VALENZUELA</t>
  </si>
  <si>
    <t>BLAZQUEZ</t>
  </si>
  <si>
    <t>ORTEGA</t>
  </si>
  <si>
    <t>LAURENTIS</t>
  </si>
  <si>
    <t>BARBERA</t>
  </si>
  <si>
    <t>PETIT</t>
  </si>
  <si>
    <t>BRAVO</t>
  </si>
  <si>
    <t>SABUGAL</t>
  </si>
  <si>
    <t>VELA</t>
  </si>
  <si>
    <t>RODILLA</t>
  </si>
  <si>
    <t>HERRANZ</t>
  </si>
  <si>
    <t>CASANOVAS</t>
  </si>
  <si>
    <t>SANS</t>
  </si>
  <si>
    <t>MONICO</t>
  </si>
  <si>
    <t>GASOL</t>
  </si>
  <si>
    <t>BELVER</t>
  </si>
  <si>
    <t>RIESGO</t>
  </si>
  <si>
    <t>FERRER</t>
  </si>
  <si>
    <t>LARGO</t>
  </si>
  <si>
    <t>PULIDO</t>
  </si>
  <si>
    <t>BEHUNOVA</t>
  </si>
  <si>
    <t>BRAÑAS</t>
  </si>
  <si>
    <t>PEÑARANDO</t>
  </si>
  <si>
    <t>MOREA</t>
  </si>
  <si>
    <t>CASTEJON</t>
  </si>
  <si>
    <t>CAYUELA</t>
  </si>
  <si>
    <t>COUCE</t>
  </si>
  <si>
    <t>HERMIDA</t>
  </si>
  <si>
    <t>CASTELLANOS</t>
  </si>
  <si>
    <t>CANTARERO</t>
  </si>
  <si>
    <t>BORLAF</t>
  </si>
  <si>
    <t>SUáREZ</t>
  </si>
  <si>
    <t>RODRíGUEZ</t>
  </si>
  <si>
    <t>MIMBRERO</t>
  </si>
  <si>
    <t>PERRAMON</t>
  </si>
  <si>
    <t>CAPDEVILA</t>
  </si>
  <si>
    <t>MILENKOVIC</t>
  </si>
  <si>
    <t>ASENSIO</t>
  </si>
  <si>
    <t>VALLS</t>
  </si>
  <si>
    <t>ZABALLOS</t>
  </si>
  <si>
    <t>LEVIN</t>
  </si>
  <si>
    <t>BORRA</t>
  </si>
  <si>
    <t>ROCA</t>
  </si>
  <si>
    <t>REGO</t>
  </si>
  <si>
    <t>AYUSO</t>
  </si>
  <si>
    <t>MORAN</t>
  </si>
  <si>
    <t>VILLANUEVA</t>
  </si>
  <si>
    <t>MARTíNEZ</t>
  </si>
  <si>
    <t>CAñIBANO</t>
  </si>
  <si>
    <t>QUINTANILLA</t>
  </si>
  <si>
    <t>GAMITO</t>
  </si>
  <si>
    <t>QUEIRÓS</t>
  </si>
  <si>
    <t>SUAREZ</t>
  </si>
  <si>
    <t>ESPINOSA</t>
  </si>
  <si>
    <t>POPOVICS</t>
  </si>
  <si>
    <t>POLO</t>
  </si>
  <si>
    <t>BALLESTEROS</t>
  </si>
  <si>
    <t>DARIAS</t>
  </si>
  <si>
    <t>MURIEL</t>
  </si>
  <si>
    <t>MATA</t>
  </si>
  <si>
    <t>CHEN</t>
  </si>
  <si>
    <t>SHAN</t>
  </si>
  <si>
    <t>ECHEVERRIA</t>
  </si>
  <si>
    <t>URRETA</t>
  </si>
  <si>
    <t>CARVALHO</t>
  </si>
  <si>
    <t>LASEN</t>
  </si>
  <si>
    <t>ARNAU</t>
  </si>
  <si>
    <t>CANALIAS</t>
  </si>
  <si>
    <t>GARCES</t>
  </si>
  <si>
    <t>ABADIAS</t>
  </si>
  <si>
    <t>CASTELLS</t>
  </si>
  <si>
    <t>TARRAGO</t>
  </si>
  <si>
    <t>CASTANY</t>
  </si>
  <si>
    <t>CHOUBINE</t>
  </si>
  <si>
    <t>TURIEL</t>
  </si>
  <si>
    <t>BALADRON</t>
  </si>
  <si>
    <t>CATEVILLA</t>
  </si>
  <si>
    <t>GES</t>
  </si>
  <si>
    <t>PARES</t>
  </si>
  <si>
    <t>OHARRIZ</t>
  </si>
  <si>
    <t>ECHENIQUE</t>
  </si>
  <si>
    <t>REBORDINOS</t>
  </si>
  <si>
    <t>MIRAMON</t>
  </si>
  <si>
    <t>FOLLEDO</t>
  </si>
  <si>
    <t>CAMPOY</t>
  </si>
  <si>
    <t>SIMON</t>
  </si>
  <si>
    <t>ARRAIZA</t>
  </si>
  <si>
    <t>BOLAÑOS</t>
  </si>
  <si>
    <t>PASTRANA</t>
  </si>
  <si>
    <t>JANO</t>
  </si>
  <si>
    <t>ZHAO</t>
  </si>
  <si>
    <t>PALES</t>
  </si>
  <si>
    <t>PON</t>
  </si>
  <si>
    <t>CIBANTOS</t>
  </si>
  <si>
    <t>SALAS</t>
  </si>
  <si>
    <t>CONESA</t>
  </si>
  <si>
    <t>QUINTO</t>
  </si>
  <si>
    <t>BARROS</t>
  </si>
  <si>
    <t>MENDIRICHAGA</t>
  </si>
  <si>
    <t>PITA</t>
  </si>
  <si>
    <t>MOURE</t>
  </si>
  <si>
    <t>SICILIA</t>
  </si>
  <si>
    <t>CASAÑAS</t>
  </si>
  <si>
    <t>LLOPART</t>
  </si>
  <si>
    <t>MARRUGAT</t>
  </si>
  <si>
    <t>CIFUENTES</t>
  </si>
  <si>
    <t>LLUCH</t>
  </si>
  <si>
    <t>LEONARDO</t>
  </si>
  <si>
    <t>BURILLO</t>
  </si>
  <si>
    <t>PADIN</t>
  </si>
  <si>
    <t>MONTANS</t>
  </si>
  <si>
    <t>VELASCO</t>
  </si>
  <si>
    <t>KHASANOVA</t>
  </si>
  <si>
    <t>BOSCA</t>
  </si>
  <si>
    <t>ARENAS</t>
  </si>
  <si>
    <t>REGINCOS</t>
  </si>
  <si>
    <t>ISERN</t>
  </si>
  <si>
    <t>GUINEA</t>
  </si>
  <si>
    <t>MONTANYA</t>
  </si>
  <si>
    <t>CAMPOS</t>
  </si>
  <si>
    <t>CARVAJAL</t>
  </si>
  <si>
    <t>PERAITA</t>
  </si>
  <si>
    <t>AGUILAR</t>
  </si>
  <si>
    <t>BECERRA</t>
  </si>
  <si>
    <t>MELO</t>
  </si>
  <si>
    <t>BERZOSA</t>
  </si>
  <si>
    <t>REVILLA</t>
  </si>
  <si>
    <t>EMELIANOV</t>
  </si>
  <si>
    <t>MIJAILOVICH</t>
  </si>
  <si>
    <t>ARROM</t>
  </si>
  <si>
    <t>MERIDA</t>
  </si>
  <si>
    <t>BAKHTINA</t>
  </si>
  <si>
    <t>GAIDUKOVA</t>
  </si>
  <si>
    <t>LEAL</t>
  </si>
  <si>
    <t>SHI</t>
  </si>
  <si>
    <t>PLASENCIA</t>
  </si>
  <si>
    <t>ANDRADE</t>
  </si>
  <si>
    <t>PAGEO</t>
  </si>
  <si>
    <t>PARAMA</t>
  </si>
  <si>
    <t>BONFILL</t>
  </si>
  <si>
    <t>ASCANIO</t>
  </si>
  <si>
    <t>TUINENBURG</t>
  </si>
  <si>
    <t>SOLANO</t>
  </si>
  <si>
    <t>FARFAN</t>
  </si>
  <si>
    <t>CLOTET</t>
  </si>
  <si>
    <t>CARRERAS</t>
  </si>
  <si>
    <t>QUESADA</t>
  </si>
  <si>
    <t>MAMPEL</t>
  </si>
  <si>
    <t>CABALEIRO</t>
  </si>
  <si>
    <t>VALDIVIELSO</t>
  </si>
  <si>
    <t>RUEDA</t>
  </si>
  <si>
    <t>ARTACHO</t>
  </si>
  <si>
    <t>SEGURA</t>
  </si>
  <si>
    <t>FRANCESCH</t>
  </si>
  <si>
    <t>RIBALTA</t>
  </si>
  <si>
    <t>PUJOL</t>
  </si>
  <si>
    <t>MOLINS</t>
  </si>
  <si>
    <t>BOIX</t>
  </si>
  <si>
    <t>CLIVILLE</t>
  </si>
  <si>
    <t>BERDUN</t>
  </si>
  <si>
    <t>CARA</t>
  </si>
  <si>
    <t>ALCARRIA</t>
  </si>
  <si>
    <t>GRASA</t>
  </si>
  <si>
    <t>POSTIGO</t>
  </si>
  <si>
    <t>NIGERUK</t>
  </si>
  <si>
    <t>SAIZ</t>
  </si>
  <si>
    <t>MARIÑO</t>
  </si>
  <si>
    <t>BROS</t>
  </si>
  <si>
    <t>RUA</t>
  </si>
  <si>
    <t>SANCHEZ-FORTUN</t>
  </si>
  <si>
    <t>MILLAN</t>
  </si>
  <si>
    <t>DURILLO</t>
  </si>
  <si>
    <t>COLOM</t>
  </si>
  <si>
    <t>GARRE</t>
  </si>
  <si>
    <t>CHICO</t>
  </si>
  <si>
    <t>VILAS</t>
  </si>
  <si>
    <t>ALGUACIL</t>
  </si>
  <si>
    <t>CARRIZOSA</t>
  </si>
  <si>
    <t>OBELLEIRO</t>
  </si>
  <si>
    <t>RIVEIRO</t>
  </si>
  <si>
    <t>COLINAS</t>
  </si>
  <si>
    <t>CASTELLA</t>
  </si>
  <si>
    <t>PORCEL</t>
  </si>
  <si>
    <t>BAEZ</t>
  </si>
  <si>
    <t>GALA</t>
  </si>
  <si>
    <t>AMARELLE</t>
  </si>
  <si>
    <t>VIVANCOS</t>
  </si>
  <si>
    <t>CANINO</t>
  </si>
  <si>
    <t>NOGUERAS</t>
  </si>
  <si>
    <t>LLOBREGAT</t>
  </si>
  <si>
    <t>OÑATE</t>
  </si>
  <si>
    <t>ANTIMIR</t>
  </si>
  <si>
    <t>VERA</t>
  </si>
  <si>
    <t>REINA</t>
  </si>
  <si>
    <t>MEROÑO</t>
  </si>
  <si>
    <t>REGALADO</t>
  </si>
  <si>
    <t>BEJARANO</t>
  </si>
  <si>
    <t>MACAYA</t>
  </si>
  <si>
    <t>SOTO</t>
  </si>
  <si>
    <t>NIKOLOV</t>
  </si>
  <si>
    <t>CONRADO</t>
  </si>
  <si>
    <t>MELINS</t>
  </si>
  <si>
    <t>COBA</t>
  </si>
  <si>
    <t>MOLIST</t>
  </si>
  <si>
    <t>PALOMERA</t>
  </si>
  <si>
    <t>PEIX</t>
  </si>
  <si>
    <t>CABANES</t>
  </si>
  <si>
    <t>ECHANOVE</t>
  </si>
  <si>
    <t>VIERA</t>
  </si>
  <si>
    <t>BALLESTER</t>
  </si>
  <si>
    <t>LECINA</t>
  </si>
  <si>
    <t>LOBATO</t>
  </si>
  <si>
    <t>CELIS</t>
  </si>
  <si>
    <t>GALONJA</t>
  </si>
  <si>
    <t>LAO</t>
  </si>
  <si>
    <t>BARBON</t>
  </si>
  <si>
    <t>PERACAULA</t>
  </si>
  <si>
    <t>GALLARDO</t>
  </si>
  <si>
    <t>FLOR</t>
  </si>
  <si>
    <t>MOLES</t>
  </si>
  <si>
    <t>ABELLO</t>
  </si>
  <si>
    <t>BOCANEGRA</t>
  </si>
  <si>
    <t>GALVAN</t>
  </si>
  <si>
    <t>ABIA</t>
  </si>
  <si>
    <t>MENDES</t>
  </si>
  <si>
    <t>BARCELO</t>
  </si>
  <si>
    <t>DORTA</t>
  </si>
  <si>
    <t>MIRANDA</t>
  </si>
  <si>
    <t>QUINTANA</t>
  </si>
  <si>
    <t>MÍGUEZ</t>
  </si>
  <si>
    <t>SOSA</t>
  </si>
  <si>
    <t>PACHECO</t>
  </si>
  <si>
    <t>ILLAN</t>
  </si>
  <si>
    <t>RECHE</t>
  </si>
  <si>
    <t>TELLO</t>
  </si>
  <si>
    <t>CASADEVALL</t>
  </si>
  <si>
    <t>CARRILERO</t>
  </si>
  <si>
    <t>PARAMÁ</t>
  </si>
  <si>
    <t>BOBO</t>
  </si>
  <si>
    <t>MARCHANTE</t>
  </si>
  <si>
    <t>AMANCEI</t>
  </si>
  <si>
    <t>MIHAI</t>
  </si>
  <si>
    <t>CODRUTA</t>
  </si>
  <si>
    <t>BELENGUER</t>
  </si>
  <si>
    <t>LLOPIS</t>
  </si>
  <si>
    <t>ALVEDRO</t>
  </si>
  <si>
    <t>CARREIRA</t>
  </si>
  <si>
    <t>FONSECA</t>
  </si>
  <si>
    <t>OLIVA</t>
  </si>
  <si>
    <t>ROS</t>
  </si>
  <si>
    <t>FIGAROLA</t>
  </si>
  <si>
    <t>GAROLERA</t>
  </si>
  <si>
    <t>CARRERA</t>
  </si>
  <si>
    <t>SKOBKINA</t>
  </si>
  <si>
    <t>GUILLOT</t>
  </si>
  <si>
    <t>ESTELLES</t>
  </si>
  <si>
    <t>VALIENTE</t>
  </si>
  <si>
    <t>CAMPUZANO</t>
  </si>
  <si>
    <t>YEPES</t>
  </si>
  <si>
    <t>GODES</t>
  </si>
  <si>
    <t>HOSPITAL</t>
  </si>
  <si>
    <t>PELAEZ</t>
  </si>
  <si>
    <t>CHICA</t>
  </si>
  <si>
    <t>MANHANI</t>
  </si>
  <si>
    <t>JUNIOR</t>
  </si>
  <si>
    <t>ADBELHAMID</t>
  </si>
  <si>
    <t>ELSEMARY</t>
  </si>
  <si>
    <t>TRADORI</t>
  </si>
  <si>
    <t>ASTUDILLO</t>
  </si>
  <si>
    <t>BERRIOS</t>
  </si>
  <si>
    <t xml:space="preserve"> MANUEL</t>
  </si>
  <si>
    <t xml:space="preserve"> FRANCISCO</t>
  </si>
  <si>
    <t xml:space="preserve"> FRANCISCO JOSE</t>
  </si>
  <si>
    <t xml:space="preserve"> JOSEP</t>
  </si>
  <si>
    <t xml:space="preserve"> JOSEFINA</t>
  </si>
  <si>
    <t xml:space="preserve"> ADOLFO</t>
  </si>
  <si>
    <t xml:space="preserve"> JAUME</t>
  </si>
  <si>
    <t xml:space="preserve"> GUSTAVO</t>
  </si>
  <si>
    <t xml:space="preserve"> EMILIO</t>
  </si>
  <si>
    <t xml:space="preserve"> LUIS</t>
  </si>
  <si>
    <t xml:space="preserve"> ELOY</t>
  </si>
  <si>
    <t xml:space="preserve"> RICARDO</t>
  </si>
  <si>
    <t xml:space="preserve"> MIGUEL ANGEL</t>
  </si>
  <si>
    <t xml:space="preserve"> JESUS MARIA</t>
  </si>
  <si>
    <t xml:space="preserve"> JOSE</t>
  </si>
  <si>
    <t xml:space="preserve"> JOSE LUIS</t>
  </si>
  <si>
    <t xml:space="preserve"> ENRIC</t>
  </si>
  <si>
    <t xml:space="preserve"> CONCEPCION</t>
  </si>
  <si>
    <t xml:space="preserve"> JORDI</t>
  </si>
  <si>
    <t xml:space="preserve"> JULIAN</t>
  </si>
  <si>
    <t xml:space="preserve"> FRANCISCO JAVIER</t>
  </si>
  <si>
    <t xml:space="preserve"> INMACULADA</t>
  </si>
  <si>
    <t xml:space="preserve"> DEMETRIO</t>
  </si>
  <si>
    <t xml:space="preserve"> JOAQUIN</t>
  </si>
  <si>
    <t xml:space="preserve"> ENRIQUE</t>
  </si>
  <si>
    <t xml:space="preserve"> VICENTE</t>
  </si>
  <si>
    <t xml:space="preserve"> GONZALO</t>
  </si>
  <si>
    <t xml:space="preserve"> JOAQUIM</t>
  </si>
  <si>
    <t xml:space="preserve"> TITUS</t>
  </si>
  <si>
    <t xml:space="preserve"> JOSE MANUEL</t>
  </si>
  <si>
    <t xml:space="preserve"> CARLOS</t>
  </si>
  <si>
    <t xml:space="preserve"> ROMAN</t>
  </si>
  <si>
    <t xml:space="preserve"> MARI PAZ</t>
  </si>
  <si>
    <t xml:space="preserve"> MIGUEL</t>
  </si>
  <si>
    <t xml:space="preserve"> JESUS HISAI</t>
  </si>
  <si>
    <t xml:space="preserve"> ANGEL</t>
  </si>
  <si>
    <t xml:space="preserve"> ALEJANDRO</t>
  </si>
  <si>
    <t xml:space="preserve"> ALFREDO</t>
  </si>
  <si>
    <t xml:space="preserve"> JOSE RAMON</t>
  </si>
  <si>
    <t xml:space="preserve"> IGNACIO JUAN</t>
  </si>
  <si>
    <t xml:space="preserve"> JORGE ANDRES</t>
  </si>
  <si>
    <t xml:space="preserve"> PABLO</t>
  </si>
  <si>
    <t xml:space="preserve"> JAVIER</t>
  </si>
  <si>
    <t xml:space="preserve"> VALENTIN</t>
  </si>
  <si>
    <t xml:space="preserve"> JUAN JOSE</t>
  </si>
  <si>
    <t xml:space="preserve"> ANTONIO</t>
  </si>
  <si>
    <t xml:space="preserve"> JUAN CARLOS</t>
  </si>
  <si>
    <t xml:space="preserve"> MARIO</t>
  </si>
  <si>
    <t xml:space="preserve"> MICHAEL</t>
  </si>
  <si>
    <t xml:space="preserve"> JOAN</t>
  </si>
  <si>
    <t xml:space="preserve"> JUAN LUIS</t>
  </si>
  <si>
    <t xml:space="preserve"> LUIS ARMANDO</t>
  </si>
  <si>
    <t xml:space="preserve"> MARCEL</t>
  </si>
  <si>
    <t xml:space="preserve"> ESTEBAN ROBERTO</t>
  </si>
  <si>
    <t xml:space="preserve"> ANTONIO MANUEL</t>
  </si>
  <si>
    <t xml:space="preserve"> JUAN BAUTISTA</t>
  </si>
  <si>
    <t xml:space="preserve"> EDUARD</t>
  </si>
  <si>
    <t xml:space="preserve"> ALBERTO</t>
  </si>
  <si>
    <t xml:space="preserve"> JOSE ARTURO</t>
  </si>
  <si>
    <t xml:space="preserve"> FERNANDO</t>
  </si>
  <si>
    <t xml:space="preserve"> MANEL</t>
  </si>
  <si>
    <t xml:space="preserve"> VICTOR MANUEL</t>
  </si>
  <si>
    <t xml:space="preserve"> DANIEL</t>
  </si>
  <si>
    <t xml:space="preserve"> MARIA DEL CARMEN</t>
  </si>
  <si>
    <t xml:space="preserve"> SERGI</t>
  </si>
  <si>
    <t xml:space="preserve"> SALVADOR</t>
  </si>
  <si>
    <t xml:space="preserve"> ALFONSO</t>
  </si>
  <si>
    <t xml:space="preserve"> SIMONA ELENA</t>
  </si>
  <si>
    <t xml:space="preserve"> GERMAN</t>
  </si>
  <si>
    <t xml:space="preserve"> RAFAEL</t>
  </si>
  <si>
    <t xml:space="preserve"> JUAN EMILIO</t>
  </si>
  <si>
    <t xml:space="preserve"> LORENZO</t>
  </si>
  <si>
    <t xml:space="preserve"> ROBERT</t>
  </si>
  <si>
    <t xml:space="preserve"> MARIA</t>
  </si>
  <si>
    <t xml:space="preserve"> SERGIO</t>
  </si>
  <si>
    <t xml:space="preserve"> PEDRO JOSE</t>
  </si>
  <si>
    <t xml:space="preserve"> VALERI</t>
  </si>
  <si>
    <t xml:space="preserve"> NURIA</t>
  </si>
  <si>
    <t xml:space="preserve"> DAVID</t>
  </si>
  <si>
    <t xml:space="preserve"> PABLO JAVIER</t>
  </si>
  <si>
    <t xml:space="preserve"> JOSE JAVIER</t>
  </si>
  <si>
    <t xml:space="preserve"> MOISES</t>
  </si>
  <si>
    <t xml:space="preserve"> ANNA</t>
  </si>
  <si>
    <t xml:space="preserve"> CYRIL</t>
  </si>
  <si>
    <t xml:space="preserve"> RICHARD</t>
  </si>
  <si>
    <t xml:space="preserve"> CARLOS JAVIER</t>
  </si>
  <si>
    <t xml:space="preserve"> RAUL</t>
  </si>
  <si>
    <t xml:space="preserve"> CARLES</t>
  </si>
  <si>
    <t xml:space="preserve"> NATANAEL</t>
  </si>
  <si>
    <t xml:space="preserve"> JOSE CARLOS</t>
  </si>
  <si>
    <t xml:space="preserve"> AITOR</t>
  </si>
  <si>
    <t xml:space="preserve"> FRANCESC</t>
  </si>
  <si>
    <t xml:space="preserve"> JESUS</t>
  </si>
  <si>
    <t xml:space="preserve"> IÑIGO</t>
  </si>
  <si>
    <t xml:space="preserve"> ALEXIS</t>
  </si>
  <si>
    <t xml:space="preserve"> XABIER</t>
  </si>
  <si>
    <t xml:space="preserve"> ALBERT</t>
  </si>
  <si>
    <t xml:space="preserve"> TOMAS JAVIER</t>
  </si>
  <si>
    <t xml:space="preserve"> CESAR</t>
  </si>
  <si>
    <t xml:space="preserve"> JULEN</t>
  </si>
  <si>
    <t xml:space="preserve"> ALVARO</t>
  </si>
  <si>
    <t xml:space="preserve"> JOSE ANTONIO</t>
  </si>
  <si>
    <t xml:space="preserve"> JORGE</t>
  </si>
  <si>
    <t xml:space="preserve"> LUCAS</t>
  </si>
  <si>
    <t xml:space="preserve"> JORGE JAVIER</t>
  </si>
  <si>
    <t xml:space="preserve"> VICTOR</t>
  </si>
  <si>
    <t xml:space="preserve"> JARA</t>
  </si>
  <si>
    <t xml:space="preserve"> ENDIKA</t>
  </si>
  <si>
    <t xml:space="preserve"> ANDRES</t>
  </si>
  <si>
    <t xml:space="preserve"> JOSEP RAIMON</t>
  </si>
  <si>
    <t xml:space="preserve"> ORIOL</t>
  </si>
  <si>
    <t xml:space="preserve"> ANTONI</t>
  </si>
  <si>
    <t xml:space="preserve"> MERCE</t>
  </si>
  <si>
    <t xml:space="preserve"> SERVANT</t>
  </si>
  <si>
    <t xml:space="preserve"> MIREIA</t>
  </si>
  <si>
    <t xml:space="preserve"> FRANCISCO VICENTE</t>
  </si>
  <si>
    <t xml:space="preserve"> JAIME</t>
  </si>
  <si>
    <t xml:space="preserve"> IDOIA</t>
  </si>
  <si>
    <t xml:space="preserve"> MARTA</t>
  </si>
  <si>
    <t xml:space="preserve"> IGNACIO</t>
  </si>
  <si>
    <t xml:space="preserve"> AINHOA</t>
  </si>
  <si>
    <t xml:space="preserve"> OLAYA</t>
  </si>
  <si>
    <t xml:space="preserve"> RAMON</t>
  </si>
  <si>
    <t xml:space="preserve"> MARC</t>
  </si>
  <si>
    <t xml:space="preserve"> FERRAN</t>
  </si>
  <si>
    <t xml:space="preserve"> JULIÁN TRINIDAD</t>
  </si>
  <si>
    <t xml:space="preserve"> CARLOS M.</t>
  </si>
  <si>
    <t xml:space="preserve"> JESUS MANUEL</t>
  </si>
  <si>
    <t xml:space="preserve"> HIGINIO</t>
  </si>
  <si>
    <t xml:space="preserve"> JULIO</t>
  </si>
  <si>
    <t xml:space="preserve"> CRISTOFER</t>
  </si>
  <si>
    <t xml:space="preserve"> ROBERTO</t>
  </si>
  <si>
    <t xml:space="preserve"> ENRIQUE MIGUEL</t>
  </si>
  <si>
    <t xml:space="preserve"> DIEGO MANUEL</t>
  </si>
  <si>
    <t xml:space="preserve"> FELIPE</t>
  </si>
  <si>
    <t xml:space="preserve"> MANUEL ESTEBAN</t>
  </si>
  <si>
    <t xml:space="preserve"> AURELIO</t>
  </si>
  <si>
    <t xml:space="preserve"> ANGELA</t>
  </si>
  <si>
    <t xml:space="preserve"> RENATO VICTOR</t>
  </si>
  <si>
    <t xml:space="preserve"> JESUS DAVID</t>
  </si>
  <si>
    <t xml:space="preserve"> MARIA PILAR</t>
  </si>
  <si>
    <t xml:space="preserve"> MARCELO EDUARDO</t>
  </si>
  <si>
    <t xml:space="preserve"> ALEKSANDER</t>
  </si>
  <si>
    <t xml:space="preserve"> NICOLAS</t>
  </si>
  <si>
    <t xml:space="preserve"> ADRIAN</t>
  </si>
  <si>
    <t xml:space="preserve"> PACO</t>
  </si>
  <si>
    <t xml:space="preserve"> XAVIER</t>
  </si>
  <si>
    <t xml:space="preserve"> ADAM</t>
  </si>
  <si>
    <t xml:space="preserve"> RICARD</t>
  </si>
  <si>
    <t xml:space="preserve"> ASIER</t>
  </si>
  <si>
    <t xml:space="preserve"> RAÚL</t>
  </si>
  <si>
    <t xml:space="preserve"> BENITO</t>
  </si>
  <si>
    <t xml:space="preserve"> MARÍA</t>
  </si>
  <si>
    <t xml:space="preserve"> FRANCESC XAVIER</t>
  </si>
  <si>
    <t xml:space="preserve"> CLAUDIO</t>
  </si>
  <si>
    <t xml:space="preserve"> JOAN CARLES</t>
  </si>
  <si>
    <t xml:space="preserve"> MONICA</t>
  </si>
  <si>
    <t xml:space="preserve"> ANTÓN</t>
  </si>
  <si>
    <t xml:space="preserve"> RUBEN</t>
  </si>
  <si>
    <t xml:space="preserve"> LAUREANO</t>
  </si>
  <si>
    <t xml:space="preserve"> FRANCISCO ALEJANDRO</t>
  </si>
  <si>
    <t xml:space="preserve"> JUAN VICENTE</t>
  </si>
  <si>
    <t xml:space="preserve"> FRANCESC X.</t>
  </si>
  <si>
    <t xml:space="preserve"> ZOA</t>
  </si>
  <si>
    <t xml:space="preserve"> MARCO ANTONIO</t>
  </si>
  <si>
    <t xml:space="preserve"> SEBASTIÁN</t>
  </si>
  <si>
    <t xml:space="preserve"> ANA</t>
  </si>
  <si>
    <t xml:space="preserve"> RUBEN DARIO</t>
  </si>
  <si>
    <t xml:space="preserve"> ENEKO</t>
  </si>
  <si>
    <t xml:space="preserve"> IOANA</t>
  </si>
  <si>
    <t xml:space="preserve"> CLAUDIA MARIA</t>
  </si>
  <si>
    <t xml:space="preserve"> JUAN DE DIOS</t>
  </si>
  <si>
    <t xml:space="preserve"> NURIA ESTHER</t>
  </si>
  <si>
    <t xml:space="preserve"> VICENTE PEDRO</t>
  </si>
  <si>
    <t xml:space="preserve"> JOSE MARÍA</t>
  </si>
  <si>
    <t xml:space="preserve"> IAGO</t>
  </si>
  <si>
    <t xml:space="preserve"> NESTOR LUIS</t>
  </si>
  <si>
    <t xml:space="preserve"> DIONISIO</t>
  </si>
  <si>
    <t xml:space="preserve"> JOSÉ RAMÓN</t>
  </si>
  <si>
    <t xml:space="preserve"> FRANCISCA</t>
  </si>
  <si>
    <t xml:space="preserve"> NAUZET</t>
  </si>
  <si>
    <t xml:space="preserve"> ALONSO</t>
  </si>
  <si>
    <t xml:space="preserve"> ANDER</t>
  </si>
  <si>
    <t xml:space="preserve"> JESUS PABLO</t>
  </si>
  <si>
    <t xml:space="preserve"> CARLOS ENRIQUE</t>
  </si>
  <si>
    <t xml:space="preserve"> CARLOS ALEJANDRO</t>
  </si>
  <si>
    <t xml:space="preserve"> CARLOS RUBEN</t>
  </si>
  <si>
    <t xml:space="preserve"> AGUSTIN</t>
  </si>
  <si>
    <t xml:space="preserve"> EDER</t>
  </si>
  <si>
    <t xml:space="preserve"> JUAN ANTONIO</t>
  </si>
  <si>
    <t xml:space="preserve"> CARLOS DAVID</t>
  </si>
  <si>
    <t xml:space="preserve"> JESÚS</t>
  </si>
  <si>
    <t xml:space="preserve"> ADRIAN ANDRES</t>
  </si>
  <si>
    <t xml:space="preserve"> GUILLERMO</t>
  </si>
  <si>
    <t xml:space="preserve"> BORJA</t>
  </si>
  <si>
    <t xml:space="preserve"> JUAN IGNACIO</t>
  </si>
  <si>
    <t xml:space="preserve"> OLEGARIO BASILIO</t>
  </si>
  <si>
    <t xml:space="preserve"> XUBAN</t>
  </si>
  <si>
    <t xml:space="preserve"> GAIZKA</t>
  </si>
  <si>
    <t xml:space="preserve"> SANTIAGO</t>
  </si>
  <si>
    <t xml:space="preserve"> JONAS</t>
  </si>
  <si>
    <t xml:space="preserve"> ISABEL MARIA</t>
  </si>
  <si>
    <t xml:space="preserve"> SERAFIN</t>
  </si>
  <si>
    <t xml:space="preserve"> JUAN</t>
  </si>
  <si>
    <t xml:space="preserve"> LUISA</t>
  </si>
  <si>
    <t xml:space="preserve"> DOMINGO</t>
  </si>
  <si>
    <t xml:space="preserve"> JACOBO</t>
  </si>
  <si>
    <t xml:space="preserve"> CLEMENTE</t>
  </si>
  <si>
    <t xml:space="preserve"> ANGELINO</t>
  </si>
  <si>
    <t xml:space="preserve"> CAMILO</t>
  </si>
  <si>
    <t xml:space="preserve"> FELIX</t>
  </si>
  <si>
    <t xml:space="preserve"> MARIÀ</t>
  </si>
  <si>
    <t xml:space="preserve"> NEUS</t>
  </si>
  <si>
    <t xml:space="preserve"> GUILLEM</t>
  </si>
  <si>
    <t xml:space="preserve"> ESTEBAN</t>
  </si>
  <si>
    <t xml:space="preserve"> PABLO BENITO</t>
  </si>
  <si>
    <t xml:space="preserve"> MATIAS</t>
  </si>
  <si>
    <t xml:space="preserve"> RUFINA</t>
  </si>
  <si>
    <t xml:space="preserve"> PEDRO</t>
  </si>
  <si>
    <t xml:space="preserve"> MONTSERRAT</t>
  </si>
  <si>
    <t xml:space="preserve"> BENJAMIN</t>
  </si>
  <si>
    <t xml:space="preserve"> JUAN MANUEL</t>
  </si>
  <si>
    <t xml:space="preserve"> JOSEP ANTONI</t>
  </si>
  <si>
    <t xml:space="preserve"> RAMIRO DIEGO</t>
  </si>
  <si>
    <t xml:space="preserve"> YOHAN RINOL</t>
  </si>
  <si>
    <t xml:space="preserve"> MARIA YOLANDA</t>
  </si>
  <si>
    <t xml:space="preserve"> JOSE VICENTE</t>
  </si>
  <si>
    <t xml:space="preserve"> IRINA</t>
  </si>
  <si>
    <t xml:space="preserve"> CARMEN</t>
  </si>
  <si>
    <t xml:space="preserve"> JONATHAN</t>
  </si>
  <si>
    <t xml:space="preserve"> RAMON JOSE</t>
  </si>
  <si>
    <t xml:space="preserve"> TATIANA</t>
  </si>
  <si>
    <t xml:space="preserve"> DAVID JERMAN</t>
  </si>
  <si>
    <t xml:space="preserve"> PALOMA</t>
  </si>
  <si>
    <t xml:space="preserve"> ERNESTO</t>
  </si>
  <si>
    <t xml:space="preserve"> MAXIMO</t>
  </si>
  <si>
    <t xml:space="preserve"> JOSE ANGEL</t>
  </si>
  <si>
    <t xml:space="preserve"> ISIDRE</t>
  </si>
  <si>
    <t xml:space="preserve"> MONTSE</t>
  </si>
  <si>
    <t xml:space="preserve"> PERE</t>
  </si>
  <si>
    <t xml:space="preserve"> JUSTO</t>
  </si>
  <si>
    <t xml:space="preserve"> BERNARDO VICTOR</t>
  </si>
  <si>
    <t xml:space="preserve"> JOSE ERNEST</t>
  </si>
  <si>
    <t xml:space="preserve"> MARCELA</t>
  </si>
  <si>
    <t xml:space="preserve"> VICTOR JESUS</t>
  </si>
  <si>
    <t xml:space="preserve"> ROSA MARIA</t>
  </si>
  <si>
    <t xml:space="preserve"> PABLO CESAR</t>
  </si>
  <si>
    <t xml:space="preserve"> NOELIA</t>
  </si>
  <si>
    <t xml:space="preserve"> JUAN CAMILO</t>
  </si>
  <si>
    <t xml:space="preserve"> PRIMITIVO</t>
  </si>
  <si>
    <t xml:space="preserve"> ALMUDENA</t>
  </si>
  <si>
    <t xml:space="preserve"> FABIO</t>
  </si>
  <si>
    <t xml:space="preserve"> ANA MARÍA</t>
  </si>
  <si>
    <t xml:space="preserve"> MARIA LETICIA</t>
  </si>
  <si>
    <t xml:space="preserve"> NúRIA</t>
  </si>
  <si>
    <t xml:space="preserve"> NAYADE</t>
  </si>
  <si>
    <t xml:space="preserve"> CRISTINA</t>
  </si>
  <si>
    <t xml:space="preserve"> DRAGAN</t>
  </si>
  <si>
    <t xml:space="preserve"> EMILI</t>
  </si>
  <si>
    <t xml:space="preserve"> JESUS MIGUEL</t>
  </si>
  <si>
    <t xml:space="preserve"> MARIA MAR</t>
  </si>
  <si>
    <t xml:space="preserve"> LIDIA</t>
  </si>
  <si>
    <t xml:space="preserve"> ARTURO</t>
  </si>
  <si>
    <t xml:space="preserve"> ELENA</t>
  </si>
  <si>
    <t xml:space="preserve"> GUILLERMO EUGENIO</t>
  </si>
  <si>
    <t xml:space="preserve"> NUNO MIGUEL</t>
  </si>
  <si>
    <t xml:space="preserve"> CLAUDIA</t>
  </si>
  <si>
    <t xml:space="preserve"> FRANCISCO MANUEL</t>
  </si>
  <si>
    <t xml:space="preserve"> ANA ISABEL</t>
  </si>
  <si>
    <t xml:space="preserve"> MANUEL ENRIQUE</t>
  </si>
  <si>
    <t xml:space="preserve"> LEOPOLDO</t>
  </si>
  <si>
    <t xml:space="preserve"> JIAN-ZHONG</t>
  </si>
  <si>
    <t xml:space="preserve"> ABILIO</t>
  </si>
  <si>
    <t xml:space="preserve"> ANTONIO FELIPE</t>
  </si>
  <si>
    <t xml:space="preserve"> JOSEP MARIA</t>
  </si>
  <si>
    <t xml:space="preserve"> JOSE OSCAR</t>
  </si>
  <si>
    <t xml:space="preserve"> VLADIMIR</t>
  </si>
  <si>
    <t xml:space="preserve"> BLAS</t>
  </si>
  <si>
    <t xml:space="preserve"> JOSEFA</t>
  </si>
  <si>
    <t xml:space="preserve"> Mª CONCEPCION</t>
  </si>
  <si>
    <t xml:space="preserve"> VICENTE ANASTASIO</t>
  </si>
  <si>
    <t xml:space="preserve"> JESUS GERARDO</t>
  </si>
  <si>
    <t xml:space="preserve"> QIANG</t>
  </si>
  <si>
    <t xml:space="preserve"> JOSEP Mª</t>
  </si>
  <si>
    <t xml:space="preserve"> JAUME JORDI</t>
  </si>
  <si>
    <t xml:space="preserve"> ANTONIO MATEO</t>
  </si>
  <si>
    <t xml:space="preserve"> JOSE FRANCISCO</t>
  </si>
  <si>
    <t xml:space="preserve"> JOSE ENRIQUE</t>
  </si>
  <si>
    <t xml:space="preserve"> FELIX BENJAMIN</t>
  </si>
  <si>
    <t xml:space="preserve"> JESUS ANTONIO</t>
  </si>
  <si>
    <t xml:space="preserve"> FERNANDO JOSÉ</t>
  </si>
  <si>
    <t xml:space="preserve"> ALEX</t>
  </si>
  <si>
    <t xml:space="preserve"> FLORA</t>
  </si>
  <si>
    <t xml:space="preserve"> BALTASAR</t>
  </si>
  <si>
    <t xml:space="preserve"> JUAN ALBINO</t>
  </si>
  <si>
    <t xml:space="preserve"> EDUARDO</t>
  </si>
  <si>
    <t xml:space="preserve"> ADRIA</t>
  </si>
  <si>
    <t xml:space="preserve"> LUIS ALFONSO</t>
  </si>
  <si>
    <t xml:space="preserve"> ALEXEI</t>
  </si>
  <si>
    <t xml:space="preserve"> JOSE FELIX</t>
  </si>
  <si>
    <t xml:space="preserve"> SVETLANA</t>
  </si>
  <si>
    <t xml:space="preserve"> OSCAR</t>
  </si>
  <si>
    <t xml:space="preserve"> WEI DONG</t>
  </si>
  <si>
    <t xml:space="preserve"> SAMUEL</t>
  </si>
  <si>
    <t xml:space="preserve"> RAUL DAMIAN</t>
  </si>
  <si>
    <t xml:space="preserve"> JOSEP LLUIS</t>
  </si>
  <si>
    <t xml:space="preserve"> JORGE CARLOS</t>
  </si>
  <si>
    <t xml:space="preserve"> MIQUEL</t>
  </si>
  <si>
    <t xml:space="preserve"> JESSICA</t>
  </si>
  <si>
    <t xml:space="preserve"> CARLOS ALBERTO</t>
  </si>
  <si>
    <t xml:space="preserve"> BLANCA</t>
  </si>
  <si>
    <t xml:space="preserve"> ELISABETH</t>
  </si>
  <si>
    <t xml:space="preserve"> SARA</t>
  </si>
  <si>
    <t xml:space="preserve"> ALEXANDRE</t>
  </si>
  <si>
    <t xml:space="preserve"> JOSE ALEJANDRO</t>
  </si>
  <si>
    <t xml:space="preserve"> CLARA</t>
  </si>
  <si>
    <t xml:space="preserve"> GORKA</t>
  </si>
  <si>
    <t xml:space="preserve"> JULIO ALBERTO</t>
  </si>
  <si>
    <t xml:space="preserve"> MARTA INMACULADA</t>
  </si>
  <si>
    <t xml:space="preserve"> SERGIY</t>
  </si>
  <si>
    <t xml:space="preserve"> JOSE JUAN</t>
  </si>
  <si>
    <t xml:space="preserve"> TOMAS</t>
  </si>
  <si>
    <t xml:space="preserve"> ENRIQUE JOSE</t>
  </si>
  <si>
    <t xml:space="preserve"> SOFIA</t>
  </si>
  <si>
    <t xml:space="preserve"> LLORENC</t>
  </si>
  <si>
    <t xml:space="preserve"> BERNABE</t>
  </si>
  <si>
    <t xml:space="preserve"> IVAN MANUEL</t>
  </si>
  <si>
    <t xml:space="preserve"> HELENA</t>
  </si>
  <si>
    <t xml:space="preserve"> ESTHER</t>
  </si>
  <si>
    <t xml:space="preserve"> BENEDICTO</t>
  </si>
  <si>
    <t xml:space="preserve"> DIEGO</t>
  </si>
  <si>
    <t xml:space="preserve"> SANDRA</t>
  </si>
  <si>
    <t xml:space="preserve"> JESUS MATEO</t>
  </si>
  <si>
    <t xml:space="preserve"> JONATHAN JOSE</t>
  </si>
  <si>
    <t xml:space="preserve"> DRAGOS</t>
  </si>
  <si>
    <t xml:space="preserve"> FRANCISCO RAFAEL</t>
  </si>
  <si>
    <t xml:space="preserve"> MARTIN</t>
  </si>
  <si>
    <t xml:space="preserve"> ROMEN</t>
  </si>
  <si>
    <t xml:space="preserve"> MIRELLA</t>
  </si>
  <si>
    <t xml:space="preserve"> JONAY ANTONIO</t>
  </si>
  <si>
    <t xml:space="preserve"> VICENT</t>
  </si>
  <si>
    <t xml:space="preserve"> JOSE MIGUEL</t>
  </si>
  <si>
    <t xml:space="preserve"> JOSE ISMAEL</t>
  </si>
  <si>
    <t xml:space="preserve"> LLUIS</t>
  </si>
  <si>
    <t xml:space="preserve"> MANUEL ANGEL</t>
  </si>
  <si>
    <t xml:space="preserve"> MARIJA</t>
  </si>
  <si>
    <t xml:space="preserve"> HODEI</t>
  </si>
  <si>
    <t xml:space="preserve"> JORDINA</t>
  </si>
  <si>
    <t xml:space="preserve"> FRANCISCO ODON</t>
  </si>
  <si>
    <t xml:space="preserve"> ALEXANDER</t>
  </si>
  <si>
    <t xml:space="preserve"> JOSÉ ÉNIO</t>
  </si>
  <si>
    <t xml:space="preserve"> PAU</t>
  </si>
  <si>
    <t xml:space="preserve"> JOSE ALEXIS</t>
  </si>
  <si>
    <t xml:space="preserve"> PEDRO J.</t>
  </si>
  <si>
    <t xml:space="preserve"> CALIXTO</t>
  </si>
  <si>
    <t xml:space="preserve"> GORAN</t>
  </si>
  <si>
    <t xml:space="preserve"> EFREN</t>
  </si>
  <si>
    <t xml:space="preserve"> IVAN</t>
  </si>
  <si>
    <t xml:space="preserve"> JOSÉ MARÍA</t>
  </si>
  <si>
    <t xml:space="preserve"> ELADIO MOISES</t>
  </si>
  <si>
    <t xml:space="preserve"> GINA DELIA</t>
  </si>
  <si>
    <t xml:space="preserve"> DRANCA DORINA</t>
  </si>
  <si>
    <t xml:space="preserve"> RAIMON ALFRED</t>
  </si>
  <si>
    <t xml:space="preserve"> ERLANTZ</t>
  </si>
  <si>
    <t xml:space="preserve"> OSCAR LUIS</t>
  </si>
  <si>
    <t xml:space="preserve"> MIGUEL JUAN</t>
  </si>
  <si>
    <t xml:space="preserve"> JOSE MARIA</t>
  </si>
  <si>
    <t xml:space="preserve"> FABIAN</t>
  </si>
  <si>
    <t xml:space="preserve"> DIDAC</t>
  </si>
  <si>
    <t xml:space="preserve"> MARIA DEL PILAR</t>
  </si>
  <si>
    <t xml:space="preserve"> ARMANDO ULISES</t>
  </si>
  <si>
    <t xml:space="preserve"> ANA MARIA</t>
  </si>
  <si>
    <t xml:space="preserve"> HUMBERTO</t>
  </si>
  <si>
    <t xml:space="preserve"> EVA ROSA</t>
  </si>
  <si>
    <t xml:space="preserve"> GERUSA</t>
  </si>
  <si>
    <t xml:space="preserve"> EZZELDIN</t>
  </si>
  <si>
    <t xml:space="preserve"> STEPHANE P. LUCIEN</t>
  </si>
  <si>
    <t xml:space="preserve"> TONI</t>
  </si>
  <si>
    <t>APELLIDO 1</t>
  </si>
  <si>
    <t>APELLIDO 2</t>
  </si>
  <si>
    <t>FECHA NAC.</t>
  </si>
  <si>
    <t>FH ALTA</t>
  </si>
  <si>
    <t>NAC.</t>
  </si>
  <si>
    <t>JUAN</t>
  </si>
  <si>
    <t>2008-08-05</t>
  </si>
  <si>
    <t>ESPAÑOLA</t>
  </si>
  <si>
    <t>LARA</t>
  </si>
  <si>
    <t>BARBER</t>
  </si>
  <si>
    <t>JOSEP LLUIS</t>
  </si>
  <si>
    <t>1994-09-10</t>
  </si>
  <si>
    <t>C.T.T.  ALAIOR</t>
  </si>
  <si>
    <t>2010-06-11</t>
  </si>
  <si>
    <t>OLIVER</t>
  </si>
  <si>
    <t>ISIDRO JESúS</t>
  </si>
  <si>
    <t>1979-08-07</t>
  </si>
  <si>
    <t>2004-05-26</t>
  </si>
  <si>
    <t>PUERTORIQUEÑA</t>
  </si>
  <si>
    <t>ZHANG</t>
  </si>
  <si>
    <t>XIAO</t>
  </si>
  <si>
    <t>1999-01-27</t>
  </si>
  <si>
    <t>CHINA</t>
  </si>
  <si>
    <t>OLMEDO</t>
  </si>
  <si>
    <t>ORTIZ</t>
  </si>
  <si>
    <t>CELIA</t>
  </si>
  <si>
    <t>2008-12-11</t>
  </si>
  <si>
    <t>LóPEZ</t>
  </si>
  <si>
    <t>LUCIA</t>
  </si>
  <si>
    <t>2014-05-27</t>
  </si>
  <si>
    <t>SEBASTIAN</t>
  </si>
  <si>
    <t>2003-03-20</t>
  </si>
  <si>
    <t>COLOMBIANA</t>
  </si>
  <si>
    <t>MORIO</t>
  </si>
  <si>
    <t>FLORIAN MARTIN</t>
  </si>
  <si>
    <t>1991-01-14</t>
  </si>
  <si>
    <t>1998-09-19</t>
  </si>
  <si>
    <t>BURGOS FÉMINAS TM</t>
  </si>
  <si>
    <t>RUMANA</t>
  </si>
  <si>
    <t>ERIK</t>
  </si>
  <si>
    <t>1991-11-12</t>
  </si>
  <si>
    <t>COMUNITARIO</t>
  </si>
  <si>
    <t>ACEVES</t>
  </si>
  <si>
    <t>MARBELLA  NAZARET</t>
  </si>
  <si>
    <t>2003-01-09</t>
  </si>
  <si>
    <t>MEJICANA</t>
  </si>
  <si>
    <t>JAPONES</t>
  </si>
  <si>
    <t>MONNÉ</t>
  </si>
  <si>
    <t>ANNA</t>
  </si>
  <si>
    <t>2010-08-23</t>
  </si>
  <si>
    <t>FARRÉ</t>
  </si>
  <si>
    <t>ÈLIA</t>
  </si>
  <si>
    <t>2007-09-07</t>
  </si>
  <si>
    <t>HAUTH</t>
  </si>
  <si>
    <t>LARS</t>
  </si>
  <si>
    <t>1960-12-01</t>
  </si>
  <si>
    <t>MALAGA</t>
  </si>
  <si>
    <t>EXTRANJERO</t>
  </si>
  <si>
    <t>1988-02-10</t>
  </si>
  <si>
    <t>RUSA</t>
  </si>
  <si>
    <t>2000-05-12</t>
  </si>
  <si>
    <t>MANUELA</t>
  </si>
  <si>
    <t>2002-03-20</t>
  </si>
  <si>
    <t>MARIANA</t>
  </si>
  <si>
    <t>2007-09-11</t>
  </si>
  <si>
    <t>PORTUGUESA</t>
  </si>
  <si>
    <t>CARLOS ANDRES</t>
  </si>
  <si>
    <t>1999-03-02</t>
  </si>
  <si>
    <t>CUBANA</t>
  </si>
  <si>
    <t>SáNCHEZ</t>
  </si>
  <si>
    <t>2004-10-27</t>
  </si>
  <si>
    <t>CUBES NORTE</t>
  </si>
  <si>
    <t>SALVADOREÑA</t>
  </si>
  <si>
    <t>1971-08-29</t>
  </si>
  <si>
    <t>BELGA</t>
  </si>
  <si>
    <t>VENEZOLANA</t>
  </si>
  <si>
    <t>OTRO PAIS EXT.</t>
  </si>
  <si>
    <t>ANTHONY</t>
  </si>
  <si>
    <t>1993-09-05</t>
  </si>
  <si>
    <t>SUECA</t>
  </si>
  <si>
    <t>AUEAWIRIYAYOTHIN</t>
  </si>
  <si>
    <t>WANWISA</t>
  </si>
  <si>
    <t>2004-09-14</t>
  </si>
  <si>
    <t>DYLAN</t>
  </si>
  <si>
    <t>FRANCESA</t>
  </si>
  <si>
    <t>JULIA</t>
  </si>
  <si>
    <t>2009-05-12</t>
  </si>
  <si>
    <t>BEDOYA</t>
  </si>
  <si>
    <t>2008-01-11</t>
  </si>
  <si>
    <t>JUAN JESUS</t>
  </si>
  <si>
    <t>DARIO</t>
  </si>
  <si>
    <t>TORO</t>
  </si>
  <si>
    <t>ESPINAL</t>
  </si>
  <si>
    <t>DANIELA</t>
  </si>
  <si>
    <t>1996-12-16</t>
  </si>
  <si>
    <t>VECINO</t>
  </si>
  <si>
    <t>BILBAO</t>
  </si>
  <si>
    <t>1979-11-27</t>
  </si>
  <si>
    <t>BUSTAMANTE</t>
  </si>
  <si>
    <t>2006-03-25</t>
  </si>
  <si>
    <t>2008-07-19</t>
  </si>
  <si>
    <t>ERIC</t>
  </si>
  <si>
    <t>JOAN</t>
  </si>
  <si>
    <t>ECUATORIANA</t>
  </si>
  <si>
    <t>GRELA</t>
  </si>
  <si>
    <t>ARTUR TOMASZ</t>
  </si>
  <si>
    <t>2000-06-21</t>
  </si>
  <si>
    <t>POLACA</t>
  </si>
  <si>
    <t>EVA</t>
  </si>
  <si>
    <t>JEVTOVIC</t>
  </si>
  <si>
    <t>MARKO</t>
  </si>
  <si>
    <t>1987-01-05</t>
  </si>
  <si>
    <t>SERBIA</t>
  </si>
  <si>
    <t>JOSE FRANCISCO</t>
  </si>
  <si>
    <t>1965-05-13</t>
  </si>
  <si>
    <t>2009-09-18</t>
  </si>
  <si>
    <t>1991-10-30</t>
  </si>
  <si>
    <t>BARTOLOME</t>
  </si>
  <si>
    <t>2010-10-14</t>
  </si>
  <si>
    <t>2002-02-14</t>
  </si>
  <si>
    <t>ARGENTINA</t>
  </si>
  <si>
    <t>2010-04-07</t>
  </si>
  <si>
    <t>ABAD</t>
  </si>
  <si>
    <t>SOLIS</t>
  </si>
  <si>
    <t>2006-12-23</t>
  </si>
  <si>
    <t>VEGAS</t>
  </si>
  <si>
    <t>MURILLO</t>
  </si>
  <si>
    <t>2008-12-22</t>
  </si>
  <si>
    <t>JULIAN</t>
  </si>
  <si>
    <t>2007-01-11</t>
  </si>
  <si>
    <t>2003-07-11</t>
  </si>
  <si>
    <t>1992-11-19</t>
  </si>
  <si>
    <t>2010-07-20</t>
  </si>
  <si>
    <t>2009-05-25</t>
  </si>
  <si>
    <t>ALZATE</t>
  </si>
  <si>
    <t>CDE ALCORCON TM</t>
  </si>
  <si>
    <t>INGLESA</t>
  </si>
  <si>
    <t>CHILENA</t>
  </si>
  <si>
    <t>HUNGARA</t>
  </si>
  <si>
    <t>CASTAÑEDA</t>
  </si>
  <si>
    <t>2003-05-15</t>
  </si>
  <si>
    <t>ALLER</t>
  </si>
  <si>
    <t>CARRO</t>
  </si>
  <si>
    <t>ANA</t>
  </si>
  <si>
    <t>RIUS</t>
  </si>
  <si>
    <t>GEMMA</t>
  </si>
  <si>
    <t>1968-10-30</t>
  </si>
  <si>
    <t>2012-09-25</t>
  </si>
  <si>
    <t>CARDOZO</t>
  </si>
  <si>
    <t>PéREZ</t>
  </si>
  <si>
    <t>1995-07-11</t>
  </si>
  <si>
    <t>PADILLA</t>
  </si>
  <si>
    <t>ORTA</t>
  </si>
  <si>
    <t>1996-09-10</t>
  </si>
  <si>
    <t>CDDA HISPANIDAD</t>
  </si>
  <si>
    <t>CONEJERO</t>
  </si>
  <si>
    <t>2010-10-29</t>
  </si>
  <si>
    <t>TEAM LA RIOJA TM</t>
  </si>
  <si>
    <t>2009-02-05</t>
  </si>
  <si>
    <t>2012-02-01</t>
  </si>
  <si>
    <t>ARACIL</t>
  </si>
  <si>
    <t>BENAVENT</t>
  </si>
  <si>
    <t>VALLES</t>
  </si>
  <si>
    <t>NIL</t>
  </si>
  <si>
    <t>2007-07-19</t>
  </si>
  <si>
    <t>2006-02-19</t>
  </si>
  <si>
    <t>2010-04-17</t>
  </si>
  <si>
    <t>1994-05-18</t>
  </si>
  <si>
    <t>LITUANA</t>
  </si>
  <si>
    <t>2002-08-29</t>
  </si>
  <si>
    <t>RETANA</t>
  </si>
  <si>
    <t>ALFREDO</t>
  </si>
  <si>
    <t>2003-06-18</t>
  </si>
  <si>
    <t>COSTARRICENSE</t>
  </si>
  <si>
    <t>KAZAJISTANA</t>
  </si>
  <si>
    <t>CAÑETE</t>
  </si>
  <si>
    <t>MARA</t>
  </si>
  <si>
    <t>LÁZARO</t>
  </si>
  <si>
    <t>2009-11-05</t>
  </si>
  <si>
    <t>2000-02-18</t>
  </si>
  <si>
    <t>ESCOCESA</t>
  </si>
  <si>
    <t>INDIA</t>
  </si>
  <si>
    <t>ZIQIANG</t>
  </si>
  <si>
    <t>HONG</t>
  </si>
  <si>
    <t>2007-11-24</t>
  </si>
  <si>
    <t>CD NERVION TM CITY</t>
  </si>
  <si>
    <t>VARVARA</t>
  </si>
  <si>
    <t>ALEMANY</t>
  </si>
  <si>
    <t>PERE</t>
  </si>
  <si>
    <t>2007-11-15</t>
  </si>
  <si>
    <t>MARC</t>
  </si>
  <si>
    <t>2011-12-11</t>
  </si>
  <si>
    <t>LI</t>
  </si>
  <si>
    <t>VERGES</t>
  </si>
  <si>
    <t>2011-12-29</t>
  </si>
  <si>
    <t>DÍAZ</t>
  </si>
  <si>
    <t>CARMEN</t>
  </si>
  <si>
    <t>2006-12-17</t>
  </si>
  <si>
    <t>ADRIANA</t>
  </si>
  <si>
    <t>2008-06-15</t>
  </si>
  <si>
    <t>CUEVAS</t>
  </si>
  <si>
    <t>JOSE ANGEL</t>
  </si>
  <si>
    <t>QUILEZ</t>
  </si>
  <si>
    <t>2008-05-02</t>
  </si>
  <si>
    <t>FERNáNDEZ</t>
  </si>
  <si>
    <t>MARIO</t>
  </si>
  <si>
    <t>2011-11-27</t>
  </si>
  <si>
    <t>LLORENS</t>
  </si>
  <si>
    <t>BERRUEZO</t>
  </si>
  <si>
    <t>TEO</t>
  </si>
  <si>
    <t>2009-09-11</t>
  </si>
  <si>
    <t>POL</t>
  </si>
  <si>
    <t>2012-10-26</t>
  </si>
  <si>
    <t>AIGNER</t>
  </si>
  <si>
    <t>LAGUNAS</t>
  </si>
  <si>
    <t>MAX</t>
  </si>
  <si>
    <t>2009-06-23</t>
  </si>
  <si>
    <t>BOLOIX</t>
  </si>
  <si>
    <t>SAUCA</t>
  </si>
  <si>
    <t>CESC</t>
  </si>
  <si>
    <t>2009-07-14</t>
  </si>
  <si>
    <t>CADENAS</t>
  </si>
  <si>
    <t>2008-03-06</t>
  </si>
  <si>
    <t>MIQUEL</t>
  </si>
  <si>
    <t>RIBAS</t>
  </si>
  <si>
    <t>2008-10-22</t>
  </si>
  <si>
    <t>2010-06-14</t>
  </si>
  <si>
    <t>SOLDADO</t>
  </si>
  <si>
    <t>EVAN</t>
  </si>
  <si>
    <t>2012-04-20</t>
  </si>
  <si>
    <t>SITJÀ</t>
  </si>
  <si>
    <t>IU</t>
  </si>
  <si>
    <t>2012-06-25</t>
  </si>
  <si>
    <t>CHENG</t>
  </si>
  <si>
    <t>XINYU</t>
  </si>
  <si>
    <t>1996-06-26</t>
  </si>
  <si>
    <t>OCTAVI</t>
  </si>
  <si>
    <t>2007-11-30</t>
  </si>
  <si>
    <t>CERDA</t>
  </si>
  <si>
    <t>FELIX</t>
  </si>
  <si>
    <t>2004-06-01</t>
  </si>
  <si>
    <t>IMAZ</t>
  </si>
  <si>
    <t>URRUTIKOETXEA</t>
  </si>
  <si>
    <t>IñAKI</t>
  </si>
  <si>
    <t>1965-01-22</t>
  </si>
  <si>
    <t>UBEDA</t>
  </si>
  <si>
    <t>JUAN MANUEL</t>
  </si>
  <si>
    <t>2007-02-10</t>
  </si>
  <si>
    <t>LLABRéS</t>
  </si>
  <si>
    <t>2004-11-23</t>
  </si>
  <si>
    <t>OJEDA</t>
  </si>
  <si>
    <t>2012-06-20</t>
  </si>
  <si>
    <t>EL MOUHMOUH</t>
  </si>
  <si>
    <t>OUMNIA</t>
  </si>
  <si>
    <t>2012-05-01</t>
  </si>
  <si>
    <t>JOSE DAVID</t>
  </si>
  <si>
    <t>TUBIO</t>
  </si>
  <si>
    <t>MARIA LUISA</t>
  </si>
  <si>
    <t>2011-12-31</t>
  </si>
  <si>
    <t>CRESPO</t>
  </si>
  <si>
    <t>RIAL</t>
  </si>
  <si>
    <t>MARTA</t>
  </si>
  <si>
    <t>2012-12-23</t>
  </si>
  <si>
    <t>PAEZ</t>
  </si>
  <si>
    <t>GANFORNINA</t>
  </si>
  <si>
    <t>TERESA</t>
  </si>
  <si>
    <t>2011-07-14</t>
  </si>
  <si>
    <t>2011-12-28</t>
  </si>
  <si>
    <t>2002-03-19</t>
  </si>
  <si>
    <t>OTRO PAIS ETTU</t>
  </si>
  <si>
    <t>2007-06-19</t>
  </si>
  <si>
    <t>RIVERA</t>
  </si>
  <si>
    <t>ELOY</t>
  </si>
  <si>
    <t>2011-03-30</t>
  </si>
  <si>
    <t>HERNáNDEZ</t>
  </si>
  <si>
    <t>2005-12-13</t>
  </si>
  <si>
    <t>VENEGAS</t>
  </si>
  <si>
    <t>VíCTOR</t>
  </si>
  <si>
    <t>2005-06-17</t>
  </si>
  <si>
    <t>2001-04-03</t>
  </si>
  <si>
    <t>UCRANIANA</t>
  </si>
  <si>
    <t>2001-02-03</t>
  </si>
  <si>
    <t>2011-04-11</t>
  </si>
  <si>
    <t>PARDO</t>
  </si>
  <si>
    <t>ESCOBAR</t>
  </si>
  <si>
    <t>LUCAS</t>
  </si>
  <si>
    <t>2013-12-10</t>
  </si>
  <si>
    <t>2010-12-28</t>
  </si>
  <si>
    <t>VICTOR</t>
  </si>
  <si>
    <t>1993-09-03</t>
  </si>
  <si>
    <t>ZILOTIN</t>
  </si>
  <si>
    <t>JOANNA</t>
  </si>
  <si>
    <t>1982-09-27</t>
  </si>
  <si>
    <t>ANGELATS</t>
  </si>
  <si>
    <t>QUERALT</t>
  </si>
  <si>
    <t>2013-06-04</t>
  </si>
  <si>
    <t>LLINÀS</t>
  </si>
  <si>
    <t>BUDDEN</t>
  </si>
  <si>
    <t>GEORGINA</t>
  </si>
  <si>
    <t>2011-12-08</t>
  </si>
  <si>
    <t>SERRET</t>
  </si>
  <si>
    <t>MASSÓ</t>
  </si>
  <si>
    <t>EMMA</t>
  </si>
  <si>
    <t>2011-08-29</t>
  </si>
  <si>
    <t>ROBERTO</t>
  </si>
  <si>
    <t>2006-10-02</t>
  </si>
  <si>
    <t>DENIS</t>
  </si>
  <si>
    <t>2002-06-19</t>
  </si>
  <si>
    <t>EXPóSITO</t>
  </si>
  <si>
    <t>2008-10-02</t>
  </si>
  <si>
    <t>BENET</t>
  </si>
  <si>
    <t>ADRIÀ</t>
  </si>
  <si>
    <t>2010-11-15</t>
  </si>
  <si>
    <t>SANDE</t>
  </si>
  <si>
    <t>MARTINS</t>
  </si>
  <si>
    <t>MARTINA</t>
  </si>
  <si>
    <t>2008-06-02</t>
  </si>
  <si>
    <t>MARRTINEZ</t>
  </si>
  <si>
    <t>1965-07-01</t>
  </si>
  <si>
    <t>2013-05-13</t>
  </si>
  <si>
    <t>PEDRAZA</t>
  </si>
  <si>
    <t>LOLA</t>
  </si>
  <si>
    <t>2002-08-02</t>
  </si>
  <si>
    <t>TELLERIA</t>
  </si>
  <si>
    <t>1977-09-07</t>
  </si>
  <si>
    <t>1969-02-01</t>
  </si>
  <si>
    <t>GORKA</t>
  </si>
  <si>
    <t>2010-05-18</t>
  </si>
  <si>
    <t>2002-05-22</t>
  </si>
  <si>
    <t>OTEGUI</t>
  </si>
  <si>
    <t>1971-03-25</t>
  </si>
  <si>
    <t>XABI</t>
  </si>
  <si>
    <t>2008-07-23</t>
  </si>
  <si>
    <t>MENDIZABAL</t>
  </si>
  <si>
    <t>JON</t>
  </si>
  <si>
    <t>2005-10-31</t>
  </si>
  <si>
    <t>GARIKOITZ</t>
  </si>
  <si>
    <t>1973-11-16</t>
  </si>
  <si>
    <t>AKASH</t>
  </si>
  <si>
    <t>ARITZ</t>
  </si>
  <si>
    <t>2008-11-13</t>
  </si>
  <si>
    <t>IRIGOIEN</t>
  </si>
  <si>
    <t>OIER</t>
  </si>
  <si>
    <t>AZANZA</t>
  </si>
  <si>
    <t>DABID</t>
  </si>
  <si>
    <t>2009-09-15</t>
  </si>
  <si>
    <t>SAEZ</t>
  </si>
  <si>
    <t>2010-03-03</t>
  </si>
  <si>
    <t>CTT LA BISBAL</t>
  </si>
  <si>
    <t>OLLER</t>
  </si>
  <si>
    <t>EUDALD</t>
  </si>
  <si>
    <t>CERCADILLO</t>
  </si>
  <si>
    <t>BERNABEU</t>
  </si>
  <si>
    <t>2010-09-26</t>
  </si>
  <si>
    <t>2002-01-31</t>
  </si>
  <si>
    <t>2010-06-03</t>
  </si>
  <si>
    <t>1998-09-03</t>
  </si>
  <si>
    <t>ABELLA</t>
  </si>
  <si>
    <t>MARTí</t>
  </si>
  <si>
    <t>2007-11-09</t>
  </si>
  <si>
    <t>ROURA</t>
  </si>
  <si>
    <t>ADRIà</t>
  </si>
  <si>
    <t>2006-05-24</t>
  </si>
  <si>
    <t>BAENA</t>
  </si>
  <si>
    <t>2008-03-09</t>
  </si>
  <si>
    <t>RODRÍGUEZ</t>
  </si>
  <si>
    <t>ZULAICA</t>
  </si>
  <si>
    <t>LAROCHETTE</t>
  </si>
  <si>
    <t>CHRISTIAN MARIA</t>
  </si>
  <si>
    <t>1971-09-04</t>
  </si>
  <si>
    <t>2004-02-14</t>
  </si>
  <si>
    <t>ERREA</t>
  </si>
  <si>
    <t>2013-02-06</t>
  </si>
  <si>
    <t>POCH</t>
  </si>
  <si>
    <t>JOEL</t>
  </si>
  <si>
    <t>1972-06-26</t>
  </si>
  <si>
    <t>1972-08-10</t>
  </si>
  <si>
    <t>LOMBARDO</t>
  </si>
  <si>
    <t>JAIME</t>
  </si>
  <si>
    <t>2004-06-18</t>
  </si>
  <si>
    <t>1993-05-31</t>
  </si>
  <si>
    <t>PAU</t>
  </si>
  <si>
    <t>BAS</t>
  </si>
  <si>
    <t>PALENCIA</t>
  </si>
  <si>
    <t>2012-12-17</t>
  </si>
  <si>
    <t>2006-01-14</t>
  </si>
  <si>
    <t>HERNÁNDEZ</t>
  </si>
  <si>
    <t>1972-11-03</t>
  </si>
  <si>
    <t>CTT POBLA DE VALLBONA</t>
  </si>
  <si>
    <t>2008-12-03</t>
  </si>
  <si>
    <t>SUESCUN</t>
  </si>
  <si>
    <t>IRURZUN</t>
  </si>
  <si>
    <t>JOSÉ MIGUEL</t>
  </si>
  <si>
    <t>1973-06-09</t>
  </si>
  <si>
    <t>2012-06-29</t>
  </si>
  <si>
    <t>TUDELA</t>
  </si>
  <si>
    <t>JORDÁN</t>
  </si>
  <si>
    <t>2011-07-21</t>
  </si>
  <si>
    <t>MITITICA</t>
  </si>
  <si>
    <t>ALEXANDRU</t>
  </si>
  <si>
    <t>1982-04-24</t>
  </si>
  <si>
    <t>JULIáN ANDRéS</t>
  </si>
  <si>
    <t>1998-06-11</t>
  </si>
  <si>
    <t>OIHAN</t>
  </si>
  <si>
    <t>2008-08-03</t>
  </si>
  <si>
    <t>IRURIETA BERAUN</t>
  </si>
  <si>
    <t>RAGUIN</t>
  </si>
  <si>
    <t>GUILLAUME</t>
  </si>
  <si>
    <t>1986-11-11</t>
  </si>
  <si>
    <t>PALOMO</t>
  </si>
  <si>
    <t>BIZCOCHO</t>
  </si>
  <si>
    <t>2010-05-08</t>
  </si>
  <si>
    <t>CUENCA</t>
  </si>
  <si>
    <t>OLGA</t>
  </si>
  <si>
    <t>1959-12-07</t>
  </si>
  <si>
    <t>CLOQUELL</t>
  </si>
  <si>
    <t>2009-01-14</t>
  </si>
  <si>
    <t>BOTELLA</t>
  </si>
  <si>
    <t>CASAMPVA</t>
  </si>
  <si>
    <t>2008-01-03</t>
  </si>
  <si>
    <t>ZHOU</t>
  </si>
  <si>
    <t>YU</t>
  </si>
  <si>
    <t>2012-03-18</t>
  </si>
  <si>
    <t>LEO</t>
  </si>
  <si>
    <t>CHRISTIAN</t>
  </si>
  <si>
    <t>1997-10-01</t>
  </si>
  <si>
    <t>1995-10-04</t>
  </si>
  <si>
    <t>VILLA</t>
  </si>
  <si>
    <t>2011-04-27</t>
  </si>
  <si>
    <t>2008-09-02</t>
  </si>
  <si>
    <t>2008-05-21</t>
  </si>
  <si>
    <t>DONALDSON</t>
  </si>
  <si>
    <t>LLEBARIA</t>
  </si>
  <si>
    <t>MIKE</t>
  </si>
  <si>
    <t>2007-10-30</t>
  </si>
  <si>
    <t>CODINA</t>
  </si>
  <si>
    <t>OT</t>
  </si>
  <si>
    <t>2007-09-17</t>
  </si>
  <si>
    <t>IZAN</t>
  </si>
  <si>
    <t>CAÑO</t>
  </si>
  <si>
    <t>2010-03-28</t>
  </si>
  <si>
    <t>2005-06-13</t>
  </si>
  <si>
    <t>MARTíN</t>
  </si>
  <si>
    <t>SINGH</t>
  </si>
  <si>
    <t>1970-08-16</t>
  </si>
  <si>
    <t>1990-10-12</t>
  </si>
  <si>
    <t>ALEMANA</t>
  </si>
  <si>
    <t>2010-05-28</t>
  </si>
  <si>
    <t>IRLANDESA</t>
  </si>
  <si>
    <t>IRINA</t>
  </si>
  <si>
    <t>COROMINAS</t>
  </si>
  <si>
    <t>2008-01-12</t>
  </si>
  <si>
    <t>BAUTISTA</t>
  </si>
  <si>
    <t>CD TM PEÑASKAL</t>
  </si>
  <si>
    <t>GABRIEL</t>
  </si>
  <si>
    <t>2008-08-20</t>
  </si>
  <si>
    <t>GARMENDIA</t>
  </si>
  <si>
    <t>EKHIOTZ</t>
  </si>
  <si>
    <t>2008-09-08</t>
  </si>
  <si>
    <t>HEPPNER</t>
  </si>
  <si>
    <t>2007-05-25</t>
  </si>
  <si>
    <t>BENISSA</t>
  </si>
  <si>
    <t>MARIIA</t>
  </si>
  <si>
    <t>2008-06-09</t>
  </si>
  <si>
    <t>COFIÑO</t>
  </si>
  <si>
    <t>LLUIS</t>
  </si>
  <si>
    <t>2009-02-20</t>
  </si>
  <si>
    <t>BAQUEDANO</t>
  </si>
  <si>
    <t>2009-09-26</t>
  </si>
  <si>
    <t>2009-09-25</t>
  </si>
  <si>
    <t>LAIA</t>
  </si>
  <si>
    <t>GOMES</t>
  </si>
  <si>
    <t>JOAO PEDRO</t>
  </si>
  <si>
    <t>2003-12-02</t>
  </si>
  <si>
    <t>DUQUE</t>
  </si>
  <si>
    <t>CARO</t>
  </si>
  <si>
    <t>ROMEO</t>
  </si>
  <si>
    <t>2005-08-05</t>
  </si>
  <si>
    <t>ALVES</t>
  </si>
  <si>
    <t>2009-09-16</t>
  </si>
  <si>
    <t>OLAVE</t>
  </si>
  <si>
    <t>QUINTEROS</t>
  </si>
  <si>
    <t>ALFONSO ANDRES</t>
  </si>
  <si>
    <t>1995-05-30</t>
  </si>
  <si>
    <t>2000-02-09</t>
  </si>
  <si>
    <t>JIANG</t>
  </si>
  <si>
    <t>2012-12-11</t>
  </si>
  <si>
    <t>LLOVET</t>
  </si>
  <si>
    <t>AGNèS</t>
  </si>
  <si>
    <t>2012-05-04</t>
  </si>
  <si>
    <t>2010-06-10</t>
  </si>
  <si>
    <t>CALLEJóN</t>
  </si>
  <si>
    <t>PIERA</t>
  </si>
  <si>
    <t>2009-07-10</t>
  </si>
  <si>
    <t>CAMPDEPADROS</t>
  </si>
  <si>
    <t>2008-05-17</t>
  </si>
  <si>
    <t>ARUJO</t>
  </si>
  <si>
    <t>GASPAR</t>
  </si>
  <si>
    <t>ISMAEL</t>
  </si>
  <si>
    <t>2007-09-21</t>
  </si>
  <si>
    <t>FRANCO</t>
  </si>
  <si>
    <t>JACOBO</t>
  </si>
  <si>
    <t>2010-01-10</t>
  </si>
  <si>
    <t>2010-12-12</t>
  </si>
  <si>
    <t>HERMOSA</t>
  </si>
  <si>
    <t>2014-08-29</t>
  </si>
  <si>
    <t>1999-10-22</t>
  </si>
  <si>
    <t>L</t>
  </si>
  <si>
    <t>MARINA</t>
  </si>
  <si>
    <t>2008-06-06</t>
  </si>
  <si>
    <t>CESTER</t>
  </si>
  <si>
    <t>JAN</t>
  </si>
  <si>
    <t>2013-04-25</t>
  </si>
  <si>
    <t>NOGUERA</t>
  </si>
  <si>
    <t>VALERIA</t>
  </si>
  <si>
    <t>2011-01-16</t>
  </si>
  <si>
    <t>1999-10-11</t>
  </si>
  <si>
    <t>2011-06-01</t>
  </si>
  <si>
    <t>PEDRO</t>
  </si>
  <si>
    <t>2009-03-21</t>
  </si>
  <si>
    <t>2000-04-18</t>
  </si>
  <si>
    <t>CASTELLANO</t>
  </si>
  <si>
    <t>DíAZ</t>
  </si>
  <si>
    <t>GARAY</t>
  </si>
  <si>
    <t>2008-10-31</t>
  </si>
  <si>
    <t>2011-08-02</t>
  </si>
  <si>
    <t>1972-03-22</t>
  </si>
  <si>
    <t>1995-10-18</t>
  </si>
  <si>
    <t>CROATA</t>
  </si>
  <si>
    <t>1983-01-18</t>
  </si>
  <si>
    <t>RULL</t>
  </si>
  <si>
    <t>BORONAT</t>
  </si>
  <si>
    <t>1994-04-05</t>
  </si>
  <si>
    <t>1973-09-17</t>
  </si>
  <si>
    <t>IMRE</t>
  </si>
  <si>
    <t>1997-03-24</t>
  </si>
  <si>
    <t>MARTORELL</t>
  </si>
  <si>
    <t>2003-01-17</t>
  </si>
  <si>
    <t>1997-06-09</t>
  </si>
  <si>
    <t>ANDREI</t>
  </si>
  <si>
    <t>GARCíA</t>
  </si>
  <si>
    <t>1994-02-02</t>
  </si>
  <si>
    <t>2008-08-16</t>
  </si>
  <si>
    <t>2008-03-11</t>
  </si>
  <si>
    <t>SVETLANA</t>
  </si>
  <si>
    <t>LIU</t>
  </si>
  <si>
    <t>2006-08-24</t>
  </si>
  <si>
    <t>PRADO</t>
  </si>
  <si>
    <t>NOELIA</t>
  </si>
  <si>
    <t>2010-05-11</t>
  </si>
  <si>
    <t>IVO</t>
  </si>
  <si>
    <t>2007-10-28</t>
  </si>
  <si>
    <t>YANG</t>
  </si>
  <si>
    <t>KAREN</t>
  </si>
  <si>
    <t>2015-06-06</t>
  </si>
  <si>
    <t>AGUILERA</t>
  </si>
  <si>
    <t>2012-07-25</t>
  </si>
  <si>
    <t>PETER</t>
  </si>
  <si>
    <t>CARME</t>
  </si>
  <si>
    <t>ALSINA</t>
  </si>
  <si>
    <t>2010-02-24</t>
  </si>
  <si>
    <t>2009-05-29</t>
  </si>
  <si>
    <t>2007-10-18</t>
  </si>
  <si>
    <t>REAL CLUB PRIEGO TM</t>
  </si>
  <si>
    <t>1995-09-15</t>
  </si>
  <si>
    <t>1974-09-13</t>
  </si>
  <si>
    <t>NIGERIANA</t>
  </si>
  <si>
    <t>1985-10-28</t>
  </si>
  <si>
    <t>1975-12-04</t>
  </si>
  <si>
    <t>JARILLO</t>
  </si>
  <si>
    <t>CLAUDIA</t>
  </si>
  <si>
    <t>2004-07-17</t>
  </si>
  <si>
    <t>2000-10-18</t>
  </si>
  <si>
    <t>BEATRIZ</t>
  </si>
  <si>
    <t>1971-01-16</t>
  </si>
  <si>
    <t>COELLO</t>
  </si>
  <si>
    <t>RICARDO</t>
  </si>
  <si>
    <t>PAGALDAI</t>
  </si>
  <si>
    <t>LUR</t>
  </si>
  <si>
    <t>ALEXANDRU NICHOLAS</t>
  </si>
  <si>
    <t>2009-01-21</t>
  </si>
  <si>
    <t>SUN</t>
  </si>
  <si>
    <t>2005-03-15</t>
  </si>
  <si>
    <t>ITALIANA</t>
  </si>
  <si>
    <t>OLIVEIRA</t>
  </si>
  <si>
    <t>1981-06-16</t>
  </si>
  <si>
    <t>BRASILEÑA</t>
  </si>
  <si>
    <t>1978-03-09</t>
  </si>
  <si>
    <t>2011-01-04</t>
  </si>
  <si>
    <t>MUñOZ</t>
  </si>
  <si>
    <t>ZABALETA</t>
  </si>
  <si>
    <t>2010-10-27</t>
  </si>
  <si>
    <t>IMMELN</t>
  </si>
  <si>
    <t>LEIRE</t>
  </si>
  <si>
    <t>2010-08-12</t>
  </si>
  <si>
    <t>TOQUERO</t>
  </si>
  <si>
    <t>SAGARZAZU</t>
  </si>
  <si>
    <t>2011-06-25</t>
  </si>
  <si>
    <t>JULEN</t>
  </si>
  <si>
    <t>2012-08-21</t>
  </si>
  <si>
    <t>1994-02-27</t>
  </si>
  <si>
    <t>DARIA</t>
  </si>
  <si>
    <t>MARTÍ</t>
  </si>
  <si>
    <t>1970-06-01</t>
  </si>
  <si>
    <t>1973-07-22</t>
  </si>
  <si>
    <t>GUO</t>
  </si>
  <si>
    <t>MANRESA</t>
  </si>
  <si>
    <t>JANA</t>
  </si>
  <si>
    <t>2011-04-28</t>
  </si>
  <si>
    <t>NICOLE</t>
  </si>
  <si>
    <t>BONET</t>
  </si>
  <si>
    <t>GERARD</t>
  </si>
  <si>
    <t>2009-05-22</t>
  </si>
  <si>
    <t>2011-03-28</t>
  </si>
  <si>
    <t>LLANO</t>
  </si>
  <si>
    <t>JOSE FELIX</t>
  </si>
  <si>
    <t>1974-05-24</t>
  </si>
  <si>
    <t>INCHAUSTI</t>
  </si>
  <si>
    <t>2011-09-21</t>
  </si>
  <si>
    <t>DUVóS</t>
  </si>
  <si>
    <t>ZARRA</t>
  </si>
  <si>
    <t>2014-01-15</t>
  </si>
  <si>
    <t>ENEKO</t>
  </si>
  <si>
    <t>2011-12-19</t>
  </si>
  <si>
    <t>AYALA</t>
  </si>
  <si>
    <t>GIMENO</t>
  </si>
  <si>
    <t>RANDEZ</t>
  </si>
  <si>
    <t>2011-03-22</t>
  </si>
  <si>
    <t>1971-07-21</t>
  </si>
  <si>
    <t>PRECIADO</t>
  </si>
  <si>
    <t>2010-02-07</t>
  </si>
  <si>
    <t>TOLIOU</t>
  </si>
  <si>
    <t>AIKATERINI</t>
  </si>
  <si>
    <t>1995-08-21</t>
  </si>
  <si>
    <t>GUTIéRREZ</t>
  </si>
  <si>
    <t>2009-05-04</t>
  </si>
  <si>
    <t>1993-06-22</t>
  </si>
  <si>
    <t>EGIPCIA</t>
  </si>
  <si>
    <t>2002-06-06</t>
  </si>
  <si>
    <t>LUCIANO</t>
  </si>
  <si>
    <t>JAVIER EMILIO</t>
  </si>
  <si>
    <t>2007-06-01</t>
  </si>
  <si>
    <t>FOSSATI</t>
  </si>
  <si>
    <t>1970-08-20</t>
  </si>
  <si>
    <t>2004-07-20</t>
  </si>
  <si>
    <t>ELIAS</t>
  </si>
  <si>
    <t>2010-12-08</t>
  </si>
  <si>
    <t>JULIO</t>
  </si>
  <si>
    <t>PARDILLOS</t>
  </si>
  <si>
    <t>2007-11-22</t>
  </si>
  <si>
    <t>2007-12-28</t>
  </si>
  <si>
    <t>BARCENA</t>
  </si>
  <si>
    <t>INGELMO</t>
  </si>
  <si>
    <t>1973-12-23</t>
  </si>
  <si>
    <t>FRAGA</t>
  </si>
  <si>
    <t>IGNACIO</t>
  </si>
  <si>
    <t>SERGI</t>
  </si>
  <si>
    <t>GIRONES</t>
  </si>
  <si>
    <t>BIEL</t>
  </si>
  <si>
    <t>2010-10-04</t>
  </si>
  <si>
    <t>2013-11-17</t>
  </si>
  <si>
    <t>2011-02-24</t>
  </si>
  <si>
    <t>DE ANDRES</t>
  </si>
  <si>
    <t>2009-09-24</t>
  </si>
  <si>
    <t>1944-02-26</t>
  </si>
  <si>
    <t>1967-01-29</t>
  </si>
  <si>
    <t>NESTOR</t>
  </si>
  <si>
    <t>2005-05-13</t>
  </si>
  <si>
    <t>DÍAZ-VILLABELLA</t>
  </si>
  <si>
    <t>SONIA MARÍA</t>
  </si>
  <si>
    <t>1971-03-02</t>
  </si>
  <si>
    <t>1963-04-23</t>
  </si>
  <si>
    <t>LAMPRE</t>
  </si>
  <si>
    <t>2013-05-18</t>
  </si>
  <si>
    <t>CODES</t>
  </si>
  <si>
    <t>LUCA</t>
  </si>
  <si>
    <t>SAMUEL</t>
  </si>
  <si>
    <t>VILLAR</t>
  </si>
  <si>
    <t>VICTOR MANUEL</t>
  </si>
  <si>
    <t>2011-08-12</t>
  </si>
  <si>
    <t>FIGUERAS</t>
  </si>
  <si>
    <t>ROGER</t>
  </si>
  <si>
    <t>2010-12-03</t>
  </si>
  <si>
    <t>DE RUS</t>
  </si>
  <si>
    <t>BLANCA</t>
  </si>
  <si>
    <t>2010-10-20</t>
  </si>
  <si>
    <t>2012-06-06</t>
  </si>
  <si>
    <t>HU</t>
  </si>
  <si>
    <t>2012-08-04</t>
  </si>
  <si>
    <t>2012-07-20</t>
  </si>
  <si>
    <t>SOLÉ</t>
  </si>
  <si>
    <t>2009-04-04</t>
  </si>
  <si>
    <t>GRANADO</t>
  </si>
  <si>
    <t>2013-05-16</t>
  </si>
  <si>
    <t>CARO-ACCINO</t>
  </si>
  <si>
    <t>DIANA</t>
  </si>
  <si>
    <t>2010-06-05</t>
  </si>
  <si>
    <t>AURORA</t>
  </si>
  <si>
    <t>2010-04-30</t>
  </si>
  <si>
    <t>2006-03-26</t>
  </si>
  <si>
    <t>2010-09-09</t>
  </si>
  <si>
    <t>NADAL</t>
  </si>
  <si>
    <t>MEDINYA</t>
  </si>
  <si>
    <t>MET</t>
  </si>
  <si>
    <t>2010-07-07</t>
  </si>
  <si>
    <t>OTALVARO</t>
  </si>
  <si>
    <t>EMANUEL</t>
  </si>
  <si>
    <t>2010-07-14</t>
  </si>
  <si>
    <t>2012-07-10</t>
  </si>
  <si>
    <t>KHELIFI</t>
  </si>
  <si>
    <t>DUNIA</t>
  </si>
  <si>
    <t>2010-02-15</t>
  </si>
  <si>
    <t>2012-05-27</t>
  </si>
  <si>
    <t>2014-07-12</t>
  </si>
  <si>
    <t>CáCERES</t>
  </si>
  <si>
    <t>1991-06-03</t>
  </si>
  <si>
    <t>NICOLAS</t>
  </si>
  <si>
    <t>2010-02-08</t>
  </si>
  <si>
    <t>MASDEU</t>
  </si>
  <si>
    <t>MIR</t>
  </si>
  <si>
    <t>SAN IGNACIO</t>
  </si>
  <si>
    <t>SALVADOR</t>
  </si>
  <si>
    <t>1986-03-06</t>
  </si>
  <si>
    <t>CAÑA</t>
  </si>
  <si>
    <t>1960-03-17</t>
  </si>
  <si>
    <t>2007-09-03</t>
  </si>
  <si>
    <t>BERIAIN</t>
  </si>
  <si>
    <t>IRIARTE</t>
  </si>
  <si>
    <t>2007-01-07</t>
  </si>
  <si>
    <t>MARTINEAU</t>
  </si>
  <si>
    <t>IZIA</t>
  </si>
  <si>
    <t>2013-05-15</t>
  </si>
  <si>
    <t>2009-04-28</t>
  </si>
  <si>
    <t>CAYETANO</t>
  </si>
  <si>
    <t>2011-08-19</t>
  </si>
  <si>
    <t>VALPUESTA</t>
  </si>
  <si>
    <t>2012-01-11</t>
  </si>
  <si>
    <t>2011-05-11</t>
  </si>
  <si>
    <t>EUGENIA</t>
  </si>
  <si>
    <t>YERGA</t>
  </si>
  <si>
    <t>BAñOS</t>
  </si>
  <si>
    <t>CARACUEL</t>
  </si>
  <si>
    <t>BAHM</t>
  </si>
  <si>
    <t>2011-10-13</t>
  </si>
  <si>
    <t>2011-11-09</t>
  </si>
  <si>
    <t>CALDUEñO</t>
  </si>
  <si>
    <t>BRISEIDA</t>
  </si>
  <si>
    <t>2012-01-31</t>
  </si>
  <si>
    <t>2009-12-07</t>
  </si>
  <si>
    <t>AHMED</t>
  </si>
  <si>
    <t>2000-02-17</t>
  </si>
  <si>
    <t>2007-11-04</t>
  </si>
  <si>
    <t>JUDITH</t>
  </si>
  <si>
    <t>2013-06-05</t>
  </si>
  <si>
    <t>POLIN</t>
  </si>
  <si>
    <t>2013-04-14</t>
  </si>
  <si>
    <t>QUIROS</t>
  </si>
  <si>
    <t>2003-06-08</t>
  </si>
  <si>
    <t>WIRTH</t>
  </si>
  <si>
    <t>MANFRED</t>
  </si>
  <si>
    <t>1957-09-14</t>
  </si>
  <si>
    <t>SHUOHAN</t>
  </si>
  <si>
    <t>MEN</t>
  </si>
  <si>
    <t>2000-02-28</t>
  </si>
  <si>
    <t>2012-10-03</t>
  </si>
  <si>
    <t>GUERRICABEITIA</t>
  </si>
  <si>
    <t>JON ANDER</t>
  </si>
  <si>
    <t>2000-05-10</t>
  </si>
  <si>
    <t>BARRIOS</t>
  </si>
  <si>
    <t>LIAM</t>
  </si>
  <si>
    <t>LIA</t>
  </si>
  <si>
    <t>2013-12-27</t>
  </si>
  <si>
    <t>JORDA</t>
  </si>
  <si>
    <t>2005-12-05</t>
  </si>
  <si>
    <t>CORRIOL</t>
  </si>
  <si>
    <t>ANDREA</t>
  </si>
  <si>
    <t>2005-01-29</t>
  </si>
  <si>
    <t>PEÓN</t>
  </si>
  <si>
    <t>ANDRÉS</t>
  </si>
  <si>
    <t>2001-11-30</t>
  </si>
  <si>
    <t>2009-05-06</t>
  </si>
  <si>
    <t>TORRIJOS SPIN</t>
  </si>
  <si>
    <t>CACERES</t>
  </si>
  <si>
    <t>2011-06-21</t>
  </si>
  <si>
    <t>TORRENTE</t>
  </si>
  <si>
    <t>PUEYO</t>
  </si>
  <si>
    <t>2012-05-09</t>
  </si>
  <si>
    <t>BODE</t>
  </si>
  <si>
    <t>BENJAMIN</t>
  </si>
  <si>
    <t>1990-12-27</t>
  </si>
  <si>
    <t>2008-01-24</t>
  </si>
  <si>
    <t>MICHAEL</t>
  </si>
  <si>
    <t>2007-10-16</t>
  </si>
  <si>
    <t>2010-04-15</t>
  </si>
  <si>
    <t>2007-10-20</t>
  </si>
  <si>
    <t>1998-02-13</t>
  </si>
  <si>
    <t>PASCUAL</t>
  </si>
  <si>
    <t>JUSTE</t>
  </si>
  <si>
    <t>DOLSET</t>
  </si>
  <si>
    <t>1973-01-14</t>
  </si>
  <si>
    <t>AINHOA</t>
  </si>
  <si>
    <t>MUELA</t>
  </si>
  <si>
    <t>2008-03-14</t>
  </si>
  <si>
    <t>CELADA</t>
  </si>
  <si>
    <t>2006-07-25</t>
  </si>
  <si>
    <t>OLTRA</t>
  </si>
  <si>
    <t>2011-11-17</t>
  </si>
  <si>
    <t>2010-01-15</t>
  </si>
  <si>
    <t>1973-11-24</t>
  </si>
  <si>
    <t>CABEZAS</t>
  </si>
  <si>
    <t>CARPINTERO</t>
  </si>
  <si>
    <t>1976-10-02</t>
  </si>
  <si>
    <t>ANDRéS</t>
  </si>
  <si>
    <t>2001-11-01</t>
  </si>
  <si>
    <t>1976-06-08</t>
  </si>
  <si>
    <t>DEL CASTILLO</t>
  </si>
  <si>
    <t>2013-12-21</t>
  </si>
  <si>
    <t>1989-02-18</t>
  </si>
  <si>
    <t>MAÑARICUA</t>
  </si>
  <si>
    <t>RIERA</t>
  </si>
  <si>
    <t>BERTRAN</t>
  </si>
  <si>
    <t>2008-07-15</t>
  </si>
  <si>
    <t>2010-12-13</t>
  </si>
  <si>
    <t>MARTINO</t>
  </si>
  <si>
    <t>MATÍAS</t>
  </si>
  <si>
    <t>2006-12-18</t>
  </si>
  <si>
    <t>2009-07-19</t>
  </si>
  <si>
    <t>1990-07-11</t>
  </si>
  <si>
    <t>BULGARA</t>
  </si>
  <si>
    <t>PETRAGUE</t>
  </si>
  <si>
    <t>ALAIN ANDRE</t>
  </si>
  <si>
    <t>1977-05-28</t>
  </si>
  <si>
    <t>RUBIñOS</t>
  </si>
  <si>
    <t>CASTILLEJO</t>
  </si>
  <si>
    <t>ADRIAN VICENTE</t>
  </si>
  <si>
    <t>2004-08-05</t>
  </si>
  <si>
    <t>PERUANA</t>
  </si>
  <si>
    <t>TOST</t>
  </si>
  <si>
    <t>JOSEP</t>
  </si>
  <si>
    <t>2012-11-29</t>
  </si>
  <si>
    <t>1986-01-24</t>
  </si>
  <si>
    <t>MATIAS</t>
  </si>
  <si>
    <t>1981-03-24</t>
  </si>
  <si>
    <t>FRANCISCO JOSÉ</t>
  </si>
  <si>
    <t>1973-05-11</t>
  </si>
  <si>
    <t>2005-01-17</t>
  </si>
  <si>
    <t>2012-08-31</t>
  </si>
  <si>
    <t>2008-09-14</t>
  </si>
  <si>
    <t>APARICIO</t>
  </si>
  <si>
    <t>DUVAL</t>
  </si>
  <si>
    <t>RAUL</t>
  </si>
  <si>
    <t>1973-01-12</t>
  </si>
  <si>
    <t>CICRES</t>
  </si>
  <si>
    <t>ELENA</t>
  </si>
  <si>
    <t>1970-09-07</t>
  </si>
  <si>
    <t>JUAN IGNACIO</t>
  </si>
  <si>
    <t>1991-11-15</t>
  </si>
  <si>
    <t>LADIMIR</t>
  </si>
  <si>
    <t>2013-07-20</t>
  </si>
  <si>
    <t>IRENE</t>
  </si>
  <si>
    <t>1996-08-16</t>
  </si>
  <si>
    <t>PAULA</t>
  </si>
  <si>
    <t>2010-11-05</t>
  </si>
  <si>
    <t>OLENZKA-DZIENIEL</t>
  </si>
  <si>
    <t>ANETA JUSTYNA</t>
  </si>
  <si>
    <t>1988-05-27</t>
  </si>
  <si>
    <t>MARCOS ANDRES</t>
  </si>
  <si>
    <t>1995-12-20</t>
  </si>
  <si>
    <t>SLAMTI</t>
  </si>
  <si>
    <t>NOUR</t>
  </si>
  <si>
    <t>2013-08-23</t>
  </si>
  <si>
    <t>2007-10-26</t>
  </si>
  <si>
    <t>HERNANDO</t>
  </si>
  <si>
    <t>2007-09-10</t>
  </si>
  <si>
    <t>NUNES</t>
  </si>
  <si>
    <t>CAVALHEIRO</t>
  </si>
  <si>
    <t>DAVID MANUEL</t>
  </si>
  <si>
    <t>1987-05-21</t>
  </si>
  <si>
    <t>MIRALLES</t>
  </si>
  <si>
    <t>2010-11-16</t>
  </si>
  <si>
    <t>GUADALUPE</t>
  </si>
  <si>
    <t>2002-11-26</t>
  </si>
  <si>
    <t>DOPAZO</t>
  </si>
  <si>
    <t>2006-05-09</t>
  </si>
  <si>
    <t>SALCEDO</t>
  </si>
  <si>
    <t>2001-07-11</t>
  </si>
  <si>
    <t>CDETM TARANCON</t>
  </si>
  <si>
    <t>SALAZAR</t>
  </si>
  <si>
    <t>2006-02-12</t>
  </si>
  <si>
    <t>DIAGO</t>
  </si>
  <si>
    <t>BAREA</t>
  </si>
  <si>
    <t>FERREIRA</t>
  </si>
  <si>
    <t>DE LIMA</t>
  </si>
  <si>
    <t>RUI MIGUEL</t>
  </si>
  <si>
    <t>1981-12-12</t>
  </si>
  <si>
    <t>1987-10-10</t>
  </si>
  <si>
    <t>GREGORIO</t>
  </si>
  <si>
    <t>2009-07-12</t>
  </si>
  <si>
    <t>JESSICA</t>
  </si>
  <si>
    <t>1989-10-13</t>
  </si>
  <si>
    <t>DOMINGO</t>
  </si>
  <si>
    <t>2008-09-09</t>
  </si>
  <si>
    <t>2008-04-28</t>
  </si>
  <si>
    <t>CARMONA</t>
  </si>
  <si>
    <t>BASAñEZ</t>
  </si>
  <si>
    <t>1997-10-30</t>
  </si>
  <si>
    <t>BRITO</t>
  </si>
  <si>
    <t>1995-09-14</t>
  </si>
  <si>
    <t>ALPRESA</t>
  </si>
  <si>
    <t>DE LA ROSA</t>
  </si>
  <si>
    <t>ROCíO</t>
  </si>
  <si>
    <t>2013-02-20</t>
  </si>
  <si>
    <t>2013-09-12</t>
  </si>
  <si>
    <t>BONILLA</t>
  </si>
  <si>
    <t>GóMEZ</t>
  </si>
  <si>
    <t>AGUSTIN</t>
  </si>
  <si>
    <t>VILELLA</t>
  </si>
  <si>
    <t>ARBOS</t>
  </si>
  <si>
    <t>MARTI</t>
  </si>
  <si>
    <t>2009-05-26</t>
  </si>
  <si>
    <t>CORDEIRO</t>
  </si>
  <si>
    <t>KEVIN</t>
  </si>
  <si>
    <t>PLANCHETTE</t>
  </si>
  <si>
    <t>XAVIER</t>
  </si>
  <si>
    <t>1997-05-21</t>
  </si>
  <si>
    <t>ALEJANDRA</t>
  </si>
  <si>
    <t>2004-09-15</t>
  </si>
  <si>
    <t>BORIA</t>
  </si>
  <si>
    <t>BARREIRA</t>
  </si>
  <si>
    <t>2009-08-21</t>
  </si>
  <si>
    <t>GONZAGA</t>
  </si>
  <si>
    <t>PENALONGA</t>
  </si>
  <si>
    <t>2010-12-27</t>
  </si>
  <si>
    <t>IBARRA</t>
  </si>
  <si>
    <t>2004-07-23</t>
  </si>
  <si>
    <t>1985-07-25</t>
  </si>
  <si>
    <t>CAMPO</t>
  </si>
  <si>
    <t>GABRIELA</t>
  </si>
  <si>
    <t>2011-09-19</t>
  </si>
  <si>
    <t>2013-01-30</t>
  </si>
  <si>
    <t>JIMéNEZ DE LA COCA</t>
  </si>
  <si>
    <t>SáNCHEZ-MATEOS</t>
  </si>
  <si>
    <t>2009-03-23</t>
  </si>
  <si>
    <t>LOMBA</t>
  </si>
  <si>
    <t>JORQUERA</t>
  </si>
  <si>
    <t>NOA</t>
  </si>
  <si>
    <t>2013-05-03</t>
  </si>
  <si>
    <t>MAIA</t>
  </si>
  <si>
    <t>2011-02-06</t>
  </si>
  <si>
    <t>CARLA</t>
  </si>
  <si>
    <t>2012-04-14</t>
  </si>
  <si>
    <t>MACEIRA</t>
  </si>
  <si>
    <t>2011-08-27</t>
  </si>
  <si>
    <t>AMOEDO</t>
  </si>
  <si>
    <t>AARóN</t>
  </si>
  <si>
    <t>2011-04-20</t>
  </si>
  <si>
    <t>ANCIANO</t>
  </si>
  <si>
    <t>2012-04-09</t>
  </si>
  <si>
    <t>TEJERO</t>
  </si>
  <si>
    <t>OCTAVIO</t>
  </si>
  <si>
    <t>2009-12-10</t>
  </si>
  <si>
    <t>2015-03-31</t>
  </si>
  <si>
    <t>LUCAS-TORRES</t>
  </si>
  <si>
    <t>ALBERCA</t>
  </si>
  <si>
    <t>2013-05-26</t>
  </si>
  <si>
    <t>2012-01-09</t>
  </si>
  <si>
    <t>CANOVAS</t>
  </si>
  <si>
    <t>1966-11-07</t>
  </si>
  <si>
    <t>2008-07-21</t>
  </si>
  <si>
    <t>ALTEMIR</t>
  </si>
  <si>
    <t>LUZIA</t>
  </si>
  <si>
    <t>2010-08-08</t>
  </si>
  <si>
    <t>MÁXIMO</t>
  </si>
  <si>
    <t>2012-06-24</t>
  </si>
  <si>
    <t>BABAN</t>
  </si>
  <si>
    <t>DEMIAN</t>
  </si>
  <si>
    <t>NIKO LUIS</t>
  </si>
  <si>
    <t>2007-08-11</t>
  </si>
  <si>
    <t>2011-05-30</t>
  </si>
  <si>
    <t>BOMATTER</t>
  </si>
  <si>
    <t>JUAN PEDRO</t>
  </si>
  <si>
    <t>2006-10-06</t>
  </si>
  <si>
    <t>GARCIA-ROMEU</t>
  </si>
  <si>
    <t>MANUEL ALFREDO</t>
  </si>
  <si>
    <t>1974-03-14</t>
  </si>
  <si>
    <t>MANUEL JOSE</t>
  </si>
  <si>
    <t>2010-03-29</t>
  </si>
  <si>
    <t>LEHMANN</t>
  </si>
  <si>
    <t>FLORIAN</t>
  </si>
  <si>
    <t>DÁVILA</t>
  </si>
  <si>
    <t>COZAR</t>
  </si>
  <si>
    <t>1984-01-22</t>
  </si>
  <si>
    <t>PATRICIA</t>
  </si>
  <si>
    <t>2006-09-06</t>
  </si>
  <si>
    <t>LORENA</t>
  </si>
  <si>
    <t>CALDERON</t>
  </si>
  <si>
    <t>2009-05-28</t>
  </si>
  <si>
    <t>2008-11-26</t>
  </si>
  <si>
    <t>MIARIONS</t>
  </si>
  <si>
    <t>HELENA</t>
  </si>
  <si>
    <t>2006-05-06</t>
  </si>
  <si>
    <t>CARBALLIDO</t>
  </si>
  <si>
    <t>NAIARA</t>
  </si>
  <si>
    <t>2009-11-03</t>
  </si>
  <si>
    <t>2010-03-11</t>
  </si>
  <si>
    <t>JOSE RAMON</t>
  </si>
  <si>
    <t>2007-10-24</t>
  </si>
  <si>
    <t>PUERTOLLANO</t>
  </si>
  <si>
    <t>JOSE LUIS</t>
  </si>
  <si>
    <t>1999-11-11</t>
  </si>
  <si>
    <t>MEDEROS</t>
  </si>
  <si>
    <t>SANTAMARIA</t>
  </si>
  <si>
    <t>2007-05-12</t>
  </si>
  <si>
    <t>2009-07-28</t>
  </si>
  <si>
    <t>1953-02-16</t>
  </si>
  <si>
    <t>VERDUGO</t>
  </si>
  <si>
    <t>2010-01-13</t>
  </si>
  <si>
    <t>ZAKHAROVA</t>
  </si>
  <si>
    <t>1994-10-21</t>
  </si>
  <si>
    <t>2010-06-23</t>
  </si>
  <si>
    <t>JULíAN</t>
  </si>
  <si>
    <t>1976-10-16</t>
  </si>
  <si>
    <t>YAMILET</t>
  </si>
  <si>
    <t>2015-07-09</t>
  </si>
  <si>
    <t>2014-11-12</t>
  </si>
  <si>
    <t>VIELMA</t>
  </si>
  <si>
    <t>ODIN</t>
  </si>
  <si>
    <t>1988-06-03</t>
  </si>
  <si>
    <t>2005-08-21</t>
  </si>
  <si>
    <t>RESPALDO</t>
  </si>
  <si>
    <t>2004-02-03</t>
  </si>
  <si>
    <t>ORDIALES</t>
  </si>
  <si>
    <t>SENDON</t>
  </si>
  <si>
    <t>ANDRE</t>
  </si>
  <si>
    <t>2008-04-21</t>
  </si>
  <si>
    <t>POZA</t>
  </si>
  <si>
    <t>2011-03-14</t>
  </si>
  <si>
    <t>BARANDALLA</t>
  </si>
  <si>
    <t>AZKUETA</t>
  </si>
  <si>
    <t>JOSE JAVIER</t>
  </si>
  <si>
    <t>1963-04-24</t>
  </si>
  <si>
    <t>YAñEZ</t>
  </si>
  <si>
    <t>MARIA JESUS</t>
  </si>
  <si>
    <t>1971-05-27</t>
  </si>
  <si>
    <t>2004-10-08</t>
  </si>
  <si>
    <t>CLAUDIO</t>
  </si>
  <si>
    <t>2008-04-09</t>
  </si>
  <si>
    <t>GARCIA DE PEREDA</t>
  </si>
  <si>
    <t>2012-01-25</t>
  </si>
  <si>
    <t>ARKARAZO</t>
  </si>
  <si>
    <t>OLIBARES</t>
  </si>
  <si>
    <t>LIER</t>
  </si>
  <si>
    <t>2005-09-21</t>
  </si>
  <si>
    <t>ARGUL</t>
  </si>
  <si>
    <t>MARKEL</t>
  </si>
  <si>
    <t>2008-01-15</t>
  </si>
  <si>
    <t>2005-10-12</t>
  </si>
  <si>
    <t>MORERA</t>
  </si>
  <si>
    <t>2008-12-28</t>
  </si>
  <si>
    <t>2009-04-01</t>
  </si>
  <si>
    <t>CTM SORIANO</t>
  </si>
  <si>
    <t>MUNDUATE</t>
  </si>
  <si>
    <t>UNANUE</t>
  </si>
  <si>
    <t>URKO</t>
  </si>
  <si>
    <t>2009-12-02</t>
  </si>
  <si>
    <t>BARRENA</t>
  </si>
  <si>
    <t>2007-04-10</t>
  </si>
  <si>
    <t>RIBERA</t>
  </si>
  <si>
    <t>2008-12-25</t>
  </si>
  <si>
    <t>2008-06-13</t>
  </si>
  <si>
    <t>CARRANCHO</t>
  </si>
  <si>
    <t>2006-07-23</t>
  </si>
  <si>
    <t>DUEÑAS</t>
  </si>
  <si>
    <t>MIKEL ANATOLI</t>
  </si>
  <si>
    <t>2006-03-30</t>
  </si>
  <si>
    <t>KUO</t>
  </si>
  <si>
    <t>TSAI</t>
  </si>
  <si>
    <t>TZU HUI</t>
  </si>
  <si>
    <t>1980-09-23</t>
  </si>
  <si>
    <t>CONTÍN</t>
  </si>
  <si>
    <t>ILARDUYA</t>
  </si>
  <si>
    <t>IZCUE</t>
  </si>
  <si>
    <t>2008-12-01</t>
  </si>
  <si>
    <t>GHASEMI</t>
  </si>
  <si>
    <t>SOHEIL</t>
  </si>
  <si>
    <t>2007-08-23</t>
  </si>
  <si>
    <t>DANEL</t>
  </si>
  <si>
    <t>2009-08-12</t>
  </si>
  <si>
    <t>FRANCES</t>
  </si>
  <si>
    <t>ALDAY</t>
  </si>
  <si>
    <t>2007-03-05</t>
  </si>
  <si>
    <t>NAIRA</t>
  </si>
  <si>
    <t>1995-11-07</t>
  </si>
  <si>
    <t>LETONIA</t>
  </si>
  <si>
    <t>2008-05-06</t>
  </si>
  <si>
    <t>1988-06-24</t>
  </si>
  <si>
    <t>POLLINO</t>
  </si>
  <si>
    <t>2009-05-20</t>
  </si>
  <si>
    <t>RAÚL</t>
  </si>
  <si>
    <t>GRíFOL</t>
  </si>
  <si>
    <t>2012-11-04</t>
  </si>
  <si>
    <t>ARMENGOL</t>
  </si>
  <si>
    <t>CORTADA</t>
  </si>
  <si>
    <t>2011-06-07</t>
  </si>
  <si>
    <t>2007-12-25</t>
  </si>
  <si>
    <t>1998-05-14</t>
  </si>
  <si>
    <t>COEJO</t>
  </si>
  <si>
    <t>2009-11-17</t>
  </si>
  <si>
    <t>2006-09-17</t>
  </si>
  <si>
    <t>VILLAVERDE</t>
  </si>
  <si>
    <t>2007-07-18</t>
  </si>
  <si>
    <t>ESTRELLA</t>
  </si>
  <si>
    <t>2009-03-01</t>
  </si>
  <si>
    <t>RIOS</t>
  </si>
  <si>
    <t>JESUS LEVI</t>
  </si>
  <si>
    <t>1974-03-10</t>
  </si>
  <si>
    <t>2012-01-05</t>
  </si>
  <si>
    <t>CUÑAT</t>
  </si>
  <si>
    <t>TORREGROSA</t>
  </si>
  <si>
    <t>2012-02-08</t>
  </si>
  <si>
    <t>ROC</t>
  </si>
  <si>
    <t>2006-11-05</t>
  </si>
  <si>
    <t>ABIAN MANUEL</t>
  </si>
  <si>
    <t>2013-01-26</t>
  </si>
  <si>
    <t>2008-01-20</t>
  </si>
  <si>
    <t>2004-04-22</t>
  </si>
  <si>
    <t>2004-01-30</t>
  </si>
  <si>
    <t>LATORRE</t>
  </si>
  <si>
    <t>2010-02-16</t>
  </si>
  <si>
    <t>CARAGEA</t>
  </si>
  <si>
    <t>CLAUDIA STEFANIA</t>
  </si>
  <si>
    <t>2003-11-02</t>
  </si>
  <si>
    <t>2009-08-17</t>
  </si>
  <si>
    <t>COLOMINAS</t>
  </si>
  <si>
    <t>VILLARET</t>
  </si>
  <si>
    <t>IVET</t>
  </si>
  <si>
    <t>2008-11-30</t>
  </si>
  <si>
    <t>2002-10-31</t>
  </si>
  <si>
    <t>LOMBARTE</t>
  </si>
  <si>
    <t>ESTUPIÑA</t>
  </si>
  <si>
    <t>1970-04-18</t>
  </si>
  <si>
    <t>POCURULL</t>
  </si>
  <si>
    <t>2004-02-17</t>
  </si>
  <si>
    <t>ESPLIEGO</t>
  </si>
  <si>
    <t>2010-03-23</t>
  </si>
  <si>
    <t>1972-05-25</t>
  </si>
  <si>
    <t>2010-01-19</t>
  </si>
  <si>
    <t>1968-06-18</t>
  </si>
  <si>
    <t>1981-05-20</t>
  </si>
  <si>
    <t>MIGUEZ</t>
  </si>
  <si>
    <t>IAGO</t>
  </si>
  <si>
    <t>2007-11-29</t>
  </si>
  <si>
    <t>ERA</t>
  </si>
  <si>
    <t>JOSE DANIEL</t>
  </si>
  <si>
    <t>1990-12-06</t>
  </si>
  <si>
    <t>1976-08-22</t>
  </si>
  <si>
    <t>DEVESA</t>
  </si>
  <si>
    <t>AZNAR</t>
  </si>
  <si>
    <t>2010-06-02</t>
  </si>
  <si>
    <t>2007-10-08</t>
  </si>
  <si>
    <t>2006-03-23</t>
  </si>
  <si>
    <t>2010-05-14</t>
  </si>
  <si>
    <t>1970-01-30</t>
  </si>
  <si>
    <t>2006-02-16</t>
  </si>
  <si>
    <t>PEREZ DE ALBENIZ</t>
  </si>
  <si>
    <t>MORAS</t>
  </si>
  <si>
    <t>1960-06-17</t>
  </si>
  <si>
    <t>BERROJO</t>
  </si>
  <si>
    <t>TABERNERO</t>
  </si>
  <si>
    <t>2008-05-29</t>
  </si>
  <si>
    <t>2009-07-16</t>
  </si>
  <si>
    <t>1996-03-14</t>
  </si>
  <si>
    <t>2010-03-02</t>
  </si>
  <si>
    <t>MORATA</t>
  </si>
  <si>
    <t>2003-12-06</t>
  </si>
  <si>
    <t>MELENDEZ</t>
  </si>
  <si>
    <t>2005-04-05</t>
  </si>
  <si>
    <t>CARLOS ARTURO</t>
  </si>
  <si>
    <t>1994-06-19</t>
  </si>
  <si>
    <t>1998-07-31</t>
  </si>
  <si>
    <t>ALBORNOZ</t>
  </si>
  <si>
    <t>MATIAS SEBASTIAN</t>
  </si>
  <si>
    <t>1996-06-07</t>
  </si>
  <si>
    <t>FABIAN EDUARDO</t>
  </si>
  <si>
    <t>1999-07-19</t>
  </si>
  <si>
    <t>2008-09-23</t>
  </si>
  <si>
    <t>2001-12-21</t>
  </si>
  <si>
    <t>1977-06-06</t>
  </si>
  <si>
    <t>BALIN</t>
  </si>
  <si>
    <t>DAMASO</t>
  </si>
  <si>
    <t>1974-07-18</t>
  </si>
  <si>
    <t>2004-10-22</t>
  </si>
  <si>
    <t>FUNCIA</t>
  </si>
  <si>
    <t>JUANGO</t>
  </si>
  <si>
    <t>REDIN</t>
  </si>
  <si>
    <t>MIKEL</t>
  </si>
  <si>
    <t>ANTONI</t>
  </si>
  <si>
    <t>2009-03-17</t>
  </si>
  <si>
    <t>REQUENA</t>
  </si>
  <si>
    <t>ALEX FEDERICO</t>
  </si>
  <si>
    <t>2005-04-03</t>
  </si>
  <si>
    <t>BANCES</t>
  </si>
  <si>
    <t>XABIER</t>
  </si>
  <si>
    <t>DESIRE</t>
  </si>
  <si>
    <t>1987-01-29</t>
  </si>
  <si>
    <t>LAHADAR</t>
  </si>
  <si>
    <t>ALBY BADIR</t>
  </si>
  <si>
    <t>1985-02-22</t>
  </si>
  <si>
    <t>MARIA BEGOÑA</t>
  </si>
  <si>
    <t>1974-11-25</t>
  </si>
  <si>
    <t>SOLAR</t>
  </si>
  <si>
    <t>REBOLLEDO</t>
  </si>
  <si>
    <t>2011-01-13</t>
  </si>
  <si>
    <t>CARDA</t>
  </si>
  <si>
    <t>2010-06-28</t>
  </si>
  <si>
    <t>CAPA</t>
  </si>
  <si>
    <t>2009-02-06</t>
  </si>
  <si>
    <t>2007-06-14</t>
  </si>
  <si>
    <t>2009-08-13</t>
  </si>
  <si>
    <t>BARRERAS</t>
  </si>
  <si>
    <t>1961-07-06</t>
  </si>
  <si>
    <t>PING PONG VIGO</t>
  </si>
  <si>
    <t>CUTILLAS</t>
  </si>
  <si>
    <t>2007-03-07</t>
  </si>
  <si>
    <t>SERAFIN</t>
  </si>
  <si>
    <t>2009-05-27</t>
  </si>
  <si>
    <t>MARIA DEL PILAR</t>
  </si>
  <si>
    <t>2008-05-11</t>
  </si>
  <si>
    <t>QUINTERO</t>
  </si>
  <si>
    <t>BETHANY LYN</t>
  </si>
  <si>
    <t>2003-01-11</t>
  </si>
  <si>
    <t>FILIPINA</t>
  </si>
  <si>
    <t>2011-03-24</t>
  </si>
  <si>
    <t>2009-05-15</t>
  </si>
  <si>
    <t>VILLUENDAS</t>
  </si>
  <si>
    <t>2012-03-05</t>
  </si>
  <si>
    <t>2007-12-17</t>
  </si>
  <si>
    <t>DOBATO</t>
  </si>
  <si>
    <t>EMILIO JOSE</t>
  </si>
  <si>
    <t>1968-11-21</t>
  </si>
  <si>
    <t>ELIO</t>
  </si>
  <si>
    <t>1998-09-12</t>
  </si>
  <si>
    <t>ANTONIO MARIA</t>
  </si>
  <si>
    <t>PERALES</t>
  </si>
  <si>
    <t>2009-04-30</t>
  </si>
  <si>
    <t>2011-05-22</t>
  </si>
  <si>
    <t>HOUGHTON</t>
  </si>
  <si>
    <t>2011-03-04</t>
  </si>
  <si>
    <t>SARA</t>
  </si>
  <si>
    <t>MIREIA</t>
  </si>
  <si>
    <t>2010-03-09</t>
  </si>
  <si>
    <t>MONTESINOS</t>
  </si>
  <si>
    <t>JOAQUIM</t>
  </si>
  <si>
    <t>1962-09-06</t>
  </si>
  <si>
    <t>MERINO</t>
  </si>
  <si>
    <t>1976-08-18</t>
  </si>
  <si>
    <t>GAJLUNAS</t>
  </si>
  <si>
    <t>ERIN</t>
  </si>
  <si>
    <t>2012-12-05</t>
  </si>
  <si>
    <t>HERNAN</t>
  </si>
  <si>
    <t>GONZALEZ DE LENA</t>
  </si>
  <si>
    <t>ZOE</t>
  </si>
  <si>
    <t>2011-02-18</t>
  </si>
  <si>
    <t>DE LA TORRE</t>
  </si>
  <si>
    <t>MIGUEL ANGEL JESUS</t>
  </si>
  <si>
    <t>1993-05-19</t>
  </si>
  <si>
    <t>1971-07-31</t>
  </si>
  <si>
    <t>2003-04-29</t>
  </si>
  <si>
    <t>BELMONTE</t>
  </si>
  <si>
    <t>2006-10-13</t>
  </si>
  <si>
    <t>2004-07-24</t>
  </si>
  <si>
    <t>1972-05-07</t>
  </si>
  <si>
    <t>ANGELA</t>
  </si>
  <si>
    <t>2010-01-04</t>
  </si>
  <si>
    <t>2008-09-04</t>
  </si>
  <si>
    <t>SOLEDAD</t>
  </si>
  <si>
    <t>2011-07-31</t>
  </si>
  <si>
    <t>SERNA</t>
  </si>
  <si>
    <t>GABALDON</t>
  </si>
  <si>
    <t>TOVAR</t>
  </si>
  <si>
    <t>2011-10-28</t>
  </si>
  <si>
    <t>1959-12-11</t>
  </si>
  <si>
    <t>2007-06-27</t>
  </si>
  <si>
    <t>1980-04-04</t>
  </si>
  <si>
    <t>1986-10-18</t>
  </si>
  <si>
    <t>2012-10-07</t>
  </si>
  <si>
    <t>CORONADO</t>
  </si>
  <si>
    <t>ISIDRO</t>
  </si>
  <si>
    <t>2009-01-16</t>
  </si>
  <si>
    <t>1974-08-24</t>
  </si>
  <si>
    <t>JUZGADO</t>
  </si>
  <si>
    <t>1965-12-19</t>
  </si>
  <si>
    <t>VIEITO</t>
  </si>
  <si>
    <t>2011-12-18</t>
  </si>
  <si>
    <t>1968-02-28</t>
  </si>
  <si>
    <t>LIDIA</t>
  </si>
  <si>
    <t>BARUQUE</t>
  </si>
  <si>
    <t>NICO</t>
  </si>
  <si>
    <t>2012-04-15</t>
  </si>
  <si>
    <t>CHAVARRI</t>
  </si>
  <si>
    <t>2012-07-13</t>
  </si>
  <si>
    <t>AREVALO</t>
  </si>
  <si>
    <t>2008-10-30</t>
  </si>
  <si>
    <t>2005-10-03</t>
  </si>
  <si>
    <t>JUAN DAVID</t>
  </si>
  <si>
    <t>1984-01-07</t>
  </si>
  <si>
    <t>LAZINIER</t>
  </si>
  <si>
    <t>2010-03-30</t>
  </si>
  <si>
    <t>PUERTA</t>
  </si>
  <si>
    <t>PERELLO</t>
  </si>
  <si>
    <t>2009-12-13</t>
  </si>
  <si>
    <t>1971-10-03</t>
  </si>
  <si>
    <t>2000-07-15</t>
  </si>
  <si>
    <t>NEVADO</t>
  </si>
  <si>
    <t>ALARCON</t>
  </si>
  <si>
    <t>SEGOVIA</t>
  </si>
  <si>
    <t>2011-10-30</t>
  </si>
  <si>
    <t>2006-06-24</t>
  </si>
  <si>
    <t>2006-08-09</t>
  </si>
  <si>
    <t>RAMIL</t>
  </si>
  <si>
    <t>AGHAJANYAN</t>
  </si>
  <si>
    <t>EDDY NORIK</t>
  </si>
  <si>
    <t>2007-09-20</t>
  </si>
  <si>
    <t>2012-08-22</t>
  </si>
  <si>
    <t>2001-04-25</t>
  </si>
  <si>
    <t>QUIROGA</t>
  </si>
  <si>
    <t>2012-04-03</t>
  </si>
  <si>
    <t>GALEANO</t>
  </si>
  <si>
    <t>ALVARADO</t>
  </si>
  <si>
    <t>JAIME FRANCISCO</t>
  </si>
  <si>
    <t>1999-10-30</t>
  </si>
  <si>
    <t>2008-05-15</t>
  </si>
  <si>
    <t>IÑIGO</t>
  </si>
  <si>
    <t>2008-10-20</t>
  </si>
  <si>
    <t>2006-07-26</t>
  </si>
  <si>
    <t>2005-07-21</t>
  </si>
  <si>
    <t>2008-12-27</t>
  </si>
  <si>
    <t>IRATI</t>
  </si>
  <si>
    <t>2007-02-23</t>
  </si>
  <si>
    <t>2001-10-22</t>
  </si>
  <si>
    <t>GUATEMALTECA</t>
  </si>
  <si>
    <t>BARR</t>
  </si>
  <si>
    <t>2005-01-26</t>
  </si>
  <si>
    <t>DE GRACIA</t>
  </si>
  <si>
    <t>2010-03-12</t>
  </si>
  <si>
    <t>YAGO</t>
  </si>
  <si>
    <t>2007-06-08</t>
  </si>
  <si>
    <t>2007-11-06</t>
  </si>
  <si>
    <t>ELSAYED</t>
  </si>
  <si>
    <t>ELBEIALY</t>
  </si>
  <si>
    <t>MOHAMED AHMED</t>
  </si>
  <si>
    <t>1988-07-02</t>
  </si>
  <si>
    <t>UXUE</t>
  </si>
  <si>
    <t>2007-12-14</t>
  </si>
  <si>
    <t>MORCILLO</t>
  </si>
  <si>
    <t>1967-12-22</t>
  </si>
  <si>
    <t>MARGARITA</t>
  </si>
  <si>
    <t>1988-07-24</t>
  </si>
  <si>
    <t>2009-10-28</t>
  </si>
  <si>
    <t>AROA</t>
  </si>
  <si>
    <t>DELTELL</t>
  </si>
  <si>
    <t>2008-10-19</t>
  </si>
  <si>
    <t>1977-03-25</t>
  </si>
  <si>
    <t>MAUDO</t>
  </si>
  <si>
    <t>2007-03-22</t>
  </si>
  <si>
    <t>1997-05-09</t>
  </si>
  <si>
    <t>2009-06-08</t>
  </si>
  <si>
    <t>VELEZ</t>
  </si>
  <si>
    <t>FERREZ</t>
  </si>
  <si>
    <t>RAFAEL JESUS</t>
  </si>
  <si>
    <t>2005-01-11</t>
  </si>
  <si>
    <t>MIARONS</t>
  </si>
  <si>
    <t>PINHO</t>
  </si>
  <si>
    <t>DIOGO DOS SANTOS</t>
  </si>
  <si>
    <t>1991-09-16</t>
  </si>
  <si>
    <t>2011-03-13</t>
  </si>
  <si>
    <t>VIOQUE</t>
  </si>
  <si>
    <t>2007-12-04</t>
  </si>
  <si>
    <t>2003-08-23</t>
  </si>
  <si>
    <t>LUQUE</t>
  </si>
  <si>
    <t>1973-09-03</t>
  </si>
  <si>
    <t>PARRADO</t>
  </si>
  <si>
    <t>2005-05-12</t>
  </si>
  <si>
    <t>MANZANARES</t>
  </si>
  <si>
    <t>2006-08-29</t>
  </si>
  <si>
    <t>2008-12-07</t>
  </si>
  <si>
    <t>SUELA</t>
  </si>
  <si>
    <t>1968-06-03</t>
  </si>
  <si>
    <t>CHAMORRO</t>
  </si>
  <si>
    <t>VIRGINIA</t>
  </si>
  <si>
    <t>2009-09-08</t>
  </si>
  <si>
    <t>LETICIA</t>
  </si>
  <si>
    <t>2009-02-15</t>
  </si>
  <si>
    <t>HORMIGON</t>
  </si>
  <si>
    <t>GUITART</t>
  </si>
  <si>
    <t>ANIOL</t>
  </si>
  <si>
    <t>2012-10-16</t>
  </si>
  <si>
    <t>ORENCEL</t>
  </si>
  <si>
    <t>MELNICK</t>
  </si>
  <si>
    <t>ALEXIS DAMIAN</t>
  </si>
  <si>
    <t>2000-03-28</t>
  </si>
  <si>
    <t>1977-12-20</t>
  </si>
  <si>
    <t>ROBLEDO</t>
  </si>
  <si>
    <t>BARBERO</t>
  </si>
  <si>
    <t>2009-01-09</t>
  </si>
  <si>
    <t>RIOSERAS</t>
  </si>
  <si>
    <t>2010-08-21</t>
  </si>
  <si>
    <t>HERNAN-GOMEZ</t>
  </si>
  <si>
    <t>2009-12-03</t>
  </si>
  <si>
    <t>FUSTER</t>
  </si>
  <si>
    <t>LABARRERA</t>
  </si>
  <si>
    <t>2007-06-06</t>
  </si>
  <si>
    <t>TEJADA</t>
  </si>
  <si>
    <t>2009-09-05</t>
  </si>
  <si>
    <t>ALTAR</t>
  </si>
  <si>
    <t>NUÑEZ DE ARENAS</t>
  </si>
  <si>
    <t>YEH</t>
  </si>
  <si>
    <t>CHIH-WEI</t>
  </si>
  <si>
    <t>1990-02-08</t>
  </si>
  <si>
    <t>1996-05-23</t>
  </si>
  <si>
    <t>PAULA MARIA</t>
  </si>
  <si>
    <t>2008-09-28</t>
  </si>
  <si>
    <t>GARCIA DE SORIA</t>
  </si>
  <si>
    <t>MIRAPEIX</t>
  </si>
  <si>
    <t>2009-08-29</t>
  </si>
  <si>
    <t>2002-10-23</t>
  </si>
  <si>
    <t>1978-04-19</t>
  </si>
  <si>
    <t>EZZELDIN</t>
  </si>
  <si>
    <t>1967-09-17</t>
  </si>
  <si>
    <t>FERRE</t>
  </si>
  <si>
    <t>MARCEL</t>
  </si>
  <si>
    <t>2007-12-06</t>
  </si>
  <si>
    <t>DELFOT</t>
  </si>
  <si>
    <t>2010-10-22</t>
  </si>
  <si>
    <t>1961-04-19</t>
  </si>
  <si>
    <t>1976-05-07</t>
  </si>
  <si>
    <t>LAJAS</t>
  </si>
  <si>
    <t>ADRIA MARCOS</t>
  </si>
  <si>
    <t>1998-10-21</t>
  </si>
  <si>
    <t>1997-05-31</t>
  </si>
  <si>
    <t>RAMIRO FRANCISCO</t>
  </si>
  <si>
    <t>1991-08-27</t>
  </si>
  <si>
    <t>KISHCHUK</t>
  </si>
  <si>
    <t>NAZARII</t>
  </si>
  <si>
    <t>1985-12-25</t>
  </si>
  <si>
    <t>LIN</t>
  </si>
  <si>
    <t>DA ROSA ACORDI MANHANI</t>
  </si>
  <si>
    <t>GERUSA</t>
  </si>
  <si>
    <t>1991-04-11</t>
  </si>
  <si>
    <t>2010-12-19</t>
  </si>
  <si>
    <t>2006-10-04</t>
  </si>
  <si>
    <t>2008-01-21</t>
  </si>
  <si>
    <t>SANTOS</t>
  </si>
  <si>
    <t>INSUA</t>
  </si>
  <si>
    <t>MAGRO</t>
  </si>
  <si>
    <t>BUSELA</t>
  </si>
  <si>
    <t>2006-09-26</t>
  </si>
  <si>
    <t>MAYORDOMO</t>
  </si>
  <si>
    <t>AARON</t>
  </si>
  <si>
    <t>2007-09-01</t>
  </si>
  <si>
    <t>URIBE</t>
  </si>
  <si>
    <t>JULIAN DAVID</t>
  </si>
  <si>
    <t>NOGUEIRA</t>
  </si>
  <si>
    <t>2005-12-30</t>
  </si>
  <si>
    <t>ALEXANDRE</t>
  </si>
  <si>
    <t>2008-04-14</t>
  </si>
  <si>
    <t>2008-05-25</t>
  </si>
  <si>
    <t>CAMARERO</t>
  </si>
  <si>
    <t>2007-08-26</t>
  </si>
  <si>
    <t>JANINA SOFIA</t>
  </si>
  <si>
    <t>1998-05-06</t>
  </si>
  <si>
    <t>2012-02-25</t>
  </si>
  <si>
    <t>2007-08-21</t>
  </si>
  <si>
    <t>MURGIONDO</t>
  </si>
  <si>
    <t>AXIER</t>
  </si>
  <si>
    <t>2007-09-06</t>
  </si>
  <si>
    <t>GROSU</t>
  </si>
  <si>
    <t>ROBERT</t>
  </si>
  <si>
    <t>1969-12-31</t>
  </si>
  <si>
    <t>CELSO</t>
  </si>
  <si>
    <t>1976-11-06</t>
  </si>
  <si>
    <t>2001-01-10</t>
  </si>
  <si>
    <t>2011-03-15</t>
  </si>
  <si>
    <t>LOUREIRO</t>
  </si>
  <si>
    <t>2008-02-22</t>
  </si>
  <si>
    <t>KARPOVA</t>
  </si>
  <si>
    <t>2012-01-10</t>
  </si>
  <si>
    <t>SANMARTIN</t>
  </si>
  <si>
    <t>2010-09-03</t>
  </si>
  <si>
    <t>HAIYANG</t>
  </si>
  <si>
    <t>2007-05-01</t>
  </si>
  <si>
    <t>CERECEDA</t>
  </si>
  <si>
    <t>LANDER</t>
  </si>
  <si>
    <t>2007-11-02</t>
  </si>
  <si>
    <t>PALOMAR</t>
  </si>
  <si>
    <t>2008-05-16</t>
  </si>
  <si>
    <t>2008-10-26</t>
  </si>
  <si>
    <t>GUILLEN</t>
  </si>
  <si>
    <t>AGANEYE</t>
  </si>
  <si>
    <t>2008-07-10</t>
  </si>
  <si>
    <t>2008-12-18</t>
  </si>
  <si>
    <t>2011-03-27</t>
  </si>
  <si>
    <t>2010-04-01</t>
  </si>
  <si>
    <t>2003-06-16</t>
  </si>
  <si>
    <t>ZOU</t>
  </si>
  <si>
    <t>TIANXIANG</t>
  </si>
  <si>
    <t>2010-09-25</t>
  </si>
  <si>
    <t>TIANQI</t>
  </si>
  <si>
    <t>OLIVERAS</t>
  </si>
  <si>
    <t>GAVIRA</t>
  </si>
  <si>
    <t>DA SILVA</t>
  </si>
  <si>
    <t>RAPHAEL NOAH</t>
  </si>
  <si>
    <t>2008-04-24</t>
  </si>
  <si>
    <t>ISAAC</t>
  </si>
  <si>
    <t>SANCHEZ-MATEOS</t>
  </si>
  <si>
    <t>MANZANEQUE</t>
  </si>
  <si>
    <t>2010-02-01</t>
  </si>
  <si>
    <t>BATET</t>
  </si>
  <si>
    <t>2006-04-24</t>
  </si>
  <si>
    <t>WHITTECAR</t>
  </si>
  <si>
    <t>NATHANIEL</t>
  </si>
  <si>
    <t>2007-12-08</t>
  </si>
  <si>
    <t>NARANJO</t>
  </si>
  <si>
    <t>2005-09-01</t>
  </si>
  <si>
    <t>MARTIN-ALBO</t>
  </si>
  <si>
    <t>IZARBE</t>
  </si>
  <si>
    <t>TRIANA</t>
  </si>
  <si>
    <t>2012-02-27</t>
  </si>
  <si>
    <t>2006-01-12</t>
  </si>
  <si>
    <t>2008-08-11</t>
  </si>
  <si>
    <t>2005-08-03</t>
  </si>
  <si>
    <t>COROMINA</t>
  </si>
  <si>
    <t>CHIVA</t>
  </si>
  <si>
    <t>2009-04-24</t>
  </si>
  <si>
    <t>BEJAR</t>
  </si>
  <si>
    <t>CHLOE</t>
  </si>
  <si>
    <t>BACELO</t>
  </si>
  <si>
    <t>VIÑAS</t>
  </si>
  <si>
    <t>CANDELA</t>
  </si>
  <si>
    <t>2006-03-06</t>
  </si>
  <si>
    <t>2009-09-07</t>
  </si>
  <si>
    <t>IBAÑEZ</t>
  </si>
  <si>
    <t>2010-12-04</t>
  </si>
  <si>
    <t>HASEK</t>
  </si>
  <si>
    <t>ESTHER</t>
  </si>
  <si>
    <t>2011-08-11</t>
  </si>
  <si>
    <t>PIZARRO</t>
  </si>
  <si>
    <t>2007-02-09</t>
  </si>
  <si>
    <t>2010-12-06</t>
  </si>
  <si>
    <t>MESA</t>
  </si>
  <si>
    <t>1974-07-06</t>
  </si>
  <si>
    <t>GERMAN</t>
  </si>
  <si>
    <t>RINCON</t>
  </si>
  <si>
    <t>2010-09-14</t>
  </si>
  <si>
    <t>PELAYO</t>
  </si>
  <si>
    <t>2008-01-30</t>
  </si>
  <si>
    <t>ESPRIU</t>
  </si>
  <si>
    <t>BENJAMIN EDUARDO</t>
  </si>
  <si>
    <t>1971-10-21</t>
  </si>
  <si>
    <t>2010-08-16</t>
  </si>
  <si>
    <t>LUIS ANTONIO</t>
  </si>
  <si>
    <t>1962-04-01</t>
  </si>
  <si>
    <t>SHYPSHA</t>
  </si>
  <si>
    <t>RENATA</t>
  </si>
  <si>
    <t>2010-07-16</t>
  </si>
  <si>
    <t>BARRAU</t>
  </si>
  <si>
    <t>2008-05-14</t>
  </si>
  <si>
    <t>PORTERO</t>
  </si>
  <si>
    <t>2004-11-12</t>
  </si>
  <si>
    <t>2007-04-17</t>
  </si>
  <si>
    <t>ARAQUE</t>
  </si>
  <si>
    <t>2002-08-03</t>
  </si>
  <si>
    <t>GUINART</t>
  </si>
  <si>
    <t>CATALÁN</t>
  </si>
  <si>
    <t>2009-03-22</t>
  </si>
  <si>
    <t>FÍGOLS</t>
  </si>
  <si>
    <t>2010-12-25</t>
  </si>
  <si>
    <t>2011-09-22</t>
  </si>
  <si>
    <t>BLAI</t>
  </si>
  <si>
    <t>ROSSELL</t>
  </si>
  <si>
    <t>2007-07-12</t>
  </si>
  <si>
    <t>ROMA</t>
  </si>
  <si>
    <t>LACASA</t>
  </si>
  <si>
    <t>1970-10-15</t>
  </si>
  <si>
    <t>NAVACERRADA</t>
  </si>
  <si>
    <t>ESTEL</t>
  </si>
  <si>
    <t>2009-10-09</t>
  </si>
  <si>
    <t>MONTSE</t>
  </si>
  <si>
    <t>1971-12-21</t>
  </si>
  <si>
    <t>PAGÈS</t>
  </si>
  <si>
    <t>XÈNIA</t>
  </si>
  <si>
    <t>NEUS</t>
  </si>
  <si>
    <t>2010-05-26</t>
  </si>
  <si>
    <t>1986-07-29</t>
  </si>
  <si>
    <t>AMORÓS</t>
  </si>
  <si>
    <t>ELOI</t>
  </si>
  <si>
    <t>2008-05-27</t>
  </si>
  <si>
    <t>1985-05-21</t>
  </si>
  <si>
    <t>MATARÓ</t>
  </si>
  <si>
    <t>2010-03-26</t>
  </si>
  <si>
    <t>2003-11-12</t>
  </si>
  <si>
    <t>BETRAN</t>
  </si>
  <si>
    <t>2002-07-18</t>
  </si>
  <si>
    <t>ANAYA</t>
  </si>
  <si>
    <t>GIULIA DIPOLLINA</t>
  </si>
  <si>
    <t>2007-04-16</t>
  </si>
  <si>
    <t>PIJUAN</t>
  </si>
  <si>
    <t>1999-02-02</t>
  </si>
  <si>
    <t>ESTIVILL</t>
  </si>
  <si>
    <t>FACI</t>
  </si>
  <si>
    <t>2009-12-11</t>
  </si>
  <si>
    <t>2010-03-18</t>
  </si>
  <si>
    <t>SANCHÍS</t>
  </si>
  <si>
    <t>CAMA</t>
  </si>
  <si>
    <t>2008-04-06</t>
  </si>
  <si>
    <t>2008-08-01</t>
  </si>
  <si>
    <t>ARIN</t>
  </si>
  <si>
    <t>1983-07-25</t>
  </si>
  <si>
    <t>2007-03-10</t>
  </si>
  <si>
    <t>LUNAIS</t>
  </si>
  <si>
    <t>1986-08-28</t>
  </si>
  <si>
    <t>1977-05-04</t>
  </si>
  <si>
    <t>2011-02-23</t>
  </si>
  <si>
    <t>2006-06-12</t>
  </si>
  <si>
    <t>CENTENO</t>
  </si>
  <si>
    <t>ROSE</t>
  </si>
  <si>
    <t>JESSICA MARIE</t>
  </si>
  <si>
    <t>1999-10-20</t>
  </si>
  <si>
    <t>MIGUENS</t>
  </si>
  <si>
    <t>BRAIS</t>
  </si>
  <si>
    <t>2006-01-05</t>
  </si>
  <si>
    <t>VIKTORIIA</t>
  </si>
  <si>
    <t>BENTANCOR</t>
  </si>
  <si>
    <t>MARTIN SEBASTIAN</t>
  </si>
  <si>
    <t>2000-06-02</t>
  </si>
  <si>
    <t>VILLALBA</t>
  </si>
  <si>
    <t>ORLANDO</t>
  </si>
  <si>
    <t>2006-01-19</t>
  </si>
  <si>
    <t>2006-03-21</t>
  </si>
  <si>
    <t>DE PEDRO</t>
  </si>
  <si>
    <t>2006-07-21</t>
  </si>
  <si>
    <t>2008-10-08</t>
  </si>
  <si>
    <t>ANTONAYA</t>
  </si>
  <si>
    <t>2009-08-03</t>
  </si>
  <si>
    <t>CARTAS</t>
  </si>
  <si>
    <t>2008-01-25</t>
  </si>
  <si>
    <t>2008-02-26</t>
  </si>
  <si>
    <t>2010-09-29</t>
  </si>
  <si>
    <t>MENGUAL</t>
  </si>
  <si>
    <t>2011-08-09</t>
  </si>
  <si>
    <t>LORA</t>
  </si>
  <si>
    <t>VIRGILIO</t>
  </si>
  <si>
    <t>2011-03-01</t>
  </si>
  <si>
    <t>CORIA</t>
  </si>
  <si>
    <t>SHEILA</t>
  </si>
  <si>
    <t>2008-03-12</t>
  </si>
  <si>
    <t>MURO</t>
  </si>
  <si>
    <t>GARGALLO</t>
  </si>
  <si>
    <t>PILAR ALYONA</t>
  </si>
  <si>
    <t>2008-10-10</t>
  </si>
  <si>
    <t>2011-09-01</t>
  </si>
  <si>
    <t>MEZQUITA</t>
  </si>
  <si>
    <t>2010-07-02</t>
  </si>
  <si>
    <t>SAURA</t>
  </si>
  <si>
    <t>2006-11-20</t>
  </si>
  <si>
    <t>2012-04-23</t>
  </si>
  <si>
    <t>PATRICK</t>
  </si>
  <si>
    <t>RAMIRO GUILLERMO</t>
  </si>
  <si>
    <t>1963-10-27</t>
  </si>
  <si>
    <t>C SAN XOAN TM</t>
  </si>
  <si>
    <t>CASANOVA</t>
  </si>
  <si>
    <t>PETRA</t>
  </si>
  <si>
    <t>LLUC</t>
  </si>
  <si>
    <t>2005-12-08</t>
  </si>
  <si>
    <t>BARREDA</t>
  </si>
  <si>
    <t>ELOISA</t>
  </si>
  <si>
    <t>2011-11-15</t>
  </si>
  <si>
    <t>1998-05-23</t>
  </si>
  <si>
    <t>ARETXAGA</t>
  </si>
  <si>
    <t>2002-03-03</t>
  </si>
  <si>
    <t>CALERO</t>
  </si>
  <si>
    <t>MIGUEL ANTONIO</t>
  </si>
  <si>
    <t>1974-03-20</t>
  </si>
  <si>
    <t>2007-01-23</t>
  </si>
  <si>
    <t>ULLOA</t>
  </si>
  <si>
    <t>FERRAN</t>
  </si>
  <si>
    <t>ORIOL</t>
  </si>
  <si>
    <t>AINA</t>
  </si>
  <si>
    <t>2012-03-27</t>
  </si>
  <si>
    <t>MEANA</t>
  </si>
  <si>
    <t>2004-09-05</t>
  </si>
  <si>
    <t>PEQUERUL</t>
  </si>
  <si>
    <t>2005-02-26</t>
  </si>
  <si>
    <t>MAGALLANES</t>
  </si>
  <si>
    <t>2013-09-19</t>
  </si>
  <si>
    <t>PRIEGO</t>
  </si>
  <si>
    <t>HRISTO</t>
  </si>
  <si>
    <t>2008-02-28</t>
  </si>
  <si>
    <t>CUMPLIDO</t>
  </si>
  <si>
    <t>1978-12-22</t>
  </si>
  <si>
    <t>1973-08-19</t>
  </si>
  <si>
    <t>2007-08-31</t>
  </si>
  <si>
    <t>1969-01-28</t>
  </si>
  <si>
    <t>ARROSAGARAY</t>
  </si>
  <si>
    <t>2008-06-16</t>
  </si>
  <si>
    <t>2006-03-07</t>
  </si>
  <si>
    <t>BACARDIT</t>
  </si>
  <si>
    <t>ELSA</t>
  </si>
  <si>
    <t>2012-08-28</t>
  </si>
  <si>
    <t>1997-11-01</t>
  </si>
  <si>
    <t>RECIO</t>
  </si>
  <si>
    <t>VIQUEIRA</t>
  </si>
  <si>
    <t>2012-03-06</t>
  </si>
  <si>
    <t>ENCINAS</t>
  </si>
  <si>
    <t>LORBER</t>
  </si>
  <si>
    <t>EZEQUIEL</t>
  </si>
  <si>
    <t>2009-01-08</t>
  </si>
  <si>
    <t>2005-04-12</t>
  </si>
  <si>
    <t>ESCODA</t>
  </si>
  <si>
    <t>ABRIL</t>
  </si>
  <si>
    <t>MANEL</t>
  </si>
  <si>
    <t>ROMAGOSA</t>
  </si>
  <si>
    <t>MALAGARRIGA</t>
  </si>
  <si>
    <t>JULI</t>
  </si>
  <si>
    <t>2008-03-01</t>
  </si>
  <si>
    <t>SERENA</t>
  </si>
  <si>
    <t>JANOSKE</t>
  </si>
  <si>
    <t>PERE GUSTAV</t>
  </si>
  <si>
    <t>2006-09-10</t>
  </si>
  <si>
    <t>2007-01-06</t>
  </si>
  <si>
    <t>SAGARDIA</t>
  </si>
  <si>
    <t>UNAX</t>
  </si>
  <si>
    <t>2007-09-13</t>
  </si>
  <si>
    <t>PLAZA</t>
  </si>
  <si>
    <t>AMUTXASTEGI</t>
  </si>
  <si>
    <t>2007-12-19</t>
  </si>
  <si>
    <t>2008-05-24</t>
  </si>
  <si>
    <t>2010-08-19</t>
  </si>
  <si>
    <t>2008-05-09</t>
  </si>
  <si>
    <t>MESTRE</t>
  </si>
  <si>
    <t>MONTANER</t>
  </si>
  <si>
    <t>2007-05-07</t>
  </si>
  <si>
    <t>2008-02-02</t>
  </si>
  <si>
    <t>2010-07-23</t>
  </si>
  <si>
    <t>REDUELLO</t>
  </si>
  <si>
    <t>SORNI</t>
  </si>
  <si>
    <t>TONI</t>
  </si>
  <si>
    <t>2010-02-17</t>
  </si>
  <si>
    <t>MARIA VICTORIA</t>
  </si>
  <si>
    <t>1968-08-09</t>
  </si>
  <si>
    <t>ESPUÑA</t>
  </si>
  <si>
    <t>1977-12-30</t>
  </si>
  <si>
    <t>2008-10-13</t>
  </si>
  <si>
    <t>JUDIT</t>
  </si>
  <si>
    <t>2005-06-16</t>
  </si>
  <si>
    <t>SANSANO</t>
  </si>
  <si>
    <t>GINES</t>
  </si>
  <si>
    <t>1954-09-16</t>
  </si>
  <si>
    <t>PUBLIMAX CAI SANTIAGO T.M.</t>
  </si>
  <si>
    <t>2004-02-13</t>
  </si>
  <si>
    <t>2006-03-16</t>
  </si>
  <si>
    <t>OGALLA</t>
  </si>
  <si>
    <t>2011-05-14</t>
  </si>
  <si>
    <t>COMAS</t>
  </si>
  <si>
    <t>CLADELLAS</t>
  </si>
  <si>
    <t>ALBURQUERQUE</t>
  </si>
  <si>
    <t>2004-06-22</t>
  </si>
  <si>
    <t>EGEA</t>
  </si>
  <si>
    <t>CARAMILLO</t>
  </si>
  <si>
    <t>1962-12-04</t>
  </si>
  <si>
    <t>2005-10-27</t>
  </si>
  <si>
    <t>2007-02-01</t>
  </si>
  <si>
    <t>2007-03-12</t>
  </si>
  <si>
    <t>RASA</t>
  </si>
  <si>
    <t>1973-10-27</t>
  </si>
  <si>
    <t>1997-03-20</t>
  </si>
  <si>
    <t>1995-11-28</t>
  </si>
  <si>
    <t>1973-03-11</t>
  </si>
  <si>
    <t>ABEL</t>
  </si>
  <si>
    <t>2012-11-20</t>
  </si>
  <si>
    <t>ALBERTOS</t>
  </si>
  <si>
    <t>YERAI</t>
  </si>
  <si>
    <t>2010-09-07</t>
  </si>
  <si>
    <t>1982-11-21</t>
  </si>
  <si>
    <t>1970-02-26</t>
  </si>
  <si>
    <t>MARANTE</t>
  </si>
  <si>
    <t>PAREJO</t>
  </si>
  <si>
    <t>2004-09-04</t>
  </si>
  <si>
    <t>2005-06-26</t>
  </si>
  <si>
    <t>2005-04-14</t>
  </si>
  <si>
    <t>VIÑUELA</t>
  </si>
  <si>
    <t>2007-04-19</t>
  </si>
  <si>
    <t>2004-08-15</t>
  </si>
  <si>
    <t>2006-01-26</t>
  </si>
  <si>
    <t>ARTEMISA</t>
  </si>
  <si>
    <t>1973-01-23</t>
  </si>
  <si>
    <t>2006-10-31</t>
  </si>
  <si>
    <t>CESAR</t>
  </si>
  <si>
    <t>2005-07-15</t>
  </si>
  <si>
    <t>2012-01-22</t>
  </si>
  <si>
    <t>AMAGO</t>
  </si>
  <si>
    <t>DE LA PEÑA</t>
  </si>
  <si>
    <t>FILHO</t>
  </si>
  <si>
    <t>PEDRO ALDO</t>
  </si>
  <si>
    <t>1982-05-10</t>
  </si>
  <si>
    <t>LAURENT</t>
  </si>
  <si>
    <t>1968-10-21</t>
  </si>
  <si>
    <t>LIMERES</t>
  </si>
  <si>
    <t>2006-04-19</t>
  </si>
  <si>
    <t>BUISAN</t>
  </si>
  <si>
    <t>2005-03-08</t>
  </si>
  <si>
    <t>1968-07-31</t>
  </si>
  <si>
    <t>LAGO</t>
  </si>
  <si>
    <t>2005-08-09</t>
  </si>
  <si>
    <t>2004-06-08</t>
  </si>
  <si>
    <t>1974-02-16</t>
  </si>
  <si>
    <t>2003-07-15</t>
  </si>
  <si>
    <t>FLORES</t>
  </si>
  <si>
    <t>1970-11-17</t>
  </si>
  <si>
    <t>MIHOV</t>
  </si>
  <si>
    <t>MIHAIL  YANKOV</t>
  </si>
  <si>
    <t>1971-07-25</t>
  </si>
  <si>
    <t>CALLEJA</t>
  </si>
  <si>
    <t>1997-09-07</t>
  </si>
  <si>
    <t>BOYERO</t>
  </si>
  <si>
    <t>2010-12-22</t>
  </si>
  <si>
    <t>PERNA</t>
  </si>
  <si>
    <t>CARLOS IGNACIO</t>
  </si>
  <si>
    <t>1982-08-31</t>
  </si>
  <si>
    <t>GIMENEZ</t>
  </si>
  <si>
    <t>2006-09-21</t>
  </si>
  <si>
    <t>OFFIONG</t>
  </si>
  <si>
    <t>EDEM</t>
  </si>
  <si>
    <t>1986-12-31</t>
  </si>
  <si>
    <t>PAULA ANDREA</t>
  </si>
  <si>
    <t>1989-04-12</t>
  </si>
  <si>
    <t>BERNARDO</t>
  </si>
  <si>
    <t>ISABEL</t>
  </si>
  <si>
    <t>2005-12-25</t>
  </si>
  <si>
    <t>RETAMERO</t>
  </si>
  <si>
    <t>TOSCANO</t>
  </si>
  <si>
    <t>2003-12-30</t>
  </si>
  <si>
    <t>RAUL ERNESTO</t>
  </si>
  <si>
    <t>1988-11-30</t>
  </si>
  <si>
    <t>2007-12-07</t>
  </si>
  <si>
    <t>ASIS DE SOUZA</t>
  </si>
  <si>
    <t>ERDELJI</t>
  </si>
  <si>
    <t>SILVIA</t>
  </si>
  <si>
    <t>1979-05-28</t>
  </si>
  <si>
    <t>VIÑALS</t>
  </si>
  <si>
    <t>1993-08-31</t>
  </si>
  <si>
    <t>EDUARD</t>
  </si>
  <si>
    <t>2009-04-23</t>
  </si>
  <si>
    <t>ARBUSA</t>
  </si>
  <si>
    <t>ANGLADA</t>
  </si>
  <si>
    <t>2007-07-31</t>
  </si>
  <si>
    <t>2006-04-22</t>
  </si>
  <si>
    <t>CRISTIAN</t>
  </si>
  <si>
    <t>2002-10-10</t>
  </si>
  <si>
    <t>1954-01-10</t>
  </si>
  <si>
    <t>SCHEUER</t>
  </si>
  <si>
    <t>EUGENE</t>
  </si>
  <si>
    <t>1953-11-17</t>
  </si>
  <si>
    <t>MAURO</t>
  </si>
  <si>
    <t>2003-07-24</t>
  </si>
  <si>
    <t>VANACLOCHA</t>
  </si>
  <si>
    <t>ESPONA</t>
  </si>
  <si>
    <t>SANTI</t>
  </si>
  <si>
    <t>2005-07-22</t>
  </si>
  <si>
    <t>OLIVARES</t>
  </si>
  <si>
    <t>VIACHESLAV</t>
  </si>
  <si>
    <t>2006-03-20</t>
  </si>
  <si>
    <t>DE LA CRUZ</t>
  </si>
  <si>
    <t>2009-12-17</t>
  </si>
  <si>
    <t>VALENTIN</t>
  </si>
  <si>
    <t>2006-11-17</t>
  </si>
  <si>
    <t>DEL CAMPO</t>
  </si>
  <si>
    <t>1957-03-26</t>
  </si>
  <si>
    <t>2007-01-09</t>
  </si>
  <si>
    <t>MONICA</t>
  </si>
  <si>
    <t>1974-05-22</t>
  </si>
  <si>
    <t>ESCUDEIRO</t>
  </si>
  <si>
    <t>MARIA SANDRA</t>
  </si>
  <si>
    <t>1978-01-10</t>
  </si>
  <si>
    <t>2005-07-05</t>
  </si>
  <si>
    <t>MAYOL</t>
  </si>
  <si>
    <t>2008-05-26</t>
  </si>
  <si>
    <t>BALLESTA</t>
  </si>
  <si>
    <t>2010-10-02</t>
  </si>
  <si>
    <t>RUSCALLEDA</t>
  </si>
  <si>
    <t>MA</t>
  </si>
  <si>
    <t>2011-01-23</t>
  </si>
  <si>
    <t>IÑAKI</t>
  </si>
  <si>
    <t>1990-04-25</t>
  </si>
  <si>
    <t>2003-06-25</t>
  </si>
  <si>
    <t>ENDIKA</t>
  </si>
  <si>
    <t>2007-05-23</t>
  </si>
  <si>
    <t>ARIZTI</t>
  </si>
  <si>
    <t>SAENZ DE VITERI</t>
  </si>
  <si>
    <t>2004-01-01</t>
  </si>
  <si>
    <t>TEIXEIRA</t>
  </si>
  <si>
    <t>OBED</t>
  </si>
  <si>
    <t>2005-09-26</t>
  </si>
  <si>
    <t>CIDE</t>
  </si>
  <si>
    <t>CARMEN MARIA</t>
  </si>
  <si>
    <t>1958-05-24</t>
  </si>
  <si>
    <t>NEREA</t>
  </si>
  <si>
    <t>1986-01-22</t>
  </si>
  <si>
    <t>LEI</t>
  </si>
  <si>
    <t>2007-05-09</t>
  </si>
  <si>
    <t>INES</t>
  </si>
  <si>
    <t>2005-11-16</t>
  </si>
  <si>
    <t>ADAM</t>
  </si>
  <si>
    <t>2005-02-14</t>
  </si>
  <si>
    <t>ZVEKIC</t>
  </si>
  <si>
    <t>VLAJIC</t>
  </si>
  <si>
    <t>ZELJKO</t>
  </si>
  <si>
    <t>1961-09-05</t>
  </si>
  <si>
    <t>CTM CAÑIZO VSPORT</t>
  </si>
  <si>
    <t>2008-09-16</t>
  </si>
  <si>
    <t>LUIS MIGUEL</t>
  </si>
  <si>
    <t>TELLEZ</t>
  </si>
  <si>
    <t>MEJIA</t>
  </si>
  <si>
    <t>1987-02-02</t>
  </si>
  <si>
    <t>ALMUDENA</t>
  </si>
  <si>
    <t>SAUMELL</t>
  </si>
  <si>
    <t>2011-10-26</t>
  </si>
  <si>
    <t>MARCAL</t>
  </si>
  <si>
    <t>2006-06-09</t>
  </si>
  <si>
    <t>MULLER</t>
  </si>
  <si>
    <t>PRUNA</t>
  </si>
  <si>
    <t>LUCA PAU</t>
  </si>
  <si>
    <t>2002-10-18</t>
  </si>
  <si>
    <t>2000-06-23</t>
  </si>
  <si>
    <t>ARCONES</t>
  </si>
  <si>
    <t>MIGUEL ANGEL</t>
  </si>
  <si>
    <t>1977-11-02</t>
  </si>
  <si>
    <t>1999-08-03</t>
  </si>
  <si>
    <t>MANHANI JUNIOR</t>
  </si>
  <si>
    <t>HUMBERTO</t>
  </si>
  <si>
    <t>1989-08-03</t>
  </si>
  <si>
    <t>GARNOVA</t>
  </si>
  <si>
    <t>TATIANA</t>
  </si>
  <si>
    <t>1996-01-23</t>
  </si>
  <si>
    <t>MASSARD</t>
  </si>
  <si>
    <t>FRANCK JACQUES</t>
  </si>
  <si>
    <t>1971-11-22</t>
  </si>
  <si>
    <t>1970-08-22</t>
  </si>
  <si>
    <t>2007-10-01</t>
  </si>
  <si>
    <t>VALLADARES</t>
  </si>
  <si>
    <t>1995-06-28</t>
  </si>
  <si>
    <t>URUGUAYA</t>
  </si>
  <si>
    <t>OWEN</t>
  </si>
  <si>
    <t>MENARGUEZ</t>
  </si>
  <si>
    <t>2009-06-29</t>
  </si>
  <si>
    <t>QUIM</t>
  </si>
  <si>
    <t>2011-04-08</t>
  </si>
  <si>
    <t>2009-09-27</t>
  </si>
  <si>
    <t>2002-01-19</t>
  </si>
  <si>
    <t>RODRIGUEZ DE ARCE</t>
  </si>
  <si>
    <t>CARRASCOSA</t>
  </si>
  <si>
    <t>2008-11-05</t>
  </si>
  <si>
    <t>ROCIO</t>
  </si>
  <si>
    <t>XU</t>
  </si>
  <si>
    <t>RU ZHAN</t>
  </si>
  <si>
    <t>1970-10-04</t>
  </si>
  <si>
    <t>UGARTE</t>
  </si>
  <si>
    <t>MONASTERIO</t>
  </si>
  <si>
    <t>1967-02-02</t>
  </si>
  <si>
    <t>2011-11-02</t>
  </si>
  <si>
    <t>1971-09-30</t>
  </si>
  <si>
    <t>BLASCO</t>
  </si>
  <si>
    <t>2008-07-04</t>
  </si>
  <si>
    <t>2009-01-11</t>
  </si>
  <si>
    <t>TORRALVO</t>
  </si>
  <si>
    <t>1965-06-29</t>
  </si>
  <si>
    <t>1968-04-20</t>
  </si>
  <si>
    <t>2007-11-19</t>
  </si>
  <si>
    <t>TORRICO</t>
  </si>
  <si>
    <t>2008-09-17</t>
  </si>
  <si>
    <t>2007-08-08</t>
  </si>
  <si>
    <t>2004-09-24</t>
  </si>
  <si>
    <t>2009-05-05</t>
  </si>
  <si>
    <t>1973-02-19</t>
  </si>
  <si>
    <t>1951-06-25</t>
  </si>
  <si>
    <t>2009-04-16</t>
  </si>
  <si>
    <t>2007-12-13</t>
  </si>
  <si>
    <t>2006-07-10</t>
  </si>
  <si>
    <t>MONFORT</t>
  </si>
  <si>
    <t>2008-04-23</t>
  </si>
  <si>
    <t>GETAFE</t>
  </si>
  <si>
    <t>2006-09-28</t>
  </si>
  <si>
    <t>2006-02-24</t>
  </si>
  <si>
    <t>FERRATE</t>
  </si>
  <si>
    <t>2006-12-29</t>
  </si>
  <si>
    <t>VENANCIO</t>
  </si>
  <si>
    <t>2010-11-11</t>
  </si>
  <si>
    <t>2005-02-03</t>
  </si>
  <si>
    <t>2009-06-14</t>
  </si>
  <si>
    <t>EKAIN</t>
  </si>
  <si>
    <t>2010-07-11</t>
  </si>
  <si>
    <t>IREI</t>
  </si>
  <si>
    <t>2012-05-28</t>
  </si>
  <si>
    <t>PARRAGA</t>
  </si>
  <si>
    <t>2003-01-16</t>
  </si>
  <si>
    <t>EVANGELIO</t>
  </si>
  <si>
    <t>2007-05-16</t>
  </si>
  <si>
    <t>AUGUSTO</t>
  </si>
  <si>
    <t>2006-02-28</t>
  </si>
  <si>
    <t>1971-05-05</t>
  </si>
  <si>
    <t>FLEITAS</t>
  </si>
  <si>
    <t>AIRAM</t>
  </si>
  <si>
    <t>2005-08-16</t>
  </si>
  <si>
    <t>URBANEJA</t>
  </si>
  <si>
    <t>MECERREYES</t>
  </si>
  <si>
    <t>HIPOLITO</t>
  </si>
  <si>
    <t>1973-05-18</t>
  </si>
  <si>
    <t>MELGOSA</t>
  </si>
  <si>
    <t>1985-12-08</t>
  </si>
  <si>
    <t>YARTU</t>
  </si>
  <si>
    <t>SAN MILLAN</t>
  </si>
  <si>
    <t>1964-02-23</t>
  </si>
  <si>
    <t>1991-05-27</t>
  </si>
  <si>
    <t>2011-04-04</t>
  </si>
  <si>
    <t>2012-10-06</t>
  </si>
  <si>
    <t>URIA</t>
  </si>
  <si>
    <t>2006-03-31</t>
  </si>
  <si>
    <t>BORDALLO</t>
  </si>
  <si>
    <t>AZORIN</t>
  </si>
  <si>
    <t>2006-07-04</t>
  </si>
  <si>
    <t>JUAN ARTURO</t>
  </si>
  <si>
    <t>1967-10-17</t>
  </si>
  <si>
    <t>1976-07-07</t>
  </si>
  <si>
    <t>PANCORBO</t>
  </si>
  <si>
    <t>2000-06-13</t>
  </si>
  <si>
    <t>DAVID JERMAN</t>
  </si>
  <si>
    <t>1998-05-09</t>
  </si>
  <si>
    <t>CDE MADRID CAPITAL DEL TM</t>
  </si>
  <si>
    <t>CASADO</t>
  </si>
  <si>
    <t>1968-10-27</t>
  </si>
  <si>
    <t>2006-09-08</t>
  </si>
  <si>
    <t>MINGUET</t>
  </si>
  <si>
    <t>2009-11-16</t>
  </si>
  <si>
    <t>ORTIZ DE ZARATE</t>
  </si>
  <si>
    <t>2005-05-03</t>
  </si>
  <si>
    <t>2007-05-03</t>
  </si>
  <si>
    <t>2010-05-31</t>
  </si>
  <si>
    <t>TEJEDOR</t>
  </si>
  <si>
    <t>2010-04-12</t>
  </si>
  <si>
    <t>CONG</t>
  </si>
  <si>
    <t>1973-01-06</t>
  </si>
  <si>
    <t>ORNA</t>
  </si>
  <si>
    <t>2009-10-14</t>
  </si>
  <si>
    <t>CURIEL</t>
  </si>
  <si>
    <t>2007-01-30</t>
  </si>
  <si>
    <t>2004-11-14</t>
  </si>
  <si>
    <t>SOUSA CANDIDO</t>
  </si>
  <si>
    <t>2011-06-18</t>
  </si>
  <si>
    <t>GOMZALEZ</t>
  </si>
  <si>
    <t>2006-05-11</t>
  </si>
  <si>
    <t>ARRISCADO</t>
  </si>
  <si>
    <t>GUZMAN</t>
  </si>
  <si>
    <t>2007-09-08</t>
  </si>
  <si>
    <t>2006-10-18</t>
  </si>
  <si>
    <t>RAMIRO</t>
  </si>
  <si>
    <t>SELAS</t>
  </si>
  <si>
    <t>2007-06-20</t>
  </si>
  <si>
    <t>ALICIA</t>
  </si>
  <si>
    <t>CASARIEGO</t>
  </si>
  <si>
    <t>1996-06-23</t>
  </si>
  <si>
    <t>2002-04-08</t>
  </si>
  <si>
    <t>1973-07-20</t>
  </si>
  <si>
    <t>ACEREDA</t>
  </si>
  <si>
    <t>NEGREDO</t>
  </si>
  <si>
    <t>ESTAJE</t>
  </si>
  <si>
    <t>CAMENFORTE</t>
  </si>
  <si>
    <t>1960-10-28</t>
  </si>
  <si>
    <t>2005-04-22</t>
  </si>
  <si>
    <t>ARANA</t>
  </si>
  <si>
    <t>2006-04-12</t>
  </si>
  <si>
    <t>2009-02-02</t>
  </si>
  <si>
    <t>HOLGUIN</t>
  </si>
  <si>
    <t>MERIDEÑO</t>
  </si>
  <si>
    <t>2010-09-30</t>
  </si>
  <si>
    <t>2008-02-09</t>
  </si>
  <si>
    <t>RAMON JOSE</t>
  </si>
  <si>
    <t>JONATHAN</t>
  </si>
  <si>
    <t>KOZHUKLOVA</t>
  </si>
  <si>
    <t>IRIS</t>
  </si>
  <si>
    <t>2008-02-05</t>
  </si>
  <si>
    <t>FULLEA</t>
  </si>
  <si>
    <t>PAGAN</t>
  </si>
  <si>
    <t>ESTEBAN</t>
  </si>
  <si>
    <t>2009-12-27</t>
  </si>
  <si>
    <t>ARNAS</t>
  </si>
  <si>
    <t>2006-03-13</t>
  </si>
  <si>
    <t>FELIU</t>
  </si>
  <si>
    <t>MOREDA</t>
  </si>
  <si>
    <t>ELISA</t>
  </si>
  <si>
    <t>2006-09-18</t>
  </si>
  <si>
    <t>ARISTIZABAL</t>
  </si>
  <si>
    <t>MAITANE</t>
  </si>
  <si>
    <t>2007-07-03</t>
  </si>
  <si>
    <t>PARIS</t>
  </si>
  <si>
    <t>2009-01-07</t>
  </si>
  <si>
    <t>ERRO</t>
  </si>
  <si>
    <t>2002-12-20</t>
  </si>
  <si>
    <t>ARANDA</t>
  </si>
  <si>
    <t>2007-01-25</t>
  </si>
  <si>
    <t>TITOS</t>
  </si>
  <si>
    <t>2008-01-22</t>
  </si>
  <si>
    <t>2007-08-12</t>
  </si>
  <si>
    <t>2006-10-08</t>
  </si>
  <si>
    <t>2007-03-27</t>
  </si>
  <si>
    <t>OTAMENDI</t>
  </si>
  <si>
    <t>MAIZ</t>
  </si>
  <si>
    <t>2005-04-27</t>
  </si>
  <si>
    <t>2000-09-11</t>
  </si>
  <si>
    <t>1969-03-15</t>
  </si>
  <si>
    <t>AMADOZ</t>
  </si>
  <si>
    <t>2001-08-03</t>
  </si>
  <si>
    <t>2009-01-18</t>
  </si>
  <si>
    <t>2007-12-03</t>
  </si>
  <si>
    <t>BOTRAN</t>
  </si>
  <si>
    <t>2007-01-22</t>
  </si>
  <si>
    <t>1967-08-22</t>
  </si>
  <si>
    <t>ESCOLANO</t>
  </si>
  <si>
    <t>1974-03-30</t>
  </si>
  <si>
    <t>1977-09-10</t>
  </si>
  <si>
    <t>1967-07-23</t>
  </si>
  <si>
    <t>2003-08-10</t>
  </si>
  <si>
    <t>2006-04-06</t>
  </si>
  <si>
    <t>GODOY</t>
  </si>
  <si>
    <t>MALVAR</t>
  </si>
  <si>
    <t>EGERIQUE</t>
  </si>
  <si>
    <t>1962-08-17</t>
  </si>
  <si>
    <t>1993-06-12</t>
  </si>
  <si>
    <t>YANCOV</t>
  </si>
  <si>
    <t>PANCHUGOV</t>
  </si>
  <si>
    <t>MINCHO</t>
  </si>
  <si>
    <t>1972-02-21</t>
  </si>
  <si>
    <t>GAMA</t>
  </si>
  <si>
    <t>RENAN</t>
  </si>
  <si>
    <t>1998-11-21</t>
  </si>
  <si>
    <t>2008-11-19</t>
  </si>
  <si>
    <t>1979-11-11</t>
  </si>
  <si>
    <t>ZIMARIN</t>
  </si>
  <si>
    <t>ARTEM</t>
  </si>
  <si>
    <t>1998-04-30</t>
  </si>
  <si>
    <t>BARRIENTOS</t>
  </si>
  <si>
    <t>2002-06-04</t>
  </si>
  <si>
    <t>GUEVARA</t>
  </si>
  <si>
    <t>DENISSE MARY</t>
  </si>
  <si>
    <t>2005-01-30</t>
  </si>
  <si>
    <t>AMILL</t>
  </si>
  <si>
    <t>2007-04-25</t>
  </si>
  <si>
    <t>IBAI</t>
  </si>
  <si>
    <t>2002-09-04</t>
  </si>
  <si>
    <t>GUILLAMON</t>
  </si>
  <si>
    <t>2004-09-23</t>
  </si>
  <si>
    <t>MARIA DOLORES</t>
  </si>
  <si>
    <t>1963-01-09</t>
  </si>
  <si>
    <t>GUIRAO</t>
  </si>
  <si>
    <t>2007-12-15</t>
  </si>
  <si>
    <t>MONTEJANO</t>
  </si>
  <si>
    <t>ALVAREZ-REMENTERIA</t>
  </si>
  <si>
    <t>1966-05-17</t>
  </si>
  <si>
    <t>TORRE</t>
  </si>
  <si>
    <t>2000-11-21</t>
  </si>
  <si>
    <t>GRANEL</t>
  </si>
  <si>
    <t>2002-11-19</t>
  </si>
  <si>
    <t>VIVES</t>
  </si>
  <si>
    <t>VICENTE JUAN</t>
  </si>
  <si>
    <t>1966-04-13</t>
  </si>
  <si>
    <t>YOLANDA</t>
  </si>
  <si>
    <t>1969-02-10</t>
  </si>
  <si>
    <t>PERDICES</t>
  </si>
  <si>
    <t>2008-03-07</t>
  </si>
  <si>
    <t>BOUZA</t>
  </si>
  <si>
    <t>ARAN</t>
  </si>
  <si>
    <t>2008-11-11</t>
  </si>
  <si>
    <t>TEMPRANO</t>
  </si>
  <si>
    <t>SEVILLA</t>
  </si>
  <si>
    <t>2003-07-10</t>
  </si>
  <si>
    <t>SANJURJO</t>
  </si>
  <si>
    <t>2006-01-03</t>
  </si>
  <si>
    <t>1975-10-10</t>
  </si>
  <si>
    <t>2010-04-02</t>
  </si>
  <si>
    <t>2005-05-01</t>
  </si>
  <si>
    <t>CARNERO</t>
  </si>
  <si>
    <t>2005-02-08</t>
  </si>
  <si>
    <t>COGOLLO</t>
  </si>
  <si>
    <t>2006-05-20</t>
  </si>
  <si>
    <t>NAVALCAN T.M.</t>
  </si>
  <si>
    <t>1953-10-11</t>
  </si>
  <si>
    <t>VALIN</t>
  </si>
  <si>
    <t>1965-06-22</t>
  </si>
  <si>
    <t>CAAMAÑO</t>
  </si>
  <si>
    <t>CLUB VIMIANZO TM</t>
  </si>
  <si>
    <t>2006-10-21</t>
  </si>
  <si>
    <t>JOSE JULIO</t>
  </si>
  <si>
    <t>1969-10-05</t>
  </si>
  <si>
    <t>CAZACU</t>
  </si>
  <si>
    <t>MACARIO</t>
  </si>
  <si>
    <t>1992-09-07</t>
  </si>
  <si>
    <t>ALVAR</t>
  </si>
  <si>
    <t>2005-06-02</t>
  </si>
  <si>
    <t>VIADAS</t>
  </si>
  <si>
    <t>AIZPURUA</t>
  </si>
  <si>
    <t>1973-04-28</t>
  </si>
  <si>
    <t>TAMUREJO</t>
  </si>
  <si>
    <t>2006-11-30</t>
  </si>
  <si>
    <t>MELERO</t>
  </si>
  <si>
    <t>LACARCEL</t>
  </si>
  <si>
    <t>2001-03-14</t>
  </si>
  <si>
    <t>SAYAS</t>
  </si>
  <si>
    <t>2002-04-19</t>
  </si>
  <si>
    <t>GINTO</t>
  </si>
  <si>
    <t>2003-07-08</t>
  </si>
  <si>
    <t>2006-10-11</t>
  </si>
  <si>
    <t>1969-05-23</t>
  </si>
  <si>
    <t>CHAVARRIA</t>
  </si>
  <si>
    <t>2002-02-05</t>
  </si>
  <si>
    <t>ALFARO</t>
  </si>
  <si>
    <t>AVENDAÑO</t>
  </si>
  <si>
    <t>2008-07-31</t>
  </si>
  <si>
    <t>2008-11-03</t>
  </si>
  <si>
    <t>1982-04-29</t>
  </si>
  <si>
    <t>2007-05-11</t>
  </si>
  <si>
    <t>1977-08-21</t>
  </si>
  <si>
    <t>2003-06-02</t>
  </si>
  <si>
    <t>NAGORE</t>
  </si>
  <si>
    <t>2004-06-06</t>
  </si>
  <si>
    <t>2009-08-19</t>
  </si>
  <si>
    <t>SANTOME</t>
  </si>
  <si>
    <t>UTRILLA</t>
  </si>
  <si>
    <t>SCARAVAGGI</t>
  </si>
  <si>
    <t>MATTEO</t>
  </si>
  <si>
    <t>1989-05-18</t>
  </si>
  <si>
    <t>DEL POZO</t>
  </si>
  <si>
    <t>CARLOS ALFONSO</t>
  </si>
  <si>
    <t>1961-04-08</t>
  </si>
  <si>
    <t>CDE TTM</t>
  </si>
  <si>
    <t>RAYES</t>
  </si>
  <si>
    <t>YASBEC</t>
  </si>
  <si>
    <t>MUNIR</t>
  </si>
  <si>
    <t>1961-01-13</t>
  </si>
  <si>
    <t>2001-11-17</t>
  </si>
  <si>
    <t>YOHAN RINOL</t>
  </si>
  <si>
    <t>1987-07-17</t>
  </si>
  <si>
    <t>CERVANTES</t>
  </si>
  <si>
    <t>1996-08-21</t>
  </si>
  <si>
    <t>1969-02-23</t>
  </si>
  <si>
    <t>MUTILVA</t>
  </si>
  <si>
    <t>2006-12-12</t>
  </si>
  <si>
    <t>1967-10-23</t>
  </si>
  <si>
    <t>2006-10-10</t>
  </si>
  <si>
    <t>1978-12-30</t>
  </si>
  <si>
    <t>1980-06-14</t>
  </si>
  <si>
    <t>MORAGA</t>
  </si>
  <si>
    <t>RENE</t>
  </si>
  <si>
    <t>1983-02-28</t>
  </si>
  <si>
    <t>APESTEGUI</t>
  </si>
  <si>
    <t>2008-11-29</t>
  </si>
  <si>
    <t>GRAMCKO</t>
  </si>
  <si>
    <t>PEDRO DAVID</t>
  </si>
  <si>
    <t>2000-01-06</t>
  </si>
  <si>
    <t>CURRAS</t>
  </si>
  <si>
    <t>2009-06-16</t>
  </si>
  <si>
    <t>ACUÑA</t>
  </si>
  <si>
    <t>2007-01-26</t>
  </si>
  <si>
    <t>2009-10-13</t>
  </si>
  <si>
    <t>OUBIÑA</t>
  </si>
  <si>
    <t>2007-03-13</t>
  </si>
  <si>
    <t>2011-11-30</t>
  </si>
  <si>
    <t>AZEVEDO</t>
  </si>
  <si>
    <t>LUIS CARLOS</t>
  </si>
  <si>
    <t>1987-07-13</t>
  </si>
  <si>
    <t>2010-10-13</t>
  </si>
  <si>
    <t>2009-05-16</t>
  </si>
  <si>
    <t>AMALIA</t>
  </si>
  <si>
    <t>2008-07-03</t>
  </si>
  <si>
    <t>BATISTA</t>
  </si>
  <si>
    <t>2008-09-29</t>
  </si>
  <si>
    <t>2004-08-02</t>
  </si>
  <si>
    <t>2001-01-31</t>
  </si>
  <si>
    <t>C.T.M. CALASPARRA</t>
  </si>
  <si>
    <t>GATICA</t>
  </si>
  <si>
    <t>REINALDO</t>
  </si>
  <si>
    <t>2007-06-22</t>
  </si>
  <si>
    <t>CARLOS ALONSO</t>
  </si>
  <si>
    <t>2004-01-06</t>
  </si>
  <si>
    <t>2009-02-18</t>
  </si>
  <si>
    <t>ENRIC</t>
  </si>
  <si>
    <t>2006-11-29</t>
  </si>
  <si>
    <t>REUS</t>
  </si>
  <si>
    <t>2008-12-30</t>
  </si>
  <si>
    <t>2004-10-23</t>
  </si>
  <si>
    <t>MIRIAN</t>
  </si>
  <si>
    <t>2010-12-10</t>
  </si>
  <si>
    <t>MERCEDES</t>
  </si>
  <si>
    <t>2006-08-30</t>
  </si>
  <si>
    <t>2007-03-24</t>
  </si>
  <si>
    <t>NOVO</t>
  </si>
  <si>
    <t>2006-10-29</t>
  </si>
  <si>
    <t>LEDO</t>
  </si>
  <si>
    <t>ROI</t>
  </si>
  <si>
    <t>2007-02-05</t>
  </si>
  <si>
    <t>2005-11-22</t>
  </si>
  <si>
    <t>TM MONZON</t>
  </si>
  <si>
    <t>2010-11-09</t>
  </si>
  <si>
    <t>1964-08-29</t>
  </si>
  <si>
    <t>1977-05-30</t>
  </si>
  <si>
    <t>CHAFER</t>
  </si>
  <si>
    <t>MERI</t>
  </si>
  <si>
    <t>1958-03-10</t>
  </si>
  <si>
    <t>1957-01-05</t>
  </si>
  <si>
    <t>JERONIMO</t>
  </si>
  <si>
    <t>2010-01-30</t>
  </si>
  <si>
    <t>2003-12-31</t>
  </si>
  <si>
    <t>2006-09-09</t>
  </si>
  <si>
    <t>VOLODYMYR</t>
  </si>
  <si>
    <t>HERRAEZ</t>
  </si>
  <si>
    <t>2004-10-26</t>
  </si>
  <si>
    <t>2005-01-07</t>
  </si>
  <si>
    <t>BAIDWAN</t>
  </si>
  <si>
    <t>ARASHBIR</t>
  </si>
  <si>
    <t>CARLOS JAVIER</t>
  </si>
  <si>
    <t>1969-07-23</t>
  </si>
  <si>
    <t>PALAZON</t>
  </si>
  <si>
    <t>2003-06-05</t>
  </si>
  <si>
    <t>2009-08-16</t>
  </si>
  <si>
    <t>PAYO</t>
  </si>
  <si>
    <t>C.D.E. PEDREZUELA</t>
  </si>
  <si>
    <t>2004-08-22</t>
  </si>
  <si>
    <t>VIZCARRI</t>
  </si>
  <si>
    <t>BRULL</t>
  </si>
  <si>
    <t>ASSOC.EXCURSIONISTA CATALUNYA DE REUS</t>
  </si>
  <si>
    <t>2005-12-27</t>
  </si>
  <si>
    <t>2004-09-22</t>
  </si>
  <si>
    <t>2003-04-27</t>
  </si>
  <si>
    <t>BERTO</t>
  </si>
  <si>
    <t>2009-02-10</t>
  </si>
  <si>
    <t>CASAÑ</t>
  </si>
  <si>
    <t>1960-07-16</t>
  </si>
  <si>
    <t>1953-08-21</t>
  </si>
  <si>
    <t>1972-01-21</t>
  </si>
  <si>
    <t>1967-01-30</t>
  </si>
  <si>
    <t>BLANCAFORT</t>
  </si>
  <si>
    <t>ASTURIANO</t>
  </si>
  <si>
    <t>2007-02-08</t>
  </si>
  <si>
    <t>CALIZ</t>
  </si>
  <si>
    <t>1954-04-30</t>
  </si>
  <si>
    <t>2003-09-11</t>
  </si>
  <si>
    <t>2001-12-14</t>
  </si>
  <si>
    <t>RIESTRA</t>
  </si>
  <si>
    <t>POCIÑO</t>
  </si>
  <si>
    <t>ABEAL</t>
  </si>
  <si>
    <t>2009-03-26</t>
  </si>
  <si>
    <t>FORTE</t>
  </si>
  <si>
    <t>LEYENDA</t>
  </si>
  <si>
    <t>2007-02-22</t>
  </si>
  <si>
    <t>SILVERIO</t>
  </si>
  <si>
    <t>DE LA FUENTE</t>
  </si>
  <si>
    <t>2005-08-26</t>
  </si>
  <si>
    <t>2002-12-02</t>
  </si>
  <si>
    <t>CAÑADILLAS</t>
  </si>
  <si>
    <t>JOSE SERGIO</t>
  </si>
  <si>
    <t>1955-06-06</t>
  </si>
  <si>
    <t>BILIA</t>
  </si>
  <si>
    <t>MIRUNA-LUISA</t>
  </si>
  <si>
    <t>2008-07-08</t>
  </si>
  <si>
    <t>KHIANI</t>
  </si>
  <si>
    <t>MOHINANI</t>
  </si>
  <si>
    <t>SAMEER ANAND</t>
  </si>
  <si>
    <t>2006-12-01</t>
  </si>
  <si>
    <t>1960-09-27</t>
  </si>
  <si>
    <t>1958-11-11</t>
  </si>
  <si>
    <t>1980-02-21</t>
  </si>
  <si>
    <t>ARBOLEDAS</t>
  </si>
  <si>
    <t>2007-11-03</t>
  </si>
  <si>
    <t>1990-09-29</t>
  </si>
  <si>
    <t>1989-10-05</t>
  </si>
  <si>
    <t>BERTA</t>
  </si>
  <si>
    <t>2007-01-17</t>
  </si>
  <si>
    <t>MUJICA</t>
  </si>
  <si>
    <t>2003-04-18</t>
  </si>
  <si>
    <t>ZABALZA</t>
  </si>
  <si>
    <t>2005-01-12</t>
  </si>
  <si>
    <t>2010-08-18</t>
  </si>
  <si>
    <t>2003-03-28</t>
  </si>
  <si>
    <t>CORRALES</t>
  </si>
  <si>
    <t>2005-10-02</t>
  </si>
  <si>
    <t>MALAGON</t>
  </si>
  <si>
    <t>2008-11-25</t>
  </si>
  <si>
    <t>1977-08-06</t>
  </si>
  <si>
    <t>MARTINEZ MECO</t>
  </si>
  <si>
    <t>MANJAVACAS</t>
  </si>
  <si>
    <t>1976-01-26</t>
  </si>
  <si>
    <t>2004-06-24</t>
  </si>
  <si>
    <t>TARRENCHS</t>
  </si>
  <si>
    <t>2008-09-15</t>
  </si>
  <si>
    <t>JUANOLA</t>
  </si>
  <si>
    <t>GUARDIA</t>
  </si>
  <si>
    <t>1976-02-19</t>
  </si>
  <si>
    <t>COBOS</t>
  </si>
  <si>
    <t>1972-08-14</t>
  </si>
  <si>
    <t>IGOR</t>
  </si>
  <si>
    <t>FLORIN</t>
  </si>
  <si>
    <t>NEG</t>
  </si>
  <si>
    <t>MARIUS</t>
  </si>
  <si>
    <t>1976-05-05</t>
  </si>
  <si>
    <t>2009-08-02</t>
  </si>
  <si>
    <t>DEMETRIO CARLOS</t>
  </si>
  <si>
    <t>1963-11-19</t>
  </si>
  <si>
    <t>ABIO</t>
  </si>
  <si>
    <t>LLUNA</t>
  </si>
  <si>
    <t>2008-10-24</t>
  </si>
  <si>
    <t>BUIL</t>
  </si>
  <si>
    <t>2006-06-17</t>
  </si>
  <si>
    <t>1975-11-09</t>
  </si>
  <si>
    <t>DOPICO</t>
  </si>
  <si>
    <t>2008-09-18</t>
  </si>
  <si>
    <t>2000-10-29</t>
  </si>
  <si>
    <t>1962-06-29</t>
  </si>
  <si>
    <t>DONA</t>
  </si>
  <si>
    <t>2002-07-31</t>
  </si>
  <si>
    <t>MERELLO</t>
  </si>
  <si>
    <t>2006-05-19</t>
  </si>
  <si>
    <t>DE SAN ANTONIO</t>
  </si>
  <si>
    <t>SENTIS</t>
  </si>
  <si>
    <t>EUNICE</t>
  </si>
  <si>
    <t>DE ARCAYNE</t>
  </si>
  <si>
    <t>ALEIX</t>
  </si>
  <si>
    <t>2006-09-12</t>
  </si>
  <si>
    <t>CORO</t>
  </si>
  <si>
    <t>2000-11-09</t>
  </si>
  <si>
    <t>2005-07-20</t>
  </si>
  <si>
    <t>2006-06-07</t>
  </si>
  <si>
    <t>2010-01-06</t>
  </si>
  <si>
    <t>GENDRA</t>
  </si>
  <si>
    <t>2011-03-17</t>
  </si>
  <si>
    <t>1963-04-11</t>
  </si>
  <si>
    <t>MAYORAL</t>
  </si>
  <si>
    <t>MONTEJO</t>
  </si>
  <si>
    <t>EVA MARIA</t>
  </si>
  <si>
    <t>1975-12-16</t>
  </si>
  <si>
    <t>FERRERA</t>
  </si>
  <si>
    <t>2005-03-19</t>
  </si>
  <si>
    <t>GUARDIOLA</t>
  </si>
  <si>
    <t>CASALS</t>
  </si>
  <si>
    <t>2003-01-14</t>
  </si>
  <si>
    <t>2009-07-05</t>
  </si>
  <si>
    <t>PALAZUELOS</t>
  </si>
  <si>
    <t>1970-07-23</t>
  </si>
  <si>
    <t>1954-03-21</t>
  </si>
  <si>
    <t>PIZARROSO</t>
  </si>
  <si>
    <t>ROBERTO ANTONIO</t>
  </si>
  <si>
    <t>1964-05-15</t>
  </si>
  <si>
    <t>JOSEP ANTONI</t>
  </si>
  <si>
    <t>1970-02-03</t>
  </si>
  <si>
    <t>2003-08-25</t>
  </si>
  <si>
    <t>VANESA</t>
  </si>
  <si>
    <t>2005-05-16</t>
  </si>
  <si>
    <t>1976-05-24</t>
  </si>
  <si>
    <t>1986-03-10</t>
  </si>
  <si>
    <t>2006-02-27</t>
  </si>
  <si>
    <t>OCIO</t>
  </si>
  <si>
    <t>AZURMENDI</t>
  </si>
  <si>
    <t>HAITZ</t>
  </si>
  <si>
    <t>MIKELAJAUREGI</t>
  </si>
  <si>
    <t>AIMAR</t>
  </si>
  <si>
    <t>2005-09-29</t>
  </si>
  <si>
    <t>MELENDO</t>
  </si>
  <si>
    <t>BEÑAT</t>
  </si>
  <si>
    <t>2007-07-07</t>
  </si>
  <si>
    <t>VILARNAU</t>
  </si>
  <si>
    <t>GRABULEDA</t>
  </si>
  <si>
    <t>2005-02-22</t>
  </si>
  <si>
    <t>MAZCUÑAN</t>
  </si>
  <si>
    <t>MAR</t>
  </si>
  <si>
    <t>2002-04-02</t>
  </si>
  <si>
    <t>2004-08-01</t>
  </si>
  <si>
    <t>POUS</t>
  </si>
  <si>
    <t>CISNEROS</t>
  </si>
  <si>
    <t>2005-03-23</t>
  </si>
  <si>
    <t>HUERTAS</t>
  </si>
  <si>
    <t>OREIRO</t>
  </si>
  <si>
    <t>2008-05-13</t>
  </si>
  <si>
    <t>SAUL</t>
  </si>
  <si>
    <t>2005-08-30</t>
  </si>
  <si>
    <t>2004-10-15</t>
  </si>
  <si>
    <t>2003-09-24</t>
  </si>
  <si>
    <t>ALMENA</t>
  </si>
  <si>
    <t>NOHEDA</t>
  </si>
  <si>
    <t>2005-07-23</t>
  </si>
  <si>
    <t>1990-03-29</t>
  </si>
  <si>
    <t>PATRICIO BERRY</t>
  </si>
  <si>
    <t>1981-09-11</t>
  </si>
  <si>
    <t>1974-04-04</t>
  </si>
  <si>
    <t>1971-04-03</t>
  </si>
  <si>
    <t>ERDELYI</t>
  </si>
  <si>
    <t>ANNAMARIA</t>
  </si>
  <si>
    <t>1985-09-27</t>
  </si>
  <si>
    <t>2006-04-25</t>
  </si>
  <si>
    <t>BECEIRO</t>
  </si>
  <si>
    <t>2009-02-16</t>
  </si>
  <si>
    <t>PAUL</t>
  </si>
  <si>
    <t>MANUEL VALERIY</t>
  </si>
  <si>
    <t>MARTINEZ-MECO</t>
  </si>
  <si>
    <t>2005-08-10</t>
  </si>
  <si>
    <t>APARISI</t>
  </si>
  <si>
    <t>RAIAN</t>
  </si>
  <si>
    <t>2006-06-28</t>
  </si>
  <si>
    <t>2008-01-08</t>
  </si>
  <si>
    <t>ENZO</t>
  </si>
  <si>
    <t>2008-10-28</t>
  </si>
  <si>
    <t>MARIANO</t>
  </si>
  <si>
    <t>1979-10-15</t>
  </si>
  <si>
    <t>ARANZANA</t>
  </si>
  <si>
    <t>VICTORIANO</t>
  </si>
  <si>
    <t>BUTCOVAN</t>
  </si>
  <si>
    <t>DAVID DEAN</t>
  </si>
  <si>
    <t>2008-01-26</t>
  </si>
  <si>
    <t>SALIS</t>
  </si>
  <si>
    <t>1975-06-01</t>
  </si>
  <si>
    <t>1949-10-17</t>
  </si>
  <si>
    <t>1987-05-26</t>
  </si>
  <si>
    <t>INFANTE</t>
  </si>
  <si>
    <t>1956-07-08</t>
  </si>
  <si>
    <t>BUZON</t>
  </si>
  <si>
    <t>COLOMERA</t>
  </si>
  <si>
    <t>1995-08-18</t>
  </si>
  <si>
    <t>2003-10-31</t>
  </si>
  <si>
    <t>PORRINO</t>
  </si>
  <si>
    <t>2002-05-11</t>
  </si>
  <si>
    <t>BERNALDEZ</t>
  </si>
  <si>
    <t>2005-02-17</t>
  </si>
  <si>
    <t>2005-06-08</t>
  </si>
  <si>
    <t>2004-10-05</t>
  </si>
  <si>
    <t>2003-05-23</t>
  </si>
  <si>
    <t>ANNE</t>
  </si>
  <si>
    <t>2005-03-04</t>
  </si>
  <si>
    <t>GARAZI</t>
  </si>
  <si>
    <t>2002-04-25</t>
  </si>
  <si>
    <t>OSCAR IGOR</t>
  </si>
  <si>
    <t>1975-08-29</t>
  </si>
  <si>
    <t>MUNNE</t>
  </si>
  <si>
    <t>2006-04-23</t>
  </si>
  <si>
    <t>MARIONA</t>
  </si>
  <si>
    <t>CLAUDI</t>
  </si>
  <si>
    <t>2008-02-14</t>
  </si>
  <si>
    <t>RAYA</t>
  </si>
  <si>
    <t>CAMILA RENATA</t>
  </si>
  <si>
    <t>BEUNZA</t>
  </si>
  <si>
    <t>PUYOL</t>
  </si>
  <si>
    <t>1967-02-16</t>
  </si>
  <si>
    <t>1970-04-30</t>
  </si>
  <si>
    <t>PROVOST</t>
  </si>
  <si>
    <t>DAMIEN ROLAND</t>
  </si>
  <si>
    <t>1984-10-14</t>
  </si>
  <si>
    <t>2001-10-06</t>
  </si>
  <si>
    <t>2004-09-01</t>
  </si>
  <si>
    <t>NAYARA</t>
  </si>
  <si>
    <t>2004-02-11</t>
  </si>
  <si>
    <t>MOVELLAN</t>
  </si>
  <si>
    <t>2005-01-19</t>
  </si>
  <si>
    <t>2004-05-24</t>
  </si>
  <si>
    <t>BENJUMEA</t>
  </si>
  <si>
    <t>1956-02-04</t>
  </si>
  <si>
    <t>2004-12-03</t>
  </si>
  <si>
    <t>1999-10-09</t>
  </si>
  <si>
    <t>CASALDARNOS</t>
  </si>
  <si>
    <t>BRIAN</t>
  </si>
  <si>
    <t>2006-08-25</t>
  </si>
  <si>
    <t>2005-08-25</t>
  </si>
  <si>
    <t>ESTEVE</t>
  </si>
  <si>
    <t>DIAZ CANO</t>
  </si>
  <si>
    <t>2005-05-24</t>
  </si>
  <si>
    <t>1999-07-03</t>
  </si>
  <si>
    <t>VILAR</t>
  </si>
  <si>
    <t>MERLO-CORDOBA</t>
  </si>
  <si>
    <t>2004-12-09</t>
  </si>
  <si>
    <t>2004-11-08</t>
  </si>
  <si>
    <t>2006-09-27</t>
  </si>
  <si>
    <t>MOLL</t>
  </si>
  <si>
    <t>2000-05-16</t>
  </si>
  <si>
    <t>ERNESTO</t>
  </si>
  <si>
    <t>1979-12-18</t>
  </si>
  <si>
    <t>2004-04-07</t>
  </si>
  <si>
    <t>LLUC TONI</t>
  </si>
  <si>
    <t>JENSEN</t>
  </si>
  <si>
    <t>GABARRUS</t>
  </si>
  <si>
    <t>2006-01-18</t>
  </si>
  <si>
    <t>MIGUELES</t>
  </si>
  <si>
    <t>2006-12-22</t>
  </si>
  <si>
    <t>KAZEEM KOLAWOLE</t>
  </si>
  <si>
    <t>1986-11-20</t>
  </si>
  <si>
    <t>CANCELA</t>
  </si>
  <si>
    <t>FABIAN</t>
  </si>
  <si>
    <t>2007-04-12</t>
  </si>
  <si>
    <t>2002-06-12</t>
  </si>
  <si>
    <t>EIRAS</t>
  </si>
  <si>
    <t>PENAS</t>
  </si>
  <si>
    <t>SONIA</t>
  </si>
  <si>
    <t>1975-01-20</t>
  </si>
  <si>
    <t>2006-03-29</t>
  </si>
  <si>
    <t>2010-12-15</t>
  </si>
  <si>
    <t>LEBEDEVA</t>
  </si>
  <si>
    <t>1992-09-12</t>
  </si>
  <si>
    <t>BARRERA</t>
  </si>
  <si>
    <t>2004-07-07</t>
  </si>
  <si>
    <t>1989-05-23</t>
  </si>
  <si>
    <t>SIMO</t>
  </si>
  <si>
    <t>1971-10-24</t>
  </si>
  <si>
    <t>GORDO</t>
  </si>
  <si>
    <t>MONROIG</t>
  </si>
  <si>
    <t>1970-08-25</t>
  </si>
  <si>
    <t>EBRI</t>
  </si>
  <si>
    <t>1969-08-03</t>
  </si>
  <si>
    <t>1974-01-24</t>
  </si>
  <si>
    <t>AMO</t>
  </si>
  <si>
    <t>1963-03-08</t>
  </si>
  <si>
    <t>SAENZ DE BURUAGA</t>
  </si>
  <si>
    <t>1972-07-23</t>
  </si>
  <si>
    <t>LATOUCHE</t>
  </si>
  <si>
    <t>DANILO JAVIER ARTURO</t>
  </si>
  <si>
    <t>1993-03-01</t>
  </si>
  <si>
    <t>1996-08-07</t>
  </si>
  <si>
    <t>1983-08-16</t>
  </si>
  <si>
    <t>2006-01-23</t>
  </si>
  <si>
    <t>VENTURA</t>
  </si>
  <si>
    <t>2001-04-01</t>
  </si>
  <si>
    <t>2005-12-26</t>
  </si>
  <si>
    <t>2005-07-26</t>
  </si>
  <si>
    <t>BARRIGA</t>
  </si>
  <si>
    <t>MARIANYELA YURIKAR</t>
  </si>
  <si>
    <t>2005-11-14</t>
  </si>
  <si>
    <t>1973-07-07</t>
  </si>
  <si>
    <t>2005-06-22</t>
  </si>
  <si>
    <t>2004-02-07</t>
  </si>
  <si>
    <t>ESPINA</t>
  </si>
  <si>
    <t>1969-08-25</t>
  </si>
  <si>
    <t>MELGAR</t>
  </si>
  <si>
    <t>ALDOMAR</t>
  </si>
  <si>
    <t>PANADERO</t>
  </si>
  <si>
    <t>2002-07-22</t>
  </si>
  <si>
    <t>SANTACRUZ</t>
  </si>
  <si>
    <t>2005-04-11</t>
  </si>
  <si>
    <t>1959-07-13</t>
  </si>
  <si>
    <t>2001-06-07</t>
  </si>
  <si>
    <t>2008-10-25</t>
  </si>
  <si>
    <t>CONCHILLO</t>
  </si>
  <si>
    <t>2008-04-16</t>
  </si>
  <si>
    <t>2006-01-04</t>
  </si>
  <si>
    <t>CD RIO DUERO</t>
  </si>
  <si>
    <t>ARTOLA</t>
  </si>
  <si>
    <t>IRATI FUSHU</t>
  </si>
  <si>
    <t>CAJARAVILLE</t>
  </si>
  <si>
    <t>LUCAS DAMIAN</t>
  </si>
  <si>
    <t>2000-08-15</t>
  </si>
  <si>
    <t>MOMAN</t>
  </si>
  <si>
    <t>1977-01-09</t>
  </si>
  <si>
    <t>CANALEJO</t>
  </si>
  <si>
    <t>LEMUS</t>
  </si>
  <si>
    <t>1981-06-08</t>
  </si>
  <si>
    <t>JIAQI</t>
  </si>
  <si>
    <t>2010-11-17</t>
  </si>
  <si>
    <t>MORGADO</t>
  </si>
  <si>
    <t>2006-12-19</t>
  </si>
  <si>
    <t>ELEFTERESCU</t>
  </si>
  <si>
    <t>ALEXANDRU GABRIEL</t>
  </si>
  <si>
    <t>2006-06-13</t>
  </si>
  <si>
    <t>2007-01-19</t>
  </si>
  <si>
    <t>SUALDEA</t>
  </si>
  <si>
    <t>2005-05-15</t>
  </si>
  <si>
    <t>1961-10-13</t>
  </si>
  <si>
    <t>2005-02-16</t>
  </si>
  <si>
    <t>CDETM DISTRITO 20</t>
  </si>
  <si>
    <t>REQUEJO</t>
  </si>
  <si>
    <t>KOLDO</t>
  </si>
  <si>
    <t>1960-03-13</t>
  </si>
  <si>
    <t>MEDRANO</t>
  </si>
  <si>
    <t>1999-12-02</t>
  </si>
  <si>
    <t>NORBERTO</t>
  </si>
  <si>
    <t>1956-08-20</t>
  </si>
  <si>
    <t>MENA</t>
  </si>
  <si>
    <t>1969-02-09</t>
  </si>
  <si>
    <t>TERUEL</t>
  </si>
  <si>
    <t>2000-05-28</t>
  </si>
  <si>
    <t>TORIO</t>
  </si>
  <si>
    <t>2006-11-27</t>
  </si>
  <si>
    <t>2003-02-24</t>
  </si>
  <si>
    <t>EVELYN</t>
  </si>
  <si>
    <t>2005-03-31</t>
  </si>
  <si>
    <t>1969-10-26</t>
  </si>
  <si>
    <t>TIMONER</t>
  </si>
  <si>
    <t>JUAN MARCOS</t>
  </si>
  <si>
    <t>1964-01-09</t>
  </si>
  <si>
    <t>BOYE</t>
  </si>
  <si>
    <t>ARTUR</t>
  </si>
  <si>
    <t>2007-12-09</t>
  </si>
  <si>
    <t>MOYANO</t>
  </si>
  <si>
    <t>CLARA-JONIA</t>
  </si>
  <si>
    <t>2007-06-28</t>
  </si>
  <si>
    <t>2008-05-08</t>
  </si>
  <si>
    <t>VALKANOV</t>
  </si>
  <si>
    <t>1958-01-28</t>
  </si>
  <si>
    <t>PAÑEDA</t>
  </si>
  <si>
    <t>ADRIÁN</t>
  </si>
  <si>
    <t>2002-09-05</t>
  </si>
  <si>
    <t>2006-02-01</t>
  </si>
  <si>
    <t>2002-01-24</t>
  </si>
  <si>
    <t>ESTÉBANEZ</t>
  </si>
  <si>
    <t>1985-10-12</t>
  </si>
  <si>
    <t>1969-07-24</t>
  </si>
  <si>
    <t>RUBÉN</t>
  </si>
  <si>
    <t>1971-03-26</t>
  </si>
  <si>
    <t>1977-02-27</t>
  </si>
  <si>
    <t>PERROTE</t>
  </si>
  <si>
    <t>1967-09-01</t>
  </si>
  <si>
    <t>SILVARES</t>
  </si>
  <si>
    <t>JOSÉ CARLOS</t>
  </si>
  <si>
    <t>1969-04-07</t>
  </si>
  <si>
    <t>1957-09-02</t>
  </si>
  <si>
    <t>EMILI</t>
  </si>
  <si>
    <t>ANDORRANA</t>
  </si>
  <si>
    <t>PIMENTEL</t>
  </si>
  <si>
    <t>2003-04-12</t>
  </si>
  <si>
    <t>LEONE</t>
  </si>
  <si>
    <t>2010-06-01</t>
  </si>
  <si>
    <t>NATYNA</t>
  </si>
  <si>
    <t>2007-10-15</t>
  </si>
  <si>
    <t>SALGUEIRO</t>
  </si>
  <si>
    <t>KHIDASHELI</t>
  </si>
  <si>
    <t>1972-11-20</t>
  </si>
  <si>
    <t>CHICU</t>
  </si>
  <si>
    <t>RADU</t>
  </si>
  <si>
    <t>2005-08-12</t>
  </si>
  <si>
    <t>NIKOLAEVA</t>
  </si>
  <si>
    <t>DASKALOVA</t>
  </si>
  <si>
    <t>VESELA</t>
  </si>
  <si>
    <t>1966-10-12</t>
  </si>
  <si>
    <t>TOMÁS</t>
  </si>
  <si>
    <t>2004-06-14</t>
  </si>
  <si>
    <t>KUMAR</t>
  </si>
  <si>
    <t>AMAN</t>
  </si>
  <si>
    <t>2004-03-18</t>
  </si>
  <si>
    <t>HONGXIANG</t>
  </si>
  <si>
    <t>2003-07-05</t>
  </si>
  <si>
    <t>1975-10-29</t>
  </si>
  <si>
    <t>1976-10-07</t>
  </si>
  <si>
    <t>SASCHA</t>
  </si>
  <si>
    <t>1978-05-29</t>
  </si>
  <si>
    <t>1969-10-16</t>
  </si>
  <si>
    <t>1962-12-07</t>
  </si>
  <si>
    <t>2005-05-05</t>
  </si>
  <si>
    <t>2004-10-14</t>
  </si>
  <si>
    <t>EDO</t>
  </si>
  <si>
    <t>1963-08-17</t>
  </si>
  <si>
    <t>AÑO</t>
  </si>
  <si>
    <t>JOSE JUAN</t>
  </si>
  <si>
    <t>1972-07-28</t>
  </si>
  <si>
    <t>AGUADE</t>
  </si>
  <si>
    <t>2001-09-28</t>
  </si>
  <si>
    <t>BONALUQUE</t>
  </si>
  <si>
    <t>2004-06-27</t>
  </si>
  <si>
    <t>NOTARIO</t>
  </si>
  <si>
    <t>1981-05-24</t>
  </si>
  <si>
    <t>HURTADO</t>
  </si>
  <si>
    <t>JOSE ALBERTO</t>
  </si>
  <si>
    <t>1978-09-03</t>
  </si>
  <si>
    <t>SANCHO</t>
  </si>
  <si>
    <t>1977-03-26</t>
  </si>
  <si>
    <t>1972-11-28</t>
  </si>
  <si>
    <t>1972-09-11</t>
  </si>
  <si>
    <t>2007-10-09</t>
  </si>
  <si>
    <t>OBIOLS</t>
  </si>
  <si>
    <t>FARRAS</t>
  </si>
  <si>
    <t>2006-07-09</t>
  </si>
  <si>
    <t>1999-09-12</t>
  </si>
  <si>
    <t>MONTLLO</t>
  </si>
  <si>
    <t>2009-06-25</t>
  </si>
  <si>
    <t>SALA</t>
  </si>
  <si>
    <t>RABASO</t>
  </si>
  <si>
    <t>2000-05-03</t>
  </si>
  <si>
    <t>2005-05-14</t>
  </si>
  <si>
    <t>2001-05-07</t>
  </si>
  <si>
    <t>2000-04-11</t>
  </si>
  <si>
    <t>2003-01-20</t>
  </si>
  <si>
    <t>TORNE</t>
  </si>
  <si>
    <t>CUNILLERA</t>
  </si>
  <si>
    <t>2004-11-09</t>
  </si>
  <si>
    <t>PORTET</t>
  </si>
  <si>
    <t>2008-10-16</t>
  </si>
  <si>
    <t>GUARCH</t>
  </si>
  <si>
    <t>MASES</t>
  </si>
  <si>
    <t>ALEXIA</t>
  </si>
  <si>
    <t>2004-10-28</t>
  </si>
  <si>
    <t>2006-05-10</t>
  </si>
  <si>
    <t>DE OSES</t>
  </si>
  <si>
    <t>2002-02-27</t>
  </si>
  <si>
    <t>1995-12-07</t>
  </si>
  <si>
    <t>SOLANS</t>
  </si>
  <si>
    <t>VISCASILLAS</t>
  </si>
  <si>
    <t>2004-09-28</t>
  </si>
  <si>
    <t>MACIA</t>
  </si>
  <si>
    <t>2004-12-31</t>
  </si>
  <si>
    <t>2006-05-03</t>
  </si>
  <si>
    <t>MESTRES</t>
  </si>
  <si>
    <t>MERCADER</t>
  </si>
  <si>
    <t>BAYONA</t>
  </si>
  <si>
    <t>2006-12-15</t>
  </si>
  <si>
    <t>2002-12-26</t>
  </si>
  <si>
    <t>CINTAS</t>
  </si>
  <si>
    <t>2005-01-04</t>
  </si>
  <si>
    <t>2007-03-11</t>
  </si>
  <si>
    <t>2001-05-06</t>
  </si>
  <si>
    <t>BUSTO</t>
  </si>
  <si>
    <t>2003-06-27</t>
  </si>
  <si>
    <t>VILALLONGA</t>
  </si>
  <si>
    <t>NURJAN</t>
  </si>
  <si>
    <t>2005-07-12</t>
  </si>
  <si>
    <t>BONAVILA</t>
  </si>
  <si>
    <t>2006-11-01</t>
  </si>
  <si>
    <t>LARRUBIA</t>
  </si>
  <si>
    <t>NABAU</t>
  </si>
  <si>
    <t>2006-11-26</t>
  </si>
  <si>
    <t>ROMERA</t>
  </si>
  <si>
    <t>2006-04-09</t>
  </si>
  <si>
    <t>2002-08-17</t>
  </si>
  <si>
    <t>2004-07-16</t>
  </si>
  <si>
    <t>AYORA</t>
  </si>
  <si>
    <t>1992-03-25</t>
  </si>
  <si>
    <t>1990-03-08</t>
  </si>
  <si>
    <t>2002-07-16</t>
  </si>
  <si>
    <t>1976-07-01</t>
  </si>
  <si>
    <t>CASTILLERO</t>
  </si>
  <si>
    <t>2001-12-19</t>
  </si>
  <si>
    <t>2003-11-11</t>
  </si>
  <si>
    <t>2003-03-04</t>
  </si>
  <si>
    <t>1996-02-05</t>
  </si>
  <si>
    <t>2003-04-24</t>
  </si>
  <si>
    <t>2003-09-17</t>
  </si>
  <si>
    <t>1993-10-29</t>
  </si>
  <si>
    <t>FARELL</t>
  </si>
  <si>
    <t>CORET</t>
  </si>
  <si>
    <t>1990-09-05</t>
  </si>
  <si>
    <t>MORATO</t>
  </si>
  <si>
    <t>1975-04-28</t>
  </si>
  <si>
    <t>1973-03-29</t>
  </si>
  <si>
    <t>1977-06-15</t>
  </si>
  <si>
    <t>GUINOVART</t>
  </si>
  <si>
    <t>1973-11-08</t>
  </si>
  <si>
    <t>1971-10-30</t>
  </si>
  <si>
    <t>2003-09-16</t>
  </si>
  <si>
    <t>VILLAREJO</t>
  </si>
  <si>
    <t>MADICO</t>
  </si>
  <si>
    <t>JORDAN</t>
  </si>
  <si>
    <t>2001-05-25</t>
  </si>
  <si>
    <t>NOGUE</t>
  </si>
  <si>
    <t>1975-06-26</t>
  </si>
  <si>
    <t>1957-08-23</t>
  </si>
  <si>
    <t>GASCÓ</t>
  </si>
  <si>
    <t>1987-01-16</t>
  </si>
  <si>
    <t>1990-12-11</t>
  </si>
  <si>
    <t>CRISTOBAL</t>
  </si>
  <si>
    <t>1970-05-12</t>
  </si>
  <si>
    <t>GUZMÁN</t>
  </si>
  <si>
    <t>2005-08-22</t>
  </si>
  <si>
    <t>1976-09-11</t>
  </si>
  <si>
    <t>FABIO RODRIGO</t>
  </si>
  <si>
    <t>1974-11-18</t>
  </si>
  <si>
    <t>2005-06-25</t>
  </si>
  <si>
    <t>1964-08-06</t>
  </si>
  <si>
    <t>ANA MARIA</t>
  </si>
  <si>
    <t>1962-03-12</t>
  </si>
  <si>
    <t>PORTELL</t>
  </si>
  <si>
    <t>ARQUILLO</t>
  </si>
  <si>
    <t>2007-05-06</t>
  </si>
  <si>
    <t>MONELL</t>
  </si>
  <si>
    <t>FABREGA</t>
  </si>
  <si>
    <t>1999-06-16</t>
  </si>
  <si>
    <t>CURÓS</t>
  </si>
  <si>
    <t>2008-02-08</t>
  </si>
  <si>
    <t>2005-11-01</t>
  </si>
  <si>
    <t>NONO</t>
  </si>
  <si>
    <t>ELISENDA</t>
  </si>
  <si>
    <t>BERNEDA</t>
  </si>
  <si>
    <t>2004-07-11</t>
  </si>
  <si>
    <t>BORRELL</t>
  </si>
  <si>
    <t>2005-08-29</t>
  </si>
  <si>
    <t>ORCERA</t>
  </si>
  <si>
    <t>2005-10-20</t>
  </si>
  <si>
    <t>TANG</t>
  </si>
  <si>
    <t>QIU</t>
  </si>
  <si>
    <t>RUIXIANG</t>
  </si>
  <si>
    <t>1951-03-16</t>
  </si>
  <si>
    <t>1944-07-06</t>
  </si>
  <si>
    <t>CALVILLO</t>
  </si>
  <si>
    <t>2008-12-13</t>
  </si>
  <si>
    <t>2004-10-21</t>
  </si>
  <si>
    <t>SEDANO</t>
  </si>
  <si>
    <t>1978-03-07</t>
  </si>
  <si>
    <t>1982-09-20</t>
  </si>
  <si>
    <t>1957-12-25</t>
  </si>
  <si>
    <t>1974-04-23</t>
  </si>
  <si>
    <t>OLLE</t>
  </si>
  <si>
    <t>TRILLES</t>
  </si>
  <si>
    <t>JAUME</t>
  </si>
  <si>
    <t>1963-02-06</t>
  </si>
  <si>
    <t>CORNET</t>
  </si>
  <si>
    <t>2006-02-25</t>
  </si>
  <si>
    <t>1999-11-07</t>
  </si>
  <si>
    <t>ESTRUCH</t>
  </si>
  <si>
    <t>BOADA</t>
  </si>
  <si>
    <t>1960-10-29</t>
  </si>
  <si>
    <t>PONS DE VALL</t>
  </si>
  <si>
    <t>LLUIS CARLES</t>
  </si>
  <si>
    <t>1969-11-12</t>
  </si>
  <si>
    <t>ESCOLA</t>
  </si>
  <si>
    <t>1967-09-08</t>
  </si>
  <si>
    <t>1972-10-05</t>
  </si>
  <si>
    <t>REBOLLO</t>
  </si>
  <si>
    <t>1955-03-04</t>
  </si>
  <si>
    <t>SILVESTRE</t>
  </si>
  <si>
    <t>1965-10-17</t>
  </si>
  <si>
    <t>1964-02-27</t>
  </si>
  <si>
    <t>1963-07-20</t>
  </si>
  <si>
    <t>CAÑIZARES</t>
  </si>
  <si>
    <t>1962-05-31</t>
  </si>
  <si>
    <t>MARCA</t>
  </si>
  <si>
    <t>1960-06-13</t>
  </si>
  <si>
    <t>NOFUENTES</t>
  </si>
  <si>
    <t>1979-10-31</t>
  </si>
  <si>
    <t>PEDRO JUAN</t>
  </si>
  <si>
    <t>1969-04-22</t>
  </si>
  <si>
    <t>2006-07-18</t>
  </si>
  <si>
    <t>UBALDE</t>
  </si>
  <si>
    <t>LANDAJO</t>
  </si>
  <si>
    <t>2000-08-13</t>
  </si>
  <si>
    <t>1996-12-01</t>
  </si>
  <si>
    <t>2004-06-12</t>
  </si>
  <si>
    <t>2010-02-03</t>
  </si>
  <si>
    <t>CABAS</t>
  </si>
  <si>
    <t>2008-05-05</t>
  </si>
  <si>
    <t>2007-02-26</t>
  </si>
  <si>
    <t>2007-10-23</t>
  </si>
  <si>
    <t>2006-10-24</t>
  </si>
  <si>
    <t>PI</t>
  </si>
  <si>
    <t>2009-11-30</t>
  </si>
  <si>
    <t>PEDROCCHI</t>
  </si>
  <si>
    <t>MERLE</t>
  </si>
  <si>
    <t>2003-08-06</t>
  </si>
  <si>
    <t>RODERO</t>
  </si>
  <si>
    <t>1959-12-20</t>
  </si>
  <si>
    <t>2009-07-31</t>
  </si>
  <si>
    <t>1961-09-17</t>
  </si>
  <si>
    <t>2006-12-03</t>
  </si>
  <si>
    <t>TRAYNOR</t>
  </si>
  <si>
    <t>ROCHAS</t>
  </si>
  <si>
    <t>2001-07-01</t>
  </si>
  <si>
    <t>1952-12-31</t>
  </si>
  <si>
    <t>2004-01-08</t>
  </si>
  <si>
    <t>CRUCETA</t>
  </si>
  <si>
    <t>1985-06-09</t>
  </si>
  <si>
    <t>2002-08-31</t>
  </si>
  <si>
    <t>2008-02-03</t>
  </si>
  <si>
    <t>2003-10-21</t>
  </si>
  <si>
    <t>ABIODUM</t>
  </si>
  <si>
    <t>GANIU</t>
  </si>
  <si>
    <t>LAWAL</t>
  </si>
  <si>
    <t>1994-07-08</t>
  </si>
  <si>
    <t>2007-11-17</t>
  </si>
  <si>
    <t>SUSMOZAS</t>
  </si>
  <si>
    <t>1961-12-12</t>
  </si>
  <si>
    <t>2001-01-16</t>
  </si>
  <si>
    <t>ALIA</t>
  </si>
  <si>
    <t>2002-08-06</t>
  </si>
  <si>
    <t>NORA</t>
  </si>
  <si>
    <t>2008-10-09</t>
  </si>
  <si>
    <t>2006-06-22</t>
  </si>
  <si>
    <t>2003-08-21</t>
  </si>
  <si>
    <t>VAQUERO</t>
  </si>
  <si>
    <t>C.T.M.  ALMUÑECAR</t>
  </si>
  <si>
    <t>GAMEZ</t>
  </si>
  <si>
    <t>2007-03-20</t>
  </si>
  <si>
    <t>FELIS</t>
  </si>
  <si>
    <t>1971-01-24</t>
  </si>
  <si>
    <t>2001-10-31</t>
  </si>
  <si>
    <t>TELMO</t>
  </si>
  <si>
    <t>ACERA</t>
  </si>
  <si>
    <t>LA ROSA</t>
  </si>
  <si>
    <t>MAURICIO ANTONIO</t>
  </si>
  <si>
    <t>2004-04-24</t>
  </si>
  <si>
    <t>2002-01-18</t>
  </si>
  <si>
    <t>2007-12-26</t>
  </si>
  <si>
    <t>DE OLIVEIRA</t>
  </si>
  <si>
    <t>ESLOVACA</t>
  </si>
  <si>
    <t>JURADO</t>
  </si>
  <si>
    <t>1972-12-15</t>
  </si>
  <si>
    <t>1958-04-02</t>
  </si>
  <si>
    <t>2003-10-06</t>
  </si>
  <si>
    <t>2004-03-15</t>
  </si>
  <si>
    <t>DEL PINO</t>
  </si>
  <si>
    <t>IORDANECHE</t>
  </si>
  <si>
    <t>1983-03-31</t>
  </si>
  <si>
    <t>1962-08-01</t>
  </si>
  <si>
    <t>2000-10-19</t>
  </si>
  <si>
    <t>MANUEL FRANCISCO</t>
  </si>
  <si>
    <t>1959-10-30</t>
  </si>
  <si>
    <t>2008-03-04</t>
  </si>
  <si>
    <t>1977-05-15</t>
  </si>
  <si>
    <t>OSCAR LUIS</t>
  </si>
  <si>
    <t>2007-03-06</t>
  </si>
  <si>
    <t>2004-12-25</t>
  </si>
  <si>
    <t>2001-01-23</t>
  </si>
  <si>
    <t>ALTAMIRA</t>
  </si>
  <si>
    <t>1966-07-19</t>
  </si>
  <si>
    <t>1961-05-13</t>
  </si>
  <si>
    <t>1947-04-29</t>
  </si>
  <si>
    <t>1973-08-26</t>
  </si>
  <si>
    <t>1980-04-25</t>
  </si>
  <si>
    <t>1977-03-10</t>
  </si>
  <si>
    <t>PELLITERO</t>
  </si>
  <si>
    <t>2000-09-02</t>
  </si>
  <si>
    <t>BENAVIDES</t>
  </si>
  <si>
    <t>CECILIA</t>
  </si>
  <si>
    <t>2001-03-04</t>
  </si>
  <si>
    <t>2004-08-06</t>
  </si>
  <si>
    <t>FRUCTUOSO</t>
  </si>
  <si>
    <t>1973-12-12</t>
  </si>
  <si>
    <t>CAAVEIRO</t>
  </si>
  <si>
    <t>SIXTO</t>
  </si>
  <si>
    <t>2007-02-13</t>
  </si>
  <si>
    <t>1992-10-10</t>
  </si>
  <si>
    <t>LOSILLA</t>
  </si>
  <si>
    <t>LIMONTA</t>
  </si>
  <si>
    <t>NORIEGA</t>
  </si>
  <si>
    <t>1961-06-01</t>
  </si>
  <si>
    <t>BARAGAÑO</t>
  </si>
  <si>
    <t>2002-03-14</t>
  </si>
  <si>
    <t>1999-04-17</t>
  </si>
  <si>
    <t>2004-05-16</t>
  </si>
  <si>
    <t>2002-12-17</t>
  </si>
  <si>
    <t>PANIAGUA</t>
  </si>
  <si>
    <t>1961-04-07</t>
  </si>
  <si>
    <t>2006-11-21</t>
  </si>
  <si>
    <t>FRAGO</t>
  </si>
  <si>
    <t>FLETA</t>
  </si>
  <si>
    <t>2005-07-27</t>
  </si>
  <si>
    <t>VIVO</t>
  </si>
  <si>
    <t>2007-07-04</t>
  </si>
  <si>
    <t>2002-07-29</t>
  </si>
  <si>
    <t>CALLE</t>
  </si>
  <si>
    <t>BALADO</t>
  </si>
  <si>
    <t>MARIA DEL CARMEN</t>
  </si>
  <si>
    <t>2006-11-11</t>
  </si>
  <si>
    <t>PARRIZAS</t>
  </si>
  <si>
    <t>MARTÍN</t>
  </si>
  <si>
    <t>SANCHEZ POSADA</t>
  </si>
  <si>
    <t>ORIHUELA</t>
  </si>
  <si>
    <t>CLARA</t>
  </si>
  <si>
    <t>1998-11-20</t>
  </si>
  <si>
    <t>AMADEL</t>
  </si>
  <si>
    <t>2004-07-03</t>
  </si>
  <si>
    <t>PEÑARRUBIA</t>
  </si>
  <si>
    <t>1993-11-08</t>
  </si>
  <si>
    <t>1971-06-16</t>
  </si>
  <si>
    <t>1957-07-17</t>
  </si>
  <si>
    <t>CHALAIS</t>
  </si>
  <si>
    <t>1997-07-14</t>
  </si>
  <si>
    <t>PUERTAS</t>
  </si>
  <si>
    <t>2008-04-10</t>
  </si>
  <si>
    <t>2005-03-14</t>
  </si>
  <si>
    <t>LUENGO</t>
  </si>
  <si>
    <t>MARIA TERESA</t>
  </si>
  <si>
    <t>2003-06-03</t>
  </si>
  <si>
    <t>2002-01-20</t>
  </si>
  <si>
    <t>MASSANET</t>
  </si>
  <si>
    <t>1999-06-19</t>
  </si>
  <si>
    <t>VERTIZ</t>
  </si>
  <si>
    <t>2005-08-01</t>
  </si>
  <si>
    <t>ANSEDE</t>
  </si>
  <si>
    <t>FERREIRO</t>
  </si>
  <si>
    <t>LAGE</t>
  </si>
  <si>
    <t>1979-10-23</t>
  </si>
  <si>
    <t>PEPE</t>
  </si>
  <si>
    <t>2006-01-02</t>
  </si>
  <si>
    <t>2005-05-23</t>
  </si>
  <si>
    <t>1999-05-26</t>
  </si>
  <si>
    <t>1981-01-17</t>
  </si>
  <si>
    <t>1993-05-15</t>
  </si>
  <si>
    <t>CARRICAJO</t>
  </si>
  <si>
    <t>2000-12-01</t>
  </si>
  <si>
    <t>2007-07-28</t>
  </si>
  <si>
    <t>VARBANOV</t>
  </si>
  <si>
    <t>MIHAYLOV</t>
  </si>
  <si>
    <t>PETAR</t>
  </si>
  <si>
    <t>1985-07-12</t>
  </si>
  <si>
    <t>PONGA</t>
  </si>
  <si>
    <t>1969-06-03</t>
  </si>
  <si>
    <t>ACEBES</t>
  </si>
  <si>
    <t>2006-06-05</t>
  </si>
  <si>
    <t>2005-05-22</t>
  </si>
  <si>
    <t>1968-01-14</t>
  </si>
  <si>
    <t>KRASTEV</t>
  </si>
  <si>
    <t>RELAÑO</t>
  </si>
  <si>
    <t>GEMA</t>
  </si>
  <si>
    <t>2002-06-01</t>
  </si>
  <si>
    <t>TYMCHENKO</t>
  </si>
  <si>
    <t>1979-09-05</t>
  </si>
  <si>
    <t>CAMARA</t>
  </si>
  <si>
    <t>2005-03-02</t>
  </si>
  <si>
    <t>CAÑADAS</t>
  </si>
  <si>
    <t>2006-01-10</t>
  </si>
  <si>
    <t>2002-12-07</t>
  </si>
  <si>
    <t>2004-01-17</t>
  </si>
  <si>
    <t>1973-04-16</t>
  </si>
  <si>
    <t>CUSTODIO</t>
  </si>
  <si>
    <t>2004-01-26</t>
  </si>
  <si>
    <t>MORUFO OLADELE</t>
  </si>
  <si>
    <t>1982-01-25</t>
  </si>
  <si>
    <t>REIJA</t>
  </si>
  <si>
    <t>SANDOVAL</t>
  </si>
  <si>
    <t>PEDRO J.</t>
  </si>
  <si>
    <t>1965-09-23</t>
  </si>
  <si>
    <t>ALCALDE</t>
  </si>
  <si>
    <t>1998-07-03</t>
  </si>
  <si>
    <t>PEREZ DE CAMINO</t>
  </si>
  <si>
    <t>EMILIO</t>
  </si>
  <si>
    <t>1960-01-14</t>
  </si>
  <si>
    <t>BUEDO</t>
  </si>
  <si>
    <t>CANTADOR</t>
  </si>
  <si>
    <t>1999-11-05</t>
  </si>
  <si>
    <t>2001-07-29</t>
  </si>
  <si>
    <t>SALGADO</t>
  </si>
  <si>
    <t>2005-11-03</t>
  </si>
  <si>
    <t>2000-07-12</t>
  </si>
  <si>
    <t>QUIJADA</t>
  </si>
  <si>
    <t>1959-03-25</t>
  </si>
  <si>
    <t>GRANDA</t>
  </si>
  <si>
    <t>1999-05-24</t>
  </si>
  <si>
    <t>1999-02-03</t>
  </si>
  <si>
    <t>1955-08-12</t>
  </si>
  <si>
    <t>2002-10-09</t>
  </si>
  <si>
    <t>ARGUIÑARIZ</t>
  </si>
  <si>
    <t>EQUIZA</t>
  </si>
  <si>
    <t>GOICOECHEA</t>
  </si>
  <si>
    <t>2001-05-29</t>
  </si>
  <si>
    <t>DORADO</t>
  </si>
  <si>
    <t>YANKO</t>
  </si>
  <si>
    <t>2003-03-22</t>
  </si>
  <si>
    <t>2008-11-20</t>
  </si>
  <si>
    <t>HASEMKAMP</t>
  </si>
  <si>
    <t>JOHANNA CHRISTIANE</t>
  </si>
  <si>
    <t>1961-08-26</t>
  </si>
  <si>
    <t>2003-01-04</t>
  </si>
  <si>
    <t>1975-09-21</t>
  </si>
  <si>
    <t>2002-07-19</t>
  </si>
  <si>
    <t>ANTONIO JESUS</t>
  </si>
  <si>
    <t>1959-07-01</t>
  </si>
  <si>
    <t>1976-03-13</t>
  </si>
  <si>
    <t>FERRUZ</t>
  </si>
  <si>
    <t>ELBERTH</t>
  </si>
  <si>
    <t>1992-05-12</t>
  </si>
  <si>
    <t>VIEIRA</t>
  </si>
  <si>
    <t>1989-04-28</t>
  </si>
  <si>
    <t>2008-10-21</t>
  </si>
  <si>
    <t>2009-01-31</t>
  </si>
  <si>
    <t>1974-06-15</t>
  </si>
  <si>
    <t>PINTADO</t>
  </si>
  <si>
    <t>PEIO</t>
  </si>
  <si>
    <t>1999-06-15</t>
  </si>
  <si>
    <t>1999-12-15</t>
  </si>
  <si>
    <t>BUCETA</t>
  </si>
  <si>
    <t>2003-04-25</t>
  </si>
  <si>
    <t>CABRAL</t>
  </si>
  <si>
    <t>2005-07-13</t>
  </si>
  <si>
    <t>1969-04-23</t>
  </si>
  <si>
    <t>BARCIA</t>
  </si>
  <si>
    <t>1975-02-11</t>
  </si>
  <si>
    <t>1972-11-10</t>
  </si>
  <si>
    <t>QUINTANAR</t>
  </si>
  <si>
    <t>1999-07-22</t>
  </si>
  <si>
    <t>MASO</t>
  </si>
  <si>
    <t>BERNAT</t>
  </si>
  <si>
    <t>SALAMANCA</t>
  </si>
  <si>
    <t>1960-02-20</t>
  </si>
  <si>
    <t>URQUIZAR</t>
  </si>
  <si>
    <t>1971-12-05</t>
  </si>
  <si>
    <t>1982-11-03</t>
  </si>
  <si>
    <t>2004-10-01</t>
  </si>
  <si>
    <t>1962-11-30</t>
  </si>
  <si>
    <t>SEVERO OCHOA</t>
  </si>
  <si>
    <t>2004-08-18</t>
  </si>
  <si>
    <t>LEICEA</t>
  </si>
  <si>
    <t>1968-06-12</t>
  </si>
  <si>
    <t>2004-07-22</t>
  </si>
  <si>
    <t>ARADO</t>
  </si>
  <si>
    <t>1970-10-11</t>
  </si>
  <si>
    <t>2004-01-29</t>
  </si>
  <si>
    <t>2006-02-23</t>
  </si>
  <si>
    <t>2003-05-28</t>
  </si>
  <si>
    <t>FOLGADO</t>
  </si>
  <si>
    <t>2004-01-28</t>
  </si>
  <si>
    <t>MAGDALENA</t>
  </si>
  <si>
    <t>CORDERO</t>
  </si>
  <si>
    <t>1962-02-16</t>
  </si>
  <si>
    <t>LUISA</t>
  </si>
  <si>
    <t>1963-06-07</t>
  </si>
  <si>
    <t>1986-04-07</t>
  </si>
  <si>
    <t>1978-04-20</t>
  </si>
  <si>
    <t>SIRLINCAN</t>
  </si>
  <si>
    <t>GRIGORE</t>
  </si>
  <si>
    <t>1971-05-16</t>
  </si>
  <si>
    <t>2002-05-15</t>
  </si>
  <si>
    <t>1999-11-25</t>
  </si>
  <si>
    <t>1968-04-28</t>
  </si>
  <si>
    <t>2007-02-17</t>
  </si>
  <si>
    <t>2005-03-06</t>
  </si>
  <si>
    <t>2003-11-25</t>
  </si>
  <si>
    <t>MOLERO</t>
  </si>
  <si>
    <t>1997-04-08</t>
  </si>
  <si>
    <t>MUIÑA</t>
  </si>
  <si>
    <t>TELLA</t>
  </si>
  <si>
    <t>1973-04-13</t>
  </si>
  <si>
    <t>1959-07-21</t>
  </si>
  <si>
    <t>BELLO</t>
  </si>
  <si>
    <t>JUNE</t>
  </si>
  <si>
    <t>2004-08-25</t>
  </si>
  <si>
    <t>1977-06-01</t>
  </si>
  <si>
    <t>GONZALEZ DE ECHAVARRI</t>
  </si>
  <si>
    <t>ESTIBALIZ</t>
  </si>
  <si>
    <t>2000-09-27</t>
  </si>
  <si>
    <t>ERLANTZ</t>
  </si>
  <si>
    <t>1991-09-06</t>
  </si>
  <si>
    <t>1964-05-02</t>
  </si>
  <si>
    <t>IRURIETA</t>
  </si>
  <si>
    <t>FABRO</t>
  </si>
  <si>
    <t>1968-03-23</t>
  </si>
  <si>
    <t>1980-06-10</t>
  </si>
  <si>
    <t>JIMENA</t>
  </si>
  <si>
    <t>2006-03-19</t>
  </si>
  <si>
    <t>DEL PRADO</t>
  </si>
  <si>
    <t>LURASCHI</t>
  </si>
  <si>
    <t>1971-07-24</t>
  </si>
  <si>
    <t>CARMELA</t>
  </si>
  <si>
    <t>1968-09-22</t>
  </si>
  <si>
    <t>1949-05-26</t>
  </si>
  <si>
    <t>CORTAZAR</t>
  </si>
  <si>
    <t>2000-01-21</t>
  </si>
  <si>
    <t>2000-10-12</t>
  </si>
  <si>
    <t>2007-12-22</t>
  </si>
  <si>
    <t>2005-02-09</t>
  </si>
  <si>
    <t>1967-09-05</t>
  </si>
  <si>
    <t>NECHYPORENKO</t>
  </si>
  <si>
    <t>PRATS</t>
  </si>
  <si>
    <t>RIZO</t>
  </si>
  <si>
    <t>1977-12-14</t>
  </si>
  <si>
    <t>1973-06-14</t>
  </si>
  <si>
    <t>1967-08-09</t>
  </si>
  <si>
    <t>CESAR FRANCISCO</t>
  </si>
  <si>
    <t>1977-09-19</t>
  </si>
  <si>
    <t>ZABALA</t>
  </si>
  <si>
    <t>2002-01-17</t>
  </si>
  <si>
    <t>BACHS</t>
  </si>
  <si>
    <t>GARRIGA</t>
  </si>
  <si>
    <t>GALVANO</t>
  </si>
  <si>
    <t>NICOLAS DANIEL</t>
  </si>
  <si>
    <t>1995-01-31</t>
  </si>
  <si>
    <t>MENAYO</t>
  </si>
  <si>
    <t>CUELLAR</t>
  </si>
  <si>
    <t>2006-12-30</t>
  </si>
  <si>
    <t>ELENE</t>
  </si>
  <si>
    <t>2002-01-06</t>
  </si>
  <si>
    <t>2006-01-06</t>
  </si>
  <si>
    <t>2005-08-18</t>
  </si>
  <si>
    <t>1970-07-12</t>
  </si>
  <si>
    <t>1958-07-16</t>
  </si>
  <si>
    <t>2006-01-24</t>
  </si>
  <si>
    <t>2002-11-02</t>
  </si>
  <si>
    <t>1995-10-12</t>
  </si>
  <si>
    <t>1970-08-15</t>
  </si>
  <si>
    <t>CASTAÑON</t>
  </si>
  <si>
    <t>2001-10-30</t>
  </si>
  <si>
    <t>CAPARROS</t>
  </si>
  <si>
    <t>1977-07-06</t>
  </si>
  <si>
    <t>TARDAGUILA</t>
  </si>
  <si>
    <t>CESAR MOISES</t>
  </si>
  <si>
    <t>1982-01-03</t>
  </si>
  <si>
    <t>1999-09-09</t>
  </si>
  <si>
    <t>1958-06-01</t>
  </si>
  <si>
    <t>DRAZENOVIC</t>
  </si>
  <si>
    <t>DAMIR</t>
  </si>
  <si>
    <t>2003-10-13</t>
  </si>
  <si>
    <t>DE JESUS</t>
  </si>
  <si>
    <t>RUI</t>
  </si>
  <si>
    <t>2012-01-16</t>
  </si>
  <si>
    <t>1961-12-20</t>
  </si>
  <si>
    <t>AUSTRIACA</t>
  </si>
  <si>
    <t>1990-08-18</t>
  </si>
  <si>
    <t>2005-11-25</t>
  </si>
  <si>
    <t>ELENA DIAN</t>
  </si>
  <si>
    <t>2003-07-20</t>
  </si>
  <si>
    <t>1967-12-07</t>
  </si>
  <si>
    <t>1990-10-23</t>
  </si>
  <si>
    <t>2004-06-17</t>
  </si>
  <si>
    <t>PAMPIN</t>
  </si>
  <si>
    <t>ISTRATE</t>
  </si>
  <si>
    <t>ROXANA ANA MARIA</t>
  </si>
  <si>
    <t>1994-01-23</t>
  </si>
  <si>
    <t>COELHO DA SILVA</t>
  </si>
  <si>
    <t>ANDRE FILIPE</t>
  </si>
  <si>
    <t>1989-02-08</t>
  </si>
  <si>
    <t>1955-04-11</t>
  </si>
  <si>
    <t>1969-04-18</t>
  </si>
  <si>
    <t>RAIMON ALFRED</t>
  </si>
  <si>
    <t>1968-02-07</t>
  </si>
  <si>
    <t>2004-05-30</t>
  </si>
  <si>
    <t>PEDROSA</t>
  </si>
  <si>
    <t>1968-05-17</t>
  </si>
  <si>
    <t>1996-12-30</t>
  </si>
  <si>
    <t>DE LAURENTIS</t>
  </si>
  <si>
    <t>ZALDIVAR</t>
  </si>
  <si>
    <t>2005-05-25</t>
  </si>
  <si>
    <t>2002-07-28</t>
  </si>
  <si>
    <t>2007-03-25</t>
  </si>
  <si>
    <t>1975-03-31</t>
  </si>
  <si>
    <t>1970-08-27</t>
  </si>
  <si>
    <t>2008-04-03</t>
  </si>
  <si>
    <t>2003-03-31</t>
  </si>
  <si>
    <t>1965-07-24</t>
  </si>
  <si>
    <t>2005-12-17</t>
  </si>
  <si>
    <t>2003-12-26</t>
  </si>
  <si>
    <t>MORILLA</t>
  </si>
  <si>
    <t>MASEDA</t>
  </si>
  <si>
    <t>TUR</t>
  </si>
  <si>
    <t>CARNICERO</t>
  </si>
  <si>
    <t>BUJARRABAL</t>
  </si>
  <si>
    <t>1965-09-02</t>
  </si>
  <si>
    <t>1961-10-07</t>
  </si>
  <si>
    <t>1960-09-03</t>
  </si>
  <si>
    <t>CEFERINO</t>
  </si>
  <si>
    <t>1999-09-15</t>
  </si>
  <si>
    <t>CASUSO</t>
  </si>
  <si>
    <t>2003-10-04</t>
  </si>
  <si>
    <t>1969-01-23</t>
  </si>
  <si>
    <t>1968-02-03</t>
  </si>
  <si>
    <t>2002-11-12</t>
  </si>
  <si>
    <t>1996-05-07</t>
  </si>
  <si>
    <t>CARRASCAL</t>
  </si>
  <si>
    <t>1993-11-22</t>
  </si>
  <si>
    <t>JOSE CARLOS</t>
  </si>
  <si>
    <t>ALEXANDER</t>
  </si>
  <si>
    <t>2012-03-23</t>
  </si>
  <si>
    <t>1994-08-13</t>
  </si>
  <si>
    <t>FITO</t>
  </si>
  <si>
    <t>MARIO FRANCISCO</t>
  </si>
  <si>
    <t>2002-05-14</t>
  </si>
  <si>
    <t>1997-12-09</t>
  </si>
  <si>
    <t>1967-09-07</t>
  </si>
  <si>
    <t>VIDES</t>
  </si>
  <si>
    <t>1997-05-08</t>
  </si>
  <si>
    <t>1962-11-11</t>
  </si>
  <si>
    <t>2003-09-19</t>
  </si>
  <si>
    <t>GOIKOETXEA</t>
  </si>
  <si>
    <t>1952-12-18</t>
  </si>
  <si>
    <t>2002-04-01</t>
  </si>
  <si>
    <t>PENA</t>
  </si>
  <si>
    <t>IMANOL</t>
  </si>
  <si>
    <t>2001-08-28</t>
  </si>
  <si>
    <t>MANCHA</t>
  </si>
  <si>
    <t>HODEI</t>
  </si>
  <si>
    <t>2001-09-27</t>
  </si>
  <si>
    <t>INSAUSTI</t>
  </si>
  <si>
    <t>ECHALUCE</t>
  </si>
  <si>
    <t>2000-12-21</t>
  </si>
  <si>
    <t>GAZTAÑAGA</t>
  </si>
  <si>
    <t>CADARSO</t>
  </si>
  <si>
    <t>FRANCISCO MARIA</t>
  </si>
  <si>
    <t>1950-10-10</t>
  </si>
  <si>
    <t>DE LA MATA</t>
  </si>
  <si>
    <t>ARMERO</t>
  </si>
  <si>
    <t>ARTURO</t>
  </si>
  <si>
    <t>1964-07-05</t>
  </si>
  <si>
    <t>BORCIC</t>
  </si>
  <si>
    <t>DORDE</t>
  </si>
  <si>
    <t>1987-12-01</t>
  </si>
  <si>
    <t>ARROZPIDE</t>
  </si>
  <si>
    <t>1999-11-19</t>
  </si>
  <si>
    <t>2003-04-13</t>
  </si>
  <si>
    <t>FERNANDEZ DE OLANO</t>
  </si>
  <si>
    <t>2001-07-03</t>
  </si>
  <si>
    <t>2005-03-24</t>
  </si>
  <si>
    <t>PIQUER</t>
  </si>
  <si>
    <t>FONTANE</t>
  </si>
  <si>
    <t>2003-09-13</t>
  </si>
  <si>
    <t>2003-05-18</t>
  </si>
  <si>
    <t>ESCOLAR</t>
  </si>
  <si>
    <t>1962-12-06</t>
  </si>
  <si>
    <t>ALMENDROS</t>
  </si>
  <si>
    <t>PIÑOL</t>
  </si>
  <si>
    <t>ARCADIO</t>
  </si>
  <si>
    <t>1974-03-26</t>
  </si>
  <si>
    <t>GAVELA</t>
  </si>
  <si>
    <t>1964-07-02</t>
  </si>
  <si>
    <t>FOLCH</t>
  </si>
  <si>
    <t>PAMIES</t>
  </si>
  <si>
    <t>CUCCINIELLO</t>
  </si>
  <si>
    <t>1999-02-24</t>
  </si>
  <si>
    <t>1961-10-19</t>
  </si>
  <si>
    <t>OLEGARIO BASILIO</t>
  </si>
  <si>
    <t>1968-05-24</t>
  </si>
  <si>
    <t>QUEROL</t>
  </si>
  <si>
    <t>1971-12-15</t>
  </si>
  <si>
    <t>1998-09-16</t>
  </si>
  <si>
    <t>1962-07-29</t>
  </si>
  <si>
    <t>PEDREÑO</t>
  </si>
  <si>
    <t>1975-04-10</t>
  </si>
  <si>
    <t>2007-04-11</t>
  </si>
  <si>
    <t>1996-08-06</t>
  </si>
  <si>
    <t>1963-10-07</t>
  </si>
  <si>
    <t>ROCO</t>
  </si>
  <si>
    <t>2002-06-24</t>
  </si>
  <si>
    <t>1976-09-26</t>
  </si>
  <si>
    <t>PEDREGOSA</t>
  </si>
  <si>
    <t>LADRON DE GUEVARA</t>
  </si>
  <si>
    <t>2008-04-18</t>
  </si>
  <si>
    <t>2000-12-08</t>
  </si>
  <si>
    <t>XUAN</t>
  </si>
  <si>
    <t>2003-03-13</t>
  </si>
  <si>
    <t>GAGO</t>
  </si>
  <si>
    <t>BADÍA</t>
  </si>
  <si>
    <t>2002-10-24</t>
  </si>
  <si>
    <t>TERRONES</t>
  </si>
  <si>
    <t>2002-07-03</t>
  </si>
  <si>
    <t>POLLAN</t>
  </si>
  <si>
    <t>MARÍN</t>
  </si>
  <si>
    <t>1964-02-12</t>
  </si>
  <si>
    <t>1999-01-15</t>
  </si>
  <si>
    <t>2004-01-15</t>
  </si>
  <si>
    <t>2003-05-30</t>
  </si>
  <si>
    <t>YANIRA</t>
  </si>
  <si>
    <t>2005-08-04</t>
  </si>
  <si>
    <t>GUTIÉRREZ</t>
  </si>
  <si>
    <t>1974-07-16</t>
  </si>
  <si>
    <t>2001-06-04</t>
  </si>
  <si>
    <t>MARCO ANTONIO</t>
  </si>
  <si>
    <t>2001-04-30</t>
  </si>
  <si>
    <t>FRANCISCO NOA</t>
  </si>
  <si>
    <t>2003-07-31</t>
  </si>
  <si>
    <t>2002-12-10</t>
  </si>
  <si>
    <t>MERÍN</t>
  </si>
  <si>
    <t>2001-05-12</t>
  </si>
  <si>
    <t>ALCABES</t>
  </si>
  <si>
    <t>1993-12-15</t>
  </si>
  <si>
    <t>2001-08-18</t>
  </si>
  <si>
    <t>HÉCTOR</t>
  </si>
  <si>
    <t>1964-12-12</t>
  </si>
  <si>
    <t>DRANCA DORINA</t>
  </si>
  <si>
    <t>1988-06-01</t>
  </si>
  <si>
    <t>FRAILE</t>
  </si>
  <si>
    <t>2006-06-20</t>
  </si>
  <si>
    <t>BOTEY</t>
  </si>
  <si>
    <t>1981-06-12</t>
  </si>
  <si>
    <t>2006-04-01</t>
  </si>
  <si>
    <t>2006-01-21</t>
  </si>
  <si>
    <t>1968-06-06</t>
  </si>
  <si>
    <t>YAGÜE</t>
  </si>
  <si>
    <t>1999-08-12</t>
  </si>
  <si>
    <t>ZARATE</t>
  </si>
  <si>
    <t>1967-03-19</t>
  </si>
  <si>
    <t>2000-07-03</t>
  </si>
  <si>
    <t>1997-03-01</t>
  </si>
  <si>
    <t>JURGEN MARTIN</t>
  </si>
  <si>
    <t>1966-04-26</t>
  </si>
  <si>
    <t>1998-10-08</t>
  </si>
  <si>
    <t>1995-06-27</t>
  </si>
  <si>
    <t>ISRAEL</t>
  </si>
  <si>
    <t>1981-11-25</t>
  </si>
  <si>
    <t>LANCHARRO</t>
  </si>
  <si>
    <t>1999-11-20</t>
  </si>
  <si>
    <t>ELADIO MOISES</t>
  </si>
  <si>
    <t>1984-02-02</t>
  </si>
  <si>
    <t>DANIEL JONAY</t>
  </si>
  <si>
    <t>1984-02-15</t>
  </si>
  <si>
    <t>1997-08-06</t>
  </si>
  <si>
    <t>PENADES</t>
  </si>
  <si>
    <t>VICENT</t>
  </si>
  <si>
    <t>1988-09-07</t>
  </si>
  <si>
    <t>1961-08-22</t>
  </si>
  <si>
    <t>1984-05-30</t>
  </si>
  <si>
    <t>2003-04-19</t>
  </si>
  <si>
    <t>2000-10-09</t>
  </si>
  <si>
    <t>2004-08-14</t>
  </si>
  <si>
    <t>COSTAS</t>
  </si>
  <si>
    <t>1969-06-09</t>
  </si>
  <si>
    <t>SOUSA</t>
  </si>
  <si>
    <t>2007-10-31</t>
  </si>
  <si>
    <t>2002-06-05</t>
  </si>
  <si>
    <t>VEIGA</t>
  </si>
  <si>
    <t>MAGALHAES</t>
  </si>
  <si>
    <t>1973-10-31</t>
  </si>
  <si>
    <t>REINECKE</t>
  </si>
  <si>
    <t>HELMUT WOLFGANG</t>
  </si>
  <si>
    <t>1963-06-05</t>
  </si>
  <si>
    <t>GORINES</t>
  </si>
  <si>
    <t>1960-10-02</t>
  </si>
  <si>
    <t>1963-07-18</t>
  </si>
  <si>
    <t>1981-03-04</t>
  </si>
  <si>
    <t>1958-08-06</t>
  </si>
  <si>
    <t>AGÜERA</t>
  </si>
  <si>
    <t>SOFÍA</t>
  </si>
  <si>
    <t>2007-06-04</t>
  </si>
  <si>
    <t>1965-09-29</t>
  </si>
  <si>
    <t>GARCIA-MORENO</t>
  </si>
  <si>
    <t>2001-07-19</t>
  </si>
  <si>
    <t>PAZ-ALBO</t>
  </si>
  <si>
    <t>2004-01-11</t>
  </si>
  <si>
    <t>CANCHO</t>
  </si>
  <si>
    <t>MARIA FATIMA</t>
  </si>
  <si>
    <t>1967-08-13</t>
  </si>
  <si>
    <t>JESÚS</t>
  </si>
  <si>
    <t>1966-05-26</t>
  </si>
  <si>
    <t>VERONICA</t>
  </si>
  <si>
    <t>2003-10-24</t>
  </si>
  <si>
    <t>2003-11-26</t>
  </si>
  <si>
    <t>2003-05-14</t>
  </si>
  <si>
    <t>2000-05-18</t>
  </si>
  <si>
    <t>VILLALVILLA</t>
  </si>
  <si>
    <t>1957-08-04</t>
  </si>
  <si>
    <t>LARREA</t>
  </si>
  <si>
    <t>GARACH</t>
  </si>
  <si>
    <t>2000-09-06</t>
  </si>
  <si>
    <t>IVÁN</t>
  </si>
  <si>
    <t>2007-02-03</t>
  </si>
  <si>
    <t>2001-11-07</t>
  </si>
  <si>
    <t>2008-03-02</t>
  </si>
  <si>
    <t>2003-02-12</t>
  </si>
  <si>
    <t>VALENTÍN</t>
  </si>
  <si>
    <t>1958-05-13</t>
  </si>
  <si>
    <t>1960-03-28</t>
  </si>
  <si>
    <t>PANTÍN</t>
  </si>
  <si>
    <t>2001-08-06</t>
  </si>
  <si>
    <t>1954-07-21</t>
  </si>
  <si>
    <t>OLUCHA</t>
  </si>
  <si>
    <t>1950-05-24</t>
  </si>
  <si>
    <t>BARRACHINA</t>
  </si>
  <si>
    <t>1970-07-22</t>
  </si>
  <si>
    <t>1974-08-27</t>
  </si>
  <si>
    <t>RUBIÑO</t>
  </si>
  <si>
    <t>2001-08-11</t>
  </si>
  <si>
    <t>CASCALES</t>
  </si>
  <si>
    <t>1985-06-10</t>
  </si>
  <si>
    <t>1999-03-22</t>
  </si>
  <si>
    <t>LIUBA</t>
  </si>
  <si>
    <t>BAYER</t>
  </si>
  <si>
    <t>MIRIAM</t>
  </si>
  <si>
    <t>2004-08-11</t>
  </si>
  <si>
    <t>FRONTERA</t>
  </si>
  <si>
    <t>ALBERT JOSEP</t>
  </si>
  <si>
    <t>2001-01-08</t>
  </si>
  <si>
    <t>ARMIJO</t>
  </si>
  <si>
    <t>2000-04-02</t>
  </si>
  <si>
    <t>CABO</t>
  </si>
  <si>
    <t>LUIS ALBERTO</t>
  </si>
  <si>
    <t>1966-06-03</t>
  </si>
  <si>
    <t>MINDER</t>
  </si>
  <si>
    <t>HECTOR IGNACIO</t>
  </si>
  <si>
    <t>1983-04-21</t>
  </si>
  <si>
    <t>2001-03-15</t>
  </si>
  <si>
    <t>CARLOS DAVID</t>
  </si>
  <si>
    <t>2000-10-24</t>
  </si>
  <si>
    <t>IGNASI</t>
  </si>
  <si>
    <t>1998-05-07</t>
  </si>
  <si>
    <t>2003-12-29</t>
  </si>
  <si>
    <t>2001-09-10</t>
  </si>
  <si>
    <t>MONTORO</t>
  </si>
  <si>
    <t>TEVA</t>
  </si>
  <si>
    <t>1969-07-07</t>
  </si>
  <si>
    <t>VIADE</t>
  </si>
  <si>
    <t>RIART</t>
  </si>
  <si>
    <t>1956-04-14</t>
  </si>
  <si>
    <t>1953-03-14</t>
  </si>
  <si>
    <t>1956-04-25</t>
  </si>
  <si>
    <t>GARROTE</t>
  </si>
  <si>
    <t>2003-09-25</t>
  </si>
  <si>
    <t>2003-02-18</t>
  </si>
  <si>
    <t>1969-01-09</t>
  </si>
  <si>
    <t>ROCAMORA</t>
  </si>
  <si>
    <t>2002-05-29</t>
  </si>
  <si>
    <t>1970-12-28</t>
  </si>
  <si>
    <t>1969-07-12</t>
  </si>
  <si>
    <t>EDER</t>
  </si>
  <si>
    <t>1998-01-05</t>
  </si>
  <si>
    <t>POMPOSO</t>
  </si>
  <si>
    <t>2000-08-16</t>
  </si>
  <si>
    <t>1997-06-20</t>
  </si>
  <si>
    <t>SANFIEL</t>
  </si>
  <si>
    <t>2003-01-28</t>
  </si>
  <si>
    <t>2000-09-12</t>
  </si>
  <si>
    <t>1958-05-30</t>
  </si>
  <si>
    <t>1978-01-05</t>
  </si>
  <si>
    <t>1956-12-07</t>
  </si>
  <si>
    <t>1998-07-15</t>
  </si>
  <si>
    <t>2001-01-17</t>
  </si>
  <si>
    <t>2003-10-27</t>
  </si>
  <si>
    <t>1998-01-09</t>
  </si>
  <si>
    <t>2001-12-22</t>
  </si>
  <si>
    <t>BEDIA</t>
  </si>
  <si>
    <t>2001-05-19</t>
  </si>
  <si>
    <t>2001-06-26</t>
  </si>
  <si>
    <t>CANTALEJO</t>
  </si>
  <si>
    <t>2002-10-04</t>
  </si>
  <si>
    <t>2000-10-17</t>
  </si>
  <si>
    <t>DE LA RIVA</t>
  </si>
  <si>
    <t>FONTECHA</t>
  </si>
  <si>
    <t>2002-09-12</t>
  </si>
  <si>
    <t>HERREROS</t>
  </si>
  <si>
    <t>1998-09-08</t>
  </si>
  <si>
    <t>SMIRNOV</t>
  </si>
  <si>
    <t>1972-08-27</t>
  </si>
  <si>
    <t>CARULLA</t>
  </si>
  <si>
    <t>COMA</t>
  </si>
  <si>
    <t>1951-10-02</t>
  </si>
  <si>
    <t>MIÑARRO</t>
  </si>
  <si>
    <t>2001-06-03</t>
  </si>
  <si>
    <t>1970-11-21</t>
  </si>
  <si>
    <t>1998-05-03</t>
  </si>
  <si>
    <t>LEYVA</t>
  </si>
  <si>
    <t>2000-12-27</t>
  </si>
  <si>
    <t>1998-08-17</t>
  </si>
  <si>
    <t>MAHIQUES</t>
  </si>
  <si>
    <t>JUAN VICENTE</t>
  </si>
  <si>
    <t>1999-02-23</t>
  </si>
  <si>
    <t>PERIS</t>
  </si>
  <si>
    <t>2004-11-30</t>
  </si>
  <si>
    <t>SAN MIGUEL</t>
  </si>
  <si>
    <t>2005-09-27</t>
  </si>
  <si>
    <t>SARDUY</t>
  </si>
  <si>
    <t>HECTOR FRANK</t>
  </si>
  <si>
    <t>ALARCÓN</t>
  </si>
  <si>
    <t>2006-02-22</t>
  </si>
  <si>
    <t>NAHARRO</t>
  </si>
  <si>
    <t>FRANCIS</t>
  </si>
  <si>
    <t>1975-06-27</t>
  </si>
  <si>
    <t>RAYCO MANUEL</t>
  </si>
  <si>
    <t>1999-05-01</t>
  </si>
  <si>
    <t>2004-12-13</t>
  </si>
  <si>
    <t>OLEA</t>
  </si>
  <si>
    <t>AIEKO</t>
  </si>
  <si>
    <t>GONZALEZ DE MOLINA</t>
  </si>
  <si>
    <t>JUAN MIGUEL</t>
  </si>
  <si>
    <t>1968-08-01</t>
  </si>
  <si>
    <t>1964-09-10</t>
  </si>
  <si>
    <t>VALLE</t>
  </si>
  <si>
    <t>JOSÉ MANUEL</t>
  </si>
  <si>
    <t>2005-07-11</t>
  </si>
  <si>
    <t>PALLARES</t>
  </si>
  <si>
    <t>SAN EMETERIO</t>
  </si>
  <si>
    <t>GAVILÁN</t>
  </si>
  <si>
    <t>1971-07-27</t>
  </si>
  <si>
    <t>ITZIAR</t>
  </si>
  <si>
    <t>2003-12-05</t>
  </si>
  <si>
    <t>ESCALANTE</t>
  </si>
  <si>
    <t>2003-03-25</t>
  </si>
  <si>
    <t>ROSARIO</t>
  </si>
  <si>
    <t>1984-01-12</t>
  </si>
  <si>
    <t>1995-11-13</t>
  </si>
  <si>
    <t>ÁNGEL</t>
  </si>
  <si>
    <t>MARHUENDA</t>
  </si>
  <si>
    <t>2004-12-23</t>
  </si>
  <si>
    <t>IVARS</t>
  </si>
  <si>
    <t>1997-08-29</t>
  </si>
  <si>
    <t>1996-12-29</t>
  </si>
  <si>
    <t>KAKNANI</t>
  </si>
  <si>
    <t>MELWANI</t>
  </si>
  <si>
    <t>1997-09-10</t>
  </si>
  <si>
    <t>1994-06-16</t>
  </si>
  <si>
    <t>1964-12-25</t>
  </si>
  <si>
    <t>OLAYA</t>
  </si>
  <si>
    <t>BERNABÉU</t>
  </si>
  <si>
    <t>GRAU</t>
  </si>
  <si>
    <t>POMARES</t>
  </si>
  <si>
    <t>2001-05-08</t>
  </si>
  <si>
    <t>1999-03-23</t>
  </si>
  <si>
    <t>BEHUN</t>
  </si>
  <si>
    <t>JAROSLAV</t>
  </si>
  <si>
    <t>1977-04-07</t>
  </si>
  <si>
    <t>CELDRAN</t>
  </si>
  <si>
    <t>1976-02-25</t>
  </si>
  <si>
    <t>1993-05-04</t>
  </si>
  <si>
    <t>CALIXTO</t>
  </si>
  <si>
    <t>1978-10-10</t>
  </si>
  <si>
    <t>CARLOS ALEJANDRO</t>
  </si>
  <si>
    <t>1956-08-08</t>
  </si>
  <si>
    <t>VALBUENA</t>
  </si>
  <si>
    <t>1989-04-25</t>
  </si>
  <si>
    <t>NELSON JOSE</t>
  </si>
  <si>
    <t>1982-09-29</t>
  </si>
  <si>
    <t>1998-04-13</t>
  </si>
  <si>
    <t>2000-12-20</t>
  </si>
  <si>
    <t>2003-05-27</t>
  </si>
  <si>
    <t>2002-08-23</t>
  </si>
  <si>
    <t>1984-04-21</t>
  </si>
  <si>
    <t>JOSÉ ANTONIO</t>
  </si>
  <si>
    <t>2005-08-17</t>
  </si>
  <si>
    <t>1972-08-22</t>
  </si>
  <si>
    <t>ABALDE</t>
  </si>
  <si>
    <t>1964-02-08</t>
  </si>
  <si>
    <t>2008-07-22</t>
  </si>
  <si>
    <t>TRELLES</t>
  </si>
  <si>
    <t>MARIÑA</t>
  </si>
  <si>
    <t>2007-05-22</t>
  </si>
  <si>
    <t>CASAL</t>
  </si>
  <si>
    <t>1999-03-26</t>
  </si>
  <si>
    <t>GAMBOA</t>
  </si>
  <si>
    <t>1983-12-24</t>
  </si>
  <si>
    <t>JULINES</t>
  </si>
  <si>
    <t>1955-07-24</t>
  </si>
  <si>
    <t>MARTIN-ROMO</t>
  </si>
  <si>
    <t>1959-11-25</t>
  </si>
  <si>
    <t>CATALA</t>
  </si>
  <si>
    <t>1957-03-22</t>
  </si>
  <si>
    <t>DE LA IGLESIA</t>
  </si>
  <si>
    <t>1956-08-21</t>
  </si>
  <si>
    <t>RUFO</t>
  </si>
  <si>
    <t>1956-09-09</t>
  </si>
  <si>
    <t>1965-01-04</t>
  </si>
  <si>
    <t>2000-08-23</t>
  </si>
  <si>
    <t>2002-12-24</t>
  </si>
  <si>
    <t>ANDRES DAVID</t>
  </si>
  <si>
    <t>1998-12-30</t>
  </si>
  <si>
    <t>1981-09-19</t>
  </si>
  <si>
    <t>RADEL</t>
  </si>
  <si>
    <t>1998-10-20</t>
  </si>
  <si>
    <t>DE OLEZA</t>
  </si>
  <si>
    <t>PALMER</t>
  </si>
  <si>
    <t>2004-03-17</t>
  </si>
  <si>
    <t>2000-02-23</t>
  </si>
  <si>
    <t>SAVOKCHA</t>
  </si>
  <si>
    <t>YURI</t>
  </si>
  <si>
    <t>1950-05-07</t>
  </si>
  <si>
    <t>1961-12-02</t>
  </si>
  <si>
    <t>1976-07-11</t>
  </si>
  <si>
    <t>1967-10-31</t>
  </si>
  <si>
    <t>CARLOS ENRIQUE</t>
  </si>
  <si>
    <t>1951-02-09</t>
  </si>
  <si>
    <t>LOPEZ-BRAVO</t>
  </si>
  <si>
    <t>2000-11-25</t>
  </si>
  <si>
    <t>2002-01-25</t>
  </si>
  <si>
    <t>PEREIRO</t>
  </si>
  <si>
    <t>2003-01-24</t>
  </si>
  <si>
    <t>1976-05-14</t>
  </si>
  <si>
    <t>TUDURI</t>
  </si>
  <si>
    <t>MORENTE</t>
  </si>
  <si>
    <t>RAÑA</t>
  </si>
  <si>
    <t>2002-10-22</t>
  </si>
  <si>
    <t>BOIXADER</t>
  </si>
  <si>
    <t>1965-06-21</t>
  </si>
  <si>
    <t>1998-06-12</t>
  </si>
  <si>
    <t>ROO</t>
  </si>
  <si>
    <t>2000-05-04</t>
  </si>
  <si>
    <t>MAESTU</t>
  </si>
  <si>
    <t>UNTURBE</t>
  </si>
  <si>
    <t>1954-06-11</t>
  </si>
  <si>
    <t>1999-12-03</t>
  </si>
  <si>
    <t>RAD</t>
  </si>
  <si>
    <t>HIND</t>
  </si>
  <si>
    <t>ELVIRA FIONA</t>
  </si>
  <si>
    <t>COLINA</t>
  </si>
  <si>
    <t>VARONA</t>
  </si>
  <si>
    <t>VERDASCO</t>
  </si>
  <si>
    <t>2002-04-17</t>
  </si>
  <si>
    <t>2005-03-05</t>
  </si>
  <si>
    <t>COVEÑAS</t>
  </si>
  <si>
    <t>1997-10-24</t>
  </si>
  <si>
    <t>1998-03-30</t>
  </si>
  <si>
    <t>1952-07-27</t>
  </si>
  <si>
    <t>1993-04-26</t>
  </si>
  <si>
    <t>DAVID ANTONIO</t>
  </si>
  <si>
    <t>1997-08-28</t>
  </si>
  <si>
    <t>MIRÓN</t>
  </si>
  <si>
    <t>2002-02-22</t>
  </si>
  <si>
    <t>2002-03-26</t>
  </si>
  <si>
    <t>1997-11-23</t>
  </si>
  <si>
    <t>GAINZA</t>
  </si>
  <si>
    <t>2003-05-22</t>
  </si>
  <si>
    <t>BELDA</t>
  </si>
  <si>
    <t>1977-04-27</t>
  </si>
  <si>
    <t>1965-03-22</t>
  </si>
  <si>
    <t>2002-08-25</t>
  </si>
  <si>
    <t>2004-03-25</t>
  </si>
  <si>
    <t>ERNEST</t>
  </si>
  <si>
    <t>2000-03-07</t>
  </si>
  <si>
    <t>2001-10-18</t>
  </si>
  <si>
    <t>CANALES</t>
  </si>
  <si>
    <t>2000-01-31</t>
  </si>
  <si>
    <t>1982-09-03</t>
  </si>
  <si>
    <t>1987-06-01</t>
  </si>
  <si>
    <t>MOISES</t>
  </si>
  <si>
    <t>1993-08-12</t>
  </si>
  <si>
    <t>SAN FERMÍN</t>
  </si>
  <si>
    <t>1999-04-28</t>
  </si>
  <si>
    <t>MÁRQUEZ</t>
  </si>
  <si>
    <t>1999-08-04</t>
  </si>
  <si>
    <t>2000-05-26</t>
  </si>
  <si>
    <t>1969-03-22</t>
  </si>
  <si>
    <t>1973-12-06</t>
  </si>
  <si>
    <t>ROBERTO CARLOS</t>
  </si>
  <si>
    <t>1977-10-19</t>
  </si>
  <si>
    <t>2000-11-08</t>
  </si>
  <si>
    <t>1998-10-17</t>
  </si>
  <si>
    <t>2000-06-20</t>
  </si>
  <si>
    <t>JOSE ARTURO</t>
  </si>
  <si>
    <t>1964-01-25</t>
  </si>
  <si>
    <t>OJETA</t>
  </si>
  <si>
    <t>HERROJO</t>
  </si>
  <si>
    <t>2001-01-01</t>
  </si>
  <si>
    <t>GARIN</t>
  </si>
  <si>
    <t>1997-07-23</t>
  </si>
  <si>
    <t>EREÑO</t>
  </si>
  <si>
    <t>1982-12-09</t>
  </si>
  <si>
    <t>PRESTO</t>
  </si>
  <si>
    <t>1999-08-25</t>
  </si>
  <si>
    <t>2000-05-19</t>
  </si>
  <si>
    <t>1998-01-21</t>
  </si>
  <si>
    <t>1997-06-17</t>
  </si>
  <si>
    <t>1995-06-26</t>
  </si>
  <si>
    <t>1973-02-13</t>
  </si>
  <si>
    <t>BAZO</t>
  </si>
  <si>
    <t>REGAJO</t>
  </si>
  <si>
    <t>1983-10-09</t>
  </si>
  <si>
    <t>UXIO</t>
  </si>
  <si>
    <t>2006-06-19</t>
  </si>
  <si>
    <t>1972-06-21</t>
  </si>
  <si>
    <t>CARRICOBA</t>
  </si>
  <si>
    <t>MUÑOA</t>
  </si>
  <si>
    <t>XABIER XOAN</t>
  </si>
  <si>
    <t>BAHIA</t>
  </si>
  <si>
    <t>SAGHAIR</t>
  </si>
  <si>
    <t>SADOUM</t>
  </si>
  <si>
    <t>1995-06-01</t>
  </si>
  <si>
    <t>1976-10-01</t>
  </si>
  <si>
    <t>1999-02-20</t>
  </si>
  <si>
    <t>1999-03-07</t>
  </si>
  <si>
    <t>DE LEÓN</t>
  </si>
  <si>
    <t>NAUZET</t>
  </si>
  <si>
    <t>1988-07-29</t>
  </si>
  <si>
    <t>CALDERONI</t>
  </si>
  <si>
    <t>ADRIANO</t>
  </si>
  <si>
    <t>JOSÉ  JULIÁN</t>
  </si>
  <si>
    <t>2000-03-03</t>
  </si>
  <si>
    <t>FRANCISCA</t>
  </si>
  <si>
    <t>CAL</t>
  </si>
  <si>
    <t>1980-08-15</t>
  </si>
  <si>
    <t>PEDRO JOSE</t>
  </si>
  <si>
    <t>1975-01-14</t>
  </si>
  <si>
    <t>DA ENCARNÇAO</t>
  </si>
  <si>
    <t>JOSÉ ÉNIO</t>
  </si>
  <si>
    <t>1985-01-09</t>
  </si>
  <si>
    <t>1973-12-19</t>
  </si>
  <si>
    <t>HARO</t>
  </si>
  <si>
    <t>GÁNDARA</t>
  </si>
  <si>
    <t>1974-10-03</t>
  </si>
  <si>
    <t>1983-02-01</t>
  </si>
  <si>
    <t>DEL OLMO</t>
  </si>
  <si>
    <t>2002-07-30</t>
  </si>
  <si>
    <t>DE LA HUERGA</t>
  </si>
  <si>
    <t>1980-03-18</t>
  </si>
  <si>
    <t>URDÁNIZ</t>
  </si>
  <si>
    <t>BOUTELLIER</t>
  </si>
  <si>
    <t>1968-04-22</t>
  </si>
  <si>
    <t>MAXIMO</t>
  </si>
  <si>
    <t>1976-05-17</t>
  </si>
  <si>
    <t>FREIRE</t>
  </si>
  <si>
    <t>2002-08-05</t>
  </si>
  <si>
    <t>2000-08-06</t>
  </si>
  <si>
    <t>BAILON</t>
  </si>
  <si>
    <t>CERRADILLO</t>
  </si>
  <si>
    <t>2000-06-22</t>
  </si>
  <si>
    <t>RAPOSO</t>
  </si>
  <si>
    <t>ESTERAS</t>
  </si>
  <si>
    <t>1971-05-03</t>
  </si>
  <si>
    <t>1973-03-02</t>
  </si>
  <si>
    <t>1988-04-29</t>
  </si>
  <si>
    <t>PORTILLO</t>
  </si>
  <si>
    <t>1978-06-14</t>
  </si>
  <si>
    <t>1987-12-05</t>
  </si>
  <si>
    <t>GRAS</t>
  </si>
  <si>
    <t>1986-09-18</t>
  </si>
  <si>
    <t>1996-11-26</t>
  </si>
  <si>
    <t>LLORENTE</t>
  </si>
  <si>
    <t>2005-05-09</t>
  </si>
  <si>
    <t>PERETO</t>
  </si>
  <si>
    <t>2001-07-14</t>
  </si>
  <si>
    <t>2003-01-01</t>
  </si>
  <si>
    <t>ANTIA</t>
  </si>
  <si>
    <t>DIONISIO</t>
  </si>
  <si>
    <t>1954-12-20</t>
  </si>
  <si>
    <t>PEDRO LUIS</t>
  </si>
  <si>
    <t>1960-01-31</t>
  </si>
  <si>
    <t>1953-03-27</t>
  </si>
  <si>
    <t>JOSÉ JULIÁN</t>
  </si>
  <si>
    <t>1958-04-27</t>
  </si>
  <si>
    <t>CHAVEZ</t>
  </si>
  <si>
    <t>JOSE ALEJANDRO</t>
  </si>
  <si>
    <t>CTM MIERES</t>
  </si>
  <si>
    <t>NESTOR LUIS</t>
  </si>
  <si>
    <t>1983-06-17</t>
  </si>
  <si>
    <t>BORDAJANDI</t>
  </si>
  <si>
    <t>2004-02-09</t>
  </si>
  <si>
    <t>2002-10-05</t>
  </si>
  <si>
    <t>2001-09-21</t>
  </si>
  <si>
    <t>1981-06-03</t>
  </si>
  <si>
    <t>2000-03-21</t>
  </si>
  <si>
    <t>2001-05-14</t>
  </si>
  <si>
    <t>TAULER</t>
  </si>
  <si>
    <t>NORBERT</t>
  </si>
  <si>
    <t>2003-03-19</t>
  </si>
  <si>
    <t>1979-01-22</t>
  </si>
  <si>
    <t>BAHAMONDE</t>
  </si>
  <si>
    <t>MARCELINO</t>
  </si>
  <si>
    <t>1998-09-13</t>
  </si>
  <si>
    <t>URIEL</t>
  </si>
  <si>
    <t>MANUEL IGNACIO</t>
  </si>
  <si>
    <t>1970-03-22</t>
  </si>
  <si>
    <t>1969-09-27</t>
  </si>
  <si>
    <t>1987-04-16</t>
  </si>
  <si>
    <t>1976-09-02</t>
  </si>
  <si>
    <t>1968-03-30</t>
  </si>
  <si>
    <t>1974-06-07</t>
  </si>
  <si>
    <t>EIZMENDI</t>
  </si>
  <si>
    <t>ARTEAGA</t>
  </si>
  <si>
    <t>1969-03-09</t>
  </si>
  <si>
    <t>1957-10-30</t>
  </si>
  <si>
    <t>AMOR</t>
  </si>
  <si>
    <t>2002-08-26</t>
  </si>
  <si>
    <t>LASA</t>
  </si>
  <si>
    <t>VINYET</t>
  </si>
  <si>
    <t>2002-04-15</t>
  </si>
  <si>
    <t>1967-07-31</t>
  </si>
  <si>
    <t>KORDOWSKI</t>
  </si>
  <si>
    <t>RESZKA</t>
  </si>
  <si>
    <t>KUBA</t>
  </si>
  <si>
    <t>1996-07-17</t>
  </si>
  <si>
    <t>1970-03-27</t>
  </si>
  <si>
    <t>BRENDA</t>
  </si>
  <si>
    <t>2001-07-25</t>
  </si>
  <si>
    <t>1961-04-16</t>
  </si>
  <si>
    <t>JOSE RAUL</t>
  </si>
  <si>
    <t>2004-04-19</t>
  </si>
  <si>
    <t>2000-05-11</t>
  </si>
  <si>
    <t>ARAGALL</t>
  </si>
  <si>
    <t>CHECA</t>
  </si>
  <si>
    <t>JOSE MARÍA</t>
  </si>
  <si>
    <t>2001-02-28</t>
  </si>
  <si>
    <t>1995-10-16</t>
  </si>
  <si>
    <t>1991-09-24</t>
  </si>
  <si>
    <t>VICENTE PEDRO</t>
  </si>
  <si>
    <t>1964-08-22</t>
  </si>
  <si>
    <t>1998-05-15</t>
  </si>
  <si>
    <t>FRANCISCO ODON</t>
  </si>
  <si>
    <t>1996-01-03</t>
  </si>
  <si>
    <t>ROSALIA</t>
  </si>
  <si>
    <t>1999-12-14</t>
  </si>
  <si>
    <t>FERNANDEZ PACHECO</t>
  </si>
  <si>
    <t>1992-08-11</t>
  </si>
  <si>
    <t>DE FRANCISCO</t>
  </si>
  <si>
    <t>2001-03-22</t>
  </si>
  <si>
    <t>2000-06-09</t>
  </si>
  <si>
    <t>1970-12-25</t>
  </si>
  <si>
    <t>LOPÉZ</t>
  </si>
  <si>
    <t>1977-11-19</t>
  </si>
  <si>
    <t>NURIA ESTHER</t>
  </si>
  <si>
    <t>1976-01-18</t>
  </si>
  <si>
    <t>JIA HAO</t>
  </si>
  <si>
    <t>DIZ</t>
  </si>
  <si>
    <t>2001-10-01</t>
  </si>
  <si>
    <t>2003-05-03</t>
  </si>
  <si>
    <t>MATESANZ</t>
  </si>
  <si>
    <t>1994-02-10</t>
  </si>
  <si>
    <t>DEL VAL</t>
  </si>
  <si>
    <t>1961-11-24</t>
  </si>
  <si>
    <t>LOMBRAÑA</t>
  </si>
  <si>
    <t>ALCAIDE</t>
  </si>
  <si>
    <t>2000-06-29</t>
  </si>
  <si>
    <t>TEODORO</t>
  </si>
  <si>
    <t>BONJORN</t>
  </si>
  <si>
    <t>2001-09-29</t>
  </si>
  <si>
    <t>1959-01-06</t>
  </si>
  <si>
    <t>EUSEBI</t>
  </si>
  <si>
    <t>1950-07-09</t>
  </si>
  <si>
    <t>1993-08-13</t>
  </si>
  <si>
    <t>1998-05-29</t>
  </si>
  <si>
    <t>POYATOS</t>
  </si>
  <si>
    <t>1950-07-18</t>
  </si>
  <si>
    <t>SANUY</t>
  </si>
  <si>
    <t>2003-02-05</t>
  </si>
  <si>
    <t>2001-09-18</t>
  </si>
  <si>
    <t>LOREN</t>
  </si>
  <si>
    <t>1973-01-11</t>
  </si>
  <si>
    <t>1996-07-28</t>
  </si>
  <si>
    <t>2000-02-26</t>
  </si>
  <si>
    <t>FELIP</t>
  </si>
  <si>
    <t>LLAVAYOL</t>
  </si>
  <si>
    <t>1994-05-17</t>
  </si>
  <si>
    <t>CAPILLA</t>
  </si>
  <si>
    <t>1956-11-06</t>
  </si>
  <si>
    <t>1962-10-31</t>
  </si>
  <si>
    <t>1998-04-03</t>
  </si>
  <si>
    <t>ANIBAL</t>
  </si>
  <si>
    <t>1996-11-04</t>
  </si>
  <si>
    <t>1998-12-01</t>
  </si>
  <si>
    <t>1997-10-17</t>
  </si>
  <si>
    <t>ROMERO DEL CASTILLO</t>
  </si>
  <si>
    <t>JUAN DE DIOS</t>
  </si>
  <si>
    <t>1955-10-20</t>
  </si>
  <si>
    <t>UTRERO</t>
  </si>
  <si>
    <t>JOSÉ ALBERTO</t>
  </si>
  <si>
    <t>1965-03-03</t>
  </si>
  <si>
    <t>CLAUDIA MARIA</t>
  </si>
  <si>
    <t>2001-04-04</t>
  </si>
  <si>
    <t>1975-11-22</t>
  </si>
  <si>
    <t>1997-02-23</t>
  </si>
  <si>
    <t>1991-01-08</t>
  </si>
  <si>
    <t>1995-09-25</t>
  </si>
  <si>
    <t>2006-04-03</t>
  </si>
  <si>
    <t>1974-01-26</t>
  </si>
  <si>
    <t>JEGEDE</t>
  </si>
  <si>
    <t>TAJUDEEN SALAWU</t>
  </si>
  <si>
    <t>1986-11-24</t>
  </si>
  <si>
    <t>1972-06-11</t>
  </si>
  <si>
    <t>FAUSTINO</t>
  </si>
  <si>
    <t>1999-08-20</t>
  </si>
  <si>
    <t>1995-11-06</t>
  </si>
  <si>
    <t>BERNABÉ</t>
  </si>
  <si>
    <t>1998-02-24</t>
  </si>
  <si>
    <t>DE CARVALHO</t>
  </si>
  <si>
    <t>DIOGO MIGUEL</t>
  </si>
  <si>
    <t>IOANA</t>
  </si>
  <si>
    <t>1989-11-27</t>
  </si>
  <si>
    <t>MARIJA</t>
  </si>
  <si>
    <t>1991-04-17</t>
  </si>
  <si>
    <t>1966-10-22</t>
  </si>
  <si>
    <t>1985-01-11</t>
  </si>
  <si>
    <t>VALLESPIR</t>
  </si>
  <si>
    <t>1963-08-16</t>
  </si>
  <si>
    <t>RAMIS</t>
  </si>
  <si>
    <t>1980-03-26</t>
  </si>
  <si>
    <t>1996-05-29</t>
  </si>
  <si>
    <t>1990-12-30</t>
  </si>
  <si>
    <t>2004-03-06</t>
  </si>
  <si>
    <t>RUBEN DARIO</t>
  </si>
  <si>
    <t>1978-07-26</t>
  </si>
  <si>
    <t>CAMINA</t>
  </si>
  <si>
    <t>1955-07-28</t>
  </si>
  <si>
    <t>1972-09-07</t>
  </si>
  <si>
    <t>1996-11-29</t>
  </si>
  <si>
    <t>1969-06-06</t>
  </si>
  <si>
    <t>MANUEL ANGEL</t>
  </si>
  <si>
    <t>1968-05-21</t>
  </si>
  <si>
    <t>2003-08-20</t>
  </si>
  <si>
    <t>1972-09-25</t>
  </si>
  <si>
    <t>MONTO</t>
  </si>
  <si>
    <t>1969-07-14</t>
  </si>
  <si>
    <t>1943-08-12</t>
  </si>
  <si>
    <t>SEBASTIÁN</t>
  </si>
  <si>
    <t>1960-05-06</t>
  </si>
  <si>
    <t>BUSQUETS</t>
  </si>
  <si>
    <t>2000-11-07</t>
  </si>
  <si>
    <t>1999-08-01</t>
  </si>
  <si>
    <t>GONZALEZ H.</t>
  </si>
  <si>
    <t>2003-02-28</t>
  </si>
  <si>
    <t>RIGAT</t>
  </si>
  <si>
    <t>HERAS</t>
  </si>
  <si>
    <t>2000-08-17</t>
  </si>
  <si>
    <t>1964-09-02</t>
  </si>
  <si>
    <t>1976-04-14</t>
  </si>
  <si>
    <t>1986-06-30</t>
  </si>
  <si>
    <t>1974-04-24</t>
  </si>
  <si>
    <t>2002-07-02</t>
  </si>
  <si>
    <t>2003-08-04</t>
  </si>
  <si>
    <t>1998-03-13</t>
  </si>
  <si>
    <t>1995-08-08</t>
  </si>
  <si>
    <t>OTAZU</t>
  </si>
  <si>
    <t>1995-01-07</t>
  </si>
  <si>
    <t>MIRAMONTES</t>
  </si>
  <si>
    <t>MORCILO</t>
  </si>
  <si>
    <t>1998-02-20</t>
  </si>
  <si>
    <t>1969-10-06</t>
  </si>
  <si>
    <t>2001-12-12</t>
  </si>
  <si>
    <t>1996-05-25</t>
  </si>
  <si>
    <t>1997-06-30</t>
  </si>
  <si>
    <t>2003-07-19</t>
  </si>
  <si>
    <t>2000-09-15</t>
  </si>
  <si>
    <t>1997-06-10</t>
  </si>
  <si>
    <t>1979-08-27</t>
  </si>
  <si>
    <t>1999-09-29</t>
  </si>
  <si>
    <t>1992-03-31</t>
  </si>
  <si>
    <t>TASCON</t>
  </si>
  <si>
    <t>1995-06-18</t>
  </si>
  <si>
    <t>2004-03-03</t>
  </si>
  <si>
    <t>POMMIER</t>
  </si>
  <si>
    <t>2001-06-21</t>
  </si>
  <si>
    <t>PELACHS</t>
  </si>
  <si>
    <t>2002-01-23</t>
  </si>
  <si>
    <t>TORRENT</t>
  </si>
  <si>
    <t>MIRO G.</t>
  </si>
  <si>
    <t>GALCERAN</t>
  </si>
  <si>
    <t>2001-02-24</t>
  </si>
  <si>
    <t>JOSEP MARIA</t>
  </si>
  <si>
    <t>2002-01-29</t>
  </si>
  <si>
    <t>1959-06-25</t>
  </si>
  <si>
    <t>1995-04-11</t>
  </si>
  <si>
    <t>1958-04-10</t>
  </si>
  <si>
    <t>1999-10-15</t>
  </si>
  <si>
    <t>2002-02-25</t>
  </si>
  <si>
    <t>1969-09-10</t>
  </si>
  <si>
    <t>2002-09-27</t>
  </si>
  <si>
    <t>CORDON</t>
  </si>
  <si>
    <t>1996-02-15</t>
  </si>
  <si>
    <t>POU</t>
  </si>
  <si>
    <t>1951-03-10</t>
  </si>
  <si>
    <t>MIER</t>
  </si>
  <si>
    <t>BADA</t>
  </si>
  <si>
    <t>ENRIQUE PELAYO</t>
  </si>
  <si>
    <t>1965-09-15</t>
  </si>
  <si>
    <t>GADEA</t>
  </si>
  <si>
    <t>BENLLOCH</t>
  </si>
  <si>
    <t>1961-10-12</t>
  </si>
  <si>
    <t>SIMÓN</t>
  </si>
  <si>
    <t>LOPEZ ANDUJAR</t>
  </si>
  <si>
    <t>1956-03-10</t>
  </si>
  <si>
    <t>ANTELM</t>
  </si>
  <si>
    <t>LANZAT</t>
  </si>
  <si>
    <t>1972-04-19</t>
  </si>
  <si>
    <t>LUACES</t>
  </si>
  <si>
    <t>1982-03-18</t>
  </si>
  <si>
    <t>VIDAURRE</t>
  </si>
  <si>
    <t>JOSE IGNACIO</t>
  </si>
  <si>
    <t>2000-05-30</t>
  </si>
  <si>
    <t>SAN MARTÍN</t>
  </si>
  <si>
    <t>1997-06-01</t>
  </si>
  <si>
    <t>MAZÓN</t>
  </si>
  <si>
    <t>1999-08-13</t>
  </si>
  <si>
    <t>MACHUCA</t>
  </si>
  <si>
    <t>1996-07-30</t>
  </si>
  <si>
    <t>1959-02-10</t>
  </si>
  <si>
    <t>MALLORQUÍ</t>
  </si>
  <si>
    <t>CAMPÀ</t>
  </si>
  <si>
    <t>ADRIÁ</t>
  </si>
  <si>
    <t>1995-04-28</t>
  </si>
  <si>
    <t>2001-10-02</t>
  </si>
  <si>
    <t>2002-08-20</t>
  </si>
  <si>
    <t>1997-08-20</t>
  </si>
  <si>
    <t>GONZÀLEZ</t>
  </si>
  <si>
    <t>1966-04-19</t>
  </si>
  <si>
    <t>TARDON</t>
  </si>
  <si>
    <t>1978-09-12</t>
  </si>
  <si>
    <t>1993-09-15</t>
  </si>
  <si>
    <t>1968-06-20</t>
  </si>
  <si>
    <t>1962-07-05</t>
  </si>
  <si>
    <t>1960-06-30</t>
  </si>
  <si>
    <t>LODOS</t>
  </si>
  <si>
    <t>1974-11-10</t>
  </si>
  <si>
    <t>1979-08-02</t>
  </si>
  <si>
    <t>DE BURGOS</t>
  </si>
  <si>
    <t>COBELO</t>
  </si>
  <si>
    <t>Mª DIANDRA</t>
  </si>
  <si>
    <t>2000-03-02</t>
  </si>
  <si>
    <t>PESUDO</t>
  </si>
  <si>
    <t>1983-04-09</t>
  </si>
  <si>
    <t>ÁLVARO JOSÉ</t>
  </si>
  <si>
    <t>2001-05-30</t>
  </si>
  <si>
    <t>1997-07-21</t>
  </si>
  <si>
    <t>PENEDO</t>
  </si>
  <si>
    <t>1996-06-21</t>
  </si>
  <si>
    <t>1979-06-23</t>
  </si>
  <si>
    <t>FRANCISCO ALEJANDRO</t>
  </si>
  <si>
    <t>1981-03-16</t>
  </si>
  <si>
    <t>PALOMINO</t>
  </si>
  <si>
    <t>1995-08-20</t>
  </si>
  <si>
    <t>1979-12-19</t>
  </si>
  <si>
    <t>1997-06-06</t>
  </si>
  <si>
    <t>JING</t>
  </si>
  <si>
    <t>2002-02-10</t>
  </si>
  <si>
    <t>RUIZ DE EGUINO</t>
  </si>
  <si>
    <t>ABADIA</t>
  </si>
  <si>
    <t>ANA ISABEL</t>
  </si>
  <si>
    <t>1970-11-30</t>
  </si>
  <si>
    <t>DIEGUEZ</t>
  </si>
  <si>
    <t>1998-01-17</t>
  </si>
  <si>
    <t>MILLERA</t>
  </si>
  <si>
    <t>CHARRO</t>
  </si>
  <si>
    <t>1995-11-20</t>
  </si>
  <si>
    <t>1980-10-03</t>
  </si>
  <si>
    <t>2004-01-16</t>
  </si>
  <si>
    <t>FEBRER</t>
  </si>
  <si>
    <t>MAGRANER</t>
  </si>
  <si>
    <t>FEDERICO JOSE</t>
  </si>
  <si>
    <t>1971-03-03</t>
  </si>
  <si>
    <t>MELLADO</t>
  </si>
  <si>
    <t>1983-09-25</t>
  </si>
  <si>
    <t>1971-11-04</t>
  </si>
  <si>
    <t>2000-07-22</t>
  </si>
  <si>
    <t>BLINOV</t>
  </si>
  <si>
    <t>VALDES</t>
  </si>
  <si>
    <t>MARIA EUGENIA</t>
  </si>
  <si>
    <t>1999-05-05</t>
  </si>
  <si>
    <t>RIVERO DE AGUILAR</t>
  </si>
  <si>
    <t>1969-05-01</t>
  </si>
  <si>
    <t>1989-07-25</t>
  </si>
  <si>
    <t>BAZ</t>
  </si>
  <si>
    <t>1987-07-19</t>
  </si>
  <si>
    <t>1973-06-12</t>
  </si>
  <si>
    <t>TREVIÑO</t>
  </si>
  <si>
    <t>FRANCISCO DE BORJA</t>
  </si>
  <si>
    <t>1955-02-06</t>
  </si>
  <si>
    <t>JORGE FRANCISCO</t>
  </si>
  <si>
    <t>1991-01-22</t>
  </si>
  <si>
    <t>1993-09-13</t>
  </si>
  <si>
    <t>ANTÓN</t>
  </si>
  <si>
    <t>1989-03-26</t>
  </si>
  <si>
    <t>JOAN CARLES</t>
  </si>
  <si>
    <t>1968-12-15</t>
  </si>
  <si>
    <t>VAREA</t>
  </si>
  <si>
    <t>AMADOR</t>
  </si>
  <si>
    <t>1977-08-09</t>
  </si>
  <si>
    <t>PUIGMAL</t>
  </si>
  <si>
    <t>POLIT</t>
  </si>
  <si>
    <t>2000-06-08</t>
  </si>
  <si>
    <t>1970-06-07</t>
  </si>
  <si>
    <t>1954-11-03</t>
  </si>
  <si>
    <t>1995-01-19</t>
  </si>
  <si>
    <t>MOGAS</t>
  </si>
  <si>
    <t>PLADEVALL</t>
  </si>
  <si>
    <t>MASIP</t>
  </si>
  <si>
    <t>FRANCESC JOSEP</t>
  </si>
  <si>
    <t>1999-09-27</t>
  </si>
  <si>
    <t>1997-09-25</t>
  </si>
  <si>
    <t>ARMANDO</t>
  </si>
  <si>
    <t>1974-05-05</t>
  </si>
  <si>
    <t>1994-09-22</t>
  </si>
  <si>
    <t>LARIO</t>
  </si>
  <si>
    <t>2000-03-13</t>
  </si>
  <si>
    <t>1978-11-24</t>
  </si>
  <si>
    <t>1980-07-30</t>
  </si>
  <si>
    <t>2000-07-13</t>
  </si>
  <si>
    <t>1976-01-03</t>
  </si>
  <si>
    <t>FRANCESC XAVIER</t>
  </si>
  <si>
    <t>1984-12-10</t>
  </si>
  <si>
    <t>1979-09-14</t>
  </si>
  <si>
    <t>ARDILA</t>
  </si>
  <si>
    <t>1984-08-09</t>
  </si>
  <si>
    <t>2000-04-04</t>
  </si>
  <si>
    <t>TELECHEA</t>
  </si>
  <si>
    <t>1979-05-17</t>
  </si>
  <si>
    <t>ANTEQUERA</t>
  </si>
  <si>
    <t>MARÍA</t>
  </si>
  <si>
    <t>1997-04-19</t>
  </si>
  <si>
    <t>1977-11-26</t>
  </si>
  <si>
    <t>1993-07-14</t>
  </si>
  <si>
    <t>1994-12-15</t>
  </si>
  <si>
    <t>RIVILLAS</t>
  </si>
  <si>
    <t>1995-08-10</t>
  </si>
  <si>
    <t>HENARES</t>
  </si>
  <si>
    <t>2001-07-27</t>
  </si>
  <si>
    <t>APOLO</t>
  </si>
  <si>
    <t>2001-09-06</t>
  </si>
  <si>
    <t>JOSE MIGUEL</t>
  </si>
  <si>
    <t>1995-03-28</t>
  </si>
  <si>
    <t>MADROÑAL</t>
  </si>
  <si>
    <t>1997-12-26</t>
  </si>
  <si>
    <t>2000-10-03</t>
  </si>
  <si>
    <t>DENNIS</t>
  </si>
  <si>
    <t>1998-06-02</t>
  </si>
  <si>
    <t>1963-01-12</t>
  </si>
  <si>
    <t>1994-08-04</t>
  </si>
  <si>
    <t>HUERTA</t>
  </si>
  <si>
    <t>1998-05-30</t>
  </si>
  <si>
    <t>1999-05-22</t>
  </si>
  <si>
    <t>1997-05-15</t>
  </si>
  <si>
    <t>1997-02-17</t>
  </si>
  <si>
    <t>BOLUDA</t>
  </si>
  <si>
    <t>1995-01-18</t>
  </si>
  <si>
    <t>ZARZA</t>
  </si>
  <si>
    <t>NUNO ALFONSO</t>
  </si>
  <si>
    <t>1998-03-28</t>
  </si>
  <si>
    <t>TAPIA</t>
  </si>
  <si>
    <t>2002-03-18</t>
  </si>
  <si>
    <t>MATELLANES</t>
  </si>
  <si>
    <t>AITANA</t>
  </si>
  <si>
    <t>1999-02-13</t>
  </si>
  <si>
    <t>ÁLVARO</t>
  </si>
  <si>
    <t>1999-04-29</t>
  </si>
  <si>
    <t>STUZNINSKIY</t>
  </si>
  <si>
    <t>1963-02-13</t>
  </si>
  <si>
    <t>RUÍZ</t>
  </si>
  <si>
    <t>PEDRO MIGUEL</t>
  </si>
  <si>
    <t>1975-12-20</t>
  </si>
  <si>
    <t>HORRILLO</t>
  </si>
  <si>
    <t>CABANILLAS</t>
  </si>
  <si>
    <t>1999-05-28</t>
  </si>
  <si>
    <t>1961-03-12</t>
  </si>
  <si>
    <t>RAMÍREZ</t>
  </si>
  <si>
    <t>1968-02-26</t>
  </si>
  <si>
    <t>ZUGASTI</t>
  </si>
  <si>
    <t>GOÑI</t>
  </si>
  <si>
    <t>1996-06-20</t>
  </si>
  <si>
    <t>MARTIN-HERVAS</t>
  </si>
  <si>
    <t>EUGENIO</t>
  </si>
  <si>
    <t>1992-10-31</t>
  </si>
  <si>
    <t>1995-03-26</t>
  </si>
  <si>
    <t>1995-05-10</t>
  </si>
  <si>
    <t>1976-11-10</t>
  </si>
  <si>
    <t>1981-12-05</t>
  </si>
  <si>
    <t>MODESTO</t>
  </si>
  <si>
    <t>1972-08-01</t>
  </si>
  <si>
    <t>CARRICONDO</t>
  </si>
  <si>
    <t>1961-02-03</t>
  </si>
  <si>
    <t>1990-02-02</t>
  </si>
  <si>
    <t>VALDERAS</t>
  </si>
  <si>
    <t>1968-09-19</t>
  </si>
  <si>
    <t>1967-01-18</t>
  </si>
  <si>
    <t>GUIJARRO</t>
  </si>
  <si>
    <t>1980-04-02</t>
  </si>
  <si>
    <t>ACEBO</t>
  </si>
  <si>
    <t>MONTEAGUDO</t>
  </si>
  <si>
    <t>1993-11-11</t>
  </si>
  <si>
    <t>1982-12-28</t>
  </si>
  <si>
    <t>1972-08-31</t>
  </si>
  <si>
    <t>2001-08-21</t>
  </si>
  <si>
    <t>PARAMO</t>
  </si>
  <si>
    <t>2000-07-19</t>
  </si>
  <si>
    <t>ELORZA</t>
  </si>
  <si>
    <t>JOSE JOAQUIN</t>
  </si>
  <si>
    <t>1962-03-22</t>
  </si>
  <si>
    <t>1982-06-23</t>
  </si>
  <si>
    <t>1994-10-13</t>
  </si>
  <si>
    <t>1973-06-15</t>
  </si>
  <si>
    <t>2001-01-15</t>
  </si>
  <si>
    <t>CALVAR</t>
  </si>
  <si>
    <t>1999-08-19</t>
  </si>
  <si>
    <t>ECHETO</t>
  </si>
  <si>
    <t>GOIZUETA</t>
  </si>
  <si>
    <t>INÉS AINHOA</t>
  </si>
  <si>
    <t>1980-09-28</t>
  </si>
  <si>
    <t>2000-04-08</t>
  </si>
  <si>
    <t>1997-10-19</t>
  </si>
  <si>
    <t>VALLDECABRES</t>
  </si>
  <si>
    <t>VÍCTOR</t>
  </si>
  <si>
    <t>1990-05-11</t>
  </si>
  <si>
    <t>1964-05-06</t>
  </si>
  <si>
    <t>1999-06-10</t>
  </si>
  <si>
    <t>1995-05-25</t>
  </si>
  <si>
    <t>MACHÍN</t>
  </si>
  <si>
    <t>GIOVANNI</t>
  </si>
  <si>
    <t>1997-04-04</t>
  </si>
  <si>
    <t>CÁMARA</t>
  </si>
  <si>
    <t>1993-12-08</t>
  </si>
  <si>
    <t>1992-10-19</t>
  </si>
  <si>
    <t>1947-11-21</t>
  </si>
  <si>
    <t>MARDONES</t>
  </si>
  <si>
    <t>1994-10-22</t>
  </si>
  <si>
    <t>1973-02-27</t>
  </si>
  <si>
    <t>BORRELLA</t>
  </si>
  <si>
    <t>MANUEL ANTONIO</t>
  </si>
  <si>
    <t>1963-03-27</t>
  </si>
  <si>
    <t>YERAY</t>
  </si>
  <si>
    <t>1995-06-24</t>
  </si>
  <si>
    <t>1997-04-28</t>
  </si>
  <si>
    <t>HIERRO</t>
  </si>
  <si>
    <t>1968-10-14</t>
  </si>
  <si>
    <t>1956-02-14</t>
  </si>
  <si>
    <t>1965-10-01</t>
  </si>
  <si>
    <t>ÑIGUEZ</t>
  </si>
  <si>
    <t>1999-05-10</t>
  </si>
  <si>
    <t>CERDEIRA</t>
  </si>
  <si>
    <t>1996-09-12</t>
  </si>
  <si>
    <t>2001-07-07</t>
  </si>
  <si>
    <t>1998-09-14</t>
  </si>
  <si>
    <t>OSLE</t>
  </si>
  <si>
    <t>1966-03-28</t>
  </si>
  <si>
    <t>1989-07-23</t>
  </si>
  <si>
    <t>1999-02-09</t>
  </si>
  <si>
    <t>1998-03-18</t>
  </si>
  <si>
    <t>1997-12-16</t>
  </si>
  <si>
    <t>2000-01-24</t>
  </si>
  <si>
    <t>2001-03-07</t>
  </si>
  <si>
    <t>MARTIN ADALID</t>
  </si>
  <si>
    <t>1994-07-22</t>
  </si>
  <si>
    <t>1968-05-08</t>
  </si>
  <si>
    <t>CARRETERO</t>
  </si>
  <si>
    <t>1994-09-11</t>
  </si>
  <si>
    <t>VINUESA</t>
  </si>
  <si>
    <t>1966-09-04</t>
  </si>
  <si>
    <t>GALTES</t>
  </si>
  <si>
    <t>FRANCESC X.</t>
  </si>
  <si>
    <t>1955-02-21</t>
  </si>
  <si>
    <t>1996-03-12</t>
  </si>
  <si>
    <t>PELLICER</t>
  </si>
  <si>
    <t>CLIMENT</t>
  </si>
  <si>
    <t>1996-03-07</t>
  </si>
  <si>
    <t>1995-02-17</t>
  </si>
  <si>
    <t>SALES</t>
  </si>
  <si>
    <t>1958-01-07</t>
  </si>
  <si>
    <t>1941-07-30</t>
  </si>
  <si>
    <t>1995-10-26</t>
  </si>
  <si>
    <t>1999-04-23</t>
  </si>
  <si>
    <t>1998-04-18</t>
  </si>
  <si>
    <t>ALEXIS</t>
  </si>
  <si>
    <t>1993-09-12</t>
  </si>
  <si>
    <t>ENRIQUE JOSE</t>
  </si>
  <si>
    <t>1965-10-24</t>
  </si>
  <si>
    <t>1969-03-19</t>
  </si>
  <si>
    <t>1976-02-18</t>
  </si>
  <si>
    <t>ROMEN</t>
  </si>
  <si>
    <t>1987-09-03</t>
  </si>
  <si>
    <t>1977-06-19</t>
  </si>
  <si>
    <t>1968-07-06</t>
  </si>
  <si>
    <t>SANDONIS</t>
  </si>
  <si>
    <t>1998-05-11</t>
  </si>
  <si>
    <t>1996-01-29</t>
  </si>
  <si>
    <t>1978-10-01</t>
  </si>
  <si>
    <t>1974-04-29</t>
  </si>
  <si>
    <t>1975-03-08</t>
  </si>
  <si>
    <t>1973-04-12</t>
  </si>
  <si>
    <t>1994-06-02</t>
  </si>
  <si>
    <t>1972-02-10</t>
  </si>
  <si>
    <t>1970-08-19</t>
  </si>
  <si>
    <t>1989-04-11</t>
  </si>
  <si>
    <t>1995-05-09</t>
  </si>
  <si>
    <t>SERVIÑO</t>
  </si>
  <si>
    <t>1976-06-23</t>
  </si>
  <si>
    <t>INMACULADA</t>
  </si>
  <si>
    <t>1959-09-19</t>
  </si>
  <si>
    <t>1963-12-11</t>
  </si>
  <si>
    <t>ROMANI</t>
  </si>
  <si>
    <t>1992-03-18</t>
  </si>
  <si>
    <t>MANEIRO</t>
  </si>
  <si>
    <t>CURRÁS</t>
  </si>
  <si>
    <t>1992-09-25</t>
  </si>
  <si>
    <t>1999-04-14</t>
  </si>
  <si>
    <t>1953-04-18</t>
  </si>
  <si>
    <t>JUAN ANGEL</t>
  </si>
  <si>
    <t>1991-11-04</t>
  </si>
  <si>
    <t>1998-09-10</t>
  </si>
  <si>
    <t>1962-01-20</t>
  </si>
  <si>
    <t>BELEN</t>
  </si>
  <si>
    <t>2000-02-01</t>
  </si>
  <si>
    <t>CARRACEDO</t>
  </si>
  <si>
    <t>1992-09-09</t>
  </si>
  <si>
    <t>JUAN ALFONSO</t>
  </si>
  <si>
    <t>1961-02-12</t>
  </si>
  <si>
    <t>RABAGO</t>
  </si>
  <si>
    <t>1996-10-22</t>
  </si>
  <si>
    <t>BARZANA</t>
  </si>
  <si>
    <t>1995-04-06</t>
  </si>
  <si>
    <t>1966-05-12</t>
  </si>
  <si>
    <t>2000-04-26</t>
  </si>
  <si>
    <t>LARRIBA</t>
  </si>
  <si>
    <t>1950-11-13</t>
  </si>
  <si>
    <t>1967-10-08</t>
  </si>
  <si>
    <t>ALAVEDRA</t>
  </si>
  <si>
    <t>ALEJANDRES</t>
  </si>
  <si>
    <t>CLAVERO</t>
  </si>
  <si>
    <t>1994-10-01</t>
  </si>
  <si>
    <t>CALDERO</t>
  </si>
  <si>
    <t>CERCOS</t>
  </si>
  <si>
    <t>1994-06-14</t>
  </si>
  <si>
    <t>CHAUME</t>
  </si>
  <si>
    <t>1960-04-13</t>
  </si>
  <si>
    <t>YU JIE</t>
  </si>
  <si>
    <t>1994-02-05</t>
  </si>
  <si>
    <t>CERVIGON</t>
  </si>
  <si>
    <t>1964-09-04</t>
  </si>
  <si>
    <t>MADINABEITIA</t>
  </si>
  <si>
    <t>CANAVAL</t>
  </si>
  <si>
    <t>1997-02-18</t>
  </si>
  <si>
    <t>MAICAS</t>
  </si>
  <si>
    <t>1997-09-15</t>
  </si>
  <si>
    <t>VILLARROYA</t>
  </si>
  <si>
    <t>1997-01-26</t>
  </si>
  <si>
    <t>1966-03-08</t>
  </si>
  <si>
    <t>LAINA</t>
  </si>
  <si>
    <t>1985-06-29</t>
  </si>
  <si>
    <t>1972-05-08</t>
  </si>
  <si>
    <t>1965-05-14</t>
  </si>
  <si>
    <t>1978-01-30</t>
  </si>
  <si>
    <t>CASARES</t>
  </si>
  <si>
    <t>1997-05-25</t>
  </si>
  <si>
    <t>OLEGOVA</t>
  </si>
  <si>
    <t>PETRAKIEVA</t>
  </si>
  <si>
    <t>1983-09-10</t>
  </si>
  <si>
    <t>1982-09-19</t>
  </si>
  <si>
    <t>1972-03-30</t>
  </si>
  <si>
    <t>YAO</t>
  </si>
  <si>
    <t>1994-05-19</t>
  </si>
  <si>
    <t>CARCELLER</t>
  </si>
  <si>
    <t>1969-03-08</t>
  </si>
  <si>
    <t>1995-04-18</t>
  </si>
  <si>
    <t>1994-03-05</t>
  </si>
  <si>
    <t>1960-12-11</t>
  </si>
  <si>
    <t>ALAMO</t>
  </si>
  <si>
    <t>1989-12-14</t>
  </si>
  <si>
    <t>DRAGOS</t>
  </si>
  <si>
    <t>1997-07-05</t>
  </si>
  <si>
    <t>1996-11-10</t>
  </si>
  <si>
    <t>1995-11-21</t>
  </si>
  <si>
    <t>SERRAT</t>
  </si>
  <si>
    <t>1988-12-15</t>
  </si>
  <si>
    <t>TRIADU</t>
  </si>
  <si>
    <t>1969-07-16</t>
  </si>
  <si>
    <t>1973-09-10</t>
  </si>
  <si>
    <t>JONATHAN JOSE</t>
  </si>
  <si>
    <t>1997-07-11</t>
  </si>
  <si>
    <t>1967-09-09</t>
  </si>
  <si>
    <t>1999-07-16</t>
  </si>
  <si>
    <t>1996-11-16</t>
  </si>
  <si>
    <t>MUNUERA</t>
  </si>
  <si>
    <t>1994-03-08</t>
  </si>
  <si>
    <t>1992-10-17</t>
  </si>
  <si>
    <t>1990-11-29</t>
  </si>
  <si>
    <t>1997-09-26</t>
  </si>
  <si>
    <t>MOSQUERA</t>
  </si>
  <si>
    <t>1999-03-25</t>
  </si>
  <si>
    <t>JUAN FERNANDO</t>
  </si>
  <si>
    <t>1968-06-01</t>
  </si>
  <si>
    <t>CANZOBRE</t>
  </si>
  <si>
    <t>1962-07-09</t>
  </si>
  <si>
    <t>1992-03-06</t>
  </si>
  <si>
    <t>1995-10-08</t>
  </si>
  <si>
    <t>COBAS</t>
  </si>
  <si>
    <t>2000-10-30</t>
  </si>
  <si>
    <t>1999-01-31</t>
  </si>
  <si>
    <t>1998-11-28</t>
  </si>
  <si>
    <t>PIÑON</t>
  </si>
  <si>
    <t>1958-01-21</t>
  </si>
  <si>
    <t>PRAT</t>
  </si>
  <si>
    <t>1962-07-08</t>
  </si>
  <si>
    <t>1994-01-28</t>
  </si>
  <si>
    <t>LLENAS</t>
  </si>
  <si>
    <t>TURET</t>
  </si>
  <si>
    <t>1992-04-06</t>
  </si>
  <si>
    <t>FARRES</t>
  </si>
  <si>
    <t>DE BUNES</t>
  </si>
  <si>
    <t>1998-10-15</t>
  </si>
  <si>
    <t>PLOU</t>
  </si>
  <si>
    <t>1996-12-08</t>
  </si>
  <si>
    <t>LARRIETY</t>
  </si>
  <si>
    <t>JOSE DOMINGO</t>
  </si>
  <si>
    <t>1967-09-29</t>
  </si>
  <si>
    <t>1996-04-01</t>
  </si>
  <si>
    <t>1998-05-26</t>
  </si>
  <si>
    <t>ANTONIO MANUEL</t>
  </si>
  <si>
    <t>1965-04-08</t>
  </si>
  <si>
    <t>1994-08-01</t>
  </si>
  <si>
    <t>DE MARCO</t>
  </si>
  <si>
    <t>1994-03-09</t>
  </si>
  <si>
    <t>ANXO</t>
  </si>
  <si>
    <t>2000-05-09</t>
  </si>
  <si>
    <t>FUSTE</t>
  </si>
  <si>
    <t>1980-08-17</t>
  </si>
  <si>
    <t>FERRAS</t>
  </si>
  <si>
    <t>1962-06-24</t>
  </si>
  <si>
    <t>RASTRERO</t>
  </si>
  <si>
    <t>1962-04-22</t>
  </si>
  <si>
    <t>JOAN ANTONI</t>
  </si>
  <si>
    <t>1964-07-16</t>
  </si>
  <si>
    <t>1998-07-04</t>
  </si>
  <si>
    <t>1971-09-23</t>
  </si>
  <si>
    <t>CUBELLS</t>
  </si>
  <si>
    <t>1967-04-17</t>
  </si>
  <si>
    <t>1998-02-01</t>
  </si>
  <si>
    <t>JESUS MANUEL</t>
  </si>
  <si>
    <t>1974-12-05</t>
  </si>
  <si>
    <t>1997-02-19</t>
  </si>
  <si>
    <t>JARAIZ</t>
  </si>
  <si>
    <t>1998-10-25</t>
  </si>
  <si>
    <t>ESPARZA</t>
  </si>
  <si>
    <t>LANGARICA</t>
  </si>
  <si>
    <t>1991-05-03</t>
  </si>
  <si>
    <t>1992-12-08</t>
  </si>
  <si>
    <t>1989-08-14</t>
  </si>
  <si>
    <t>1993-08-10</t>
  </si>
  <si>
    <t>CIDONCHA</t>
  </si>
  <si>
    <t>1956-06-27</t>
  </si>
  <si>
    <t>1971-12-12</t>
  </si>
  <si>
    <t>RODOLFO</t>
  </si>
  <si>
    <t>1972-12-03</t>
  </si>
  <si>
    <t>1994-12-01</t>
  </si>
  <si>
    <t>HOYOS</t>
  </si>
  <si>
    <t>1993-02-23</t>
  </si>
  <si>
    <t>1981-04-15</t>
  </si>
  <si>
    <t>1999-04-22</t>
  </si>
  <si>
    <t>1950-08-12</t>
  </si>
  <si>
    <t>AUREA</t>
  </si>
  <si>
    <t>1997-06-19</t>
  </si>
  <si>
    <t>1999-04-02</t>
  </si>
  <si>
    <t>1993-03-26</t>
  </si>
  <si>
    <t>ALIN</t>
  </si>
  <si>
    <t>STROIA</t>
  </si>
  <si>
    <t>DACIAN</t>
  </si>
  <si>
    <t>1982-10-09</t>
  </si>
  <si>
    <t>1968-11-20</t>
  </si>
  <si>
    <t>DRAGO</t>
  </si>
  <si>
    <t>FEDERICO</t>
  </si>
  <si>
    <t>1972-12-26</t>
  </si>
  <si>
    <t>DANIEL JESUS</t>
  </si>
  <si>
    <t>1974-01-17</t>
  </si>
  <si>
    <t>ARBOR</t>
  </si>
  <si>
    <t>1977-03-28</t>
  </si>
  <si>
    <t>1997-08-12</t>
  </si>
  <si>
    <t>1967-05-30</t>
  </si>
  <si>
    <t>1971-02-08</t>
  </si>
  <si>
    <t>SOLINIS</t>
  </si>
  <si>
    <t>1994-09-01</t>
  </si>
  <si>
    <t>ORRU</t>
  </si>
  <si>
    <t>GIAN MARCO</t>
  </si>
  <si>
    <t>1971-08-02</t>
  </si>
  <si>
    <t>SUERO</t>
  </si>
  <si>
    <t>1965-10-02</t>
  </si>
  <si>
    <t>1952-12-24</t>
  </si>
  <si>
    <t>URQUIZU</t>
  </si>
  <si>
    <t>JUAN RAMON</t>
  </si>
  <si>
    <t>1972-03-03</t>
  </si>
  <si>
    <t>EMILIANO</t>
  </si>
  <si>
    <t>MENDAZONA</t>
  </si>
  <si>
    <t>GARONA</t>
  </si>
  <si>
    <t>1984-07-31</t>
  </si>
  <si>
    <t>1996-08-15</t>
  </si>
  <si>
    <t>CAYMEL</t>
  </si>
  <si>
    <t>1998-06-06</t>
  </si>
  <si>
    <t>1996-12-19</t>
  </si>
  <si>
    <t>QUINTELA</t>
  </si>
  <si>
    <t>1997-06-08</t>
  </si>
  <si>
    <t>1992-06-04</t>
  </si>
  <si>
    <t>1976-01-28</t>
  </si>
  <si>
    <t>1997-04-15</t>
  </si>
  <si>
    <t>GUILARTE</t>
  </si>
  <si>
    <t>CALZADA</t>
  </si>
  <si>
    <t>1992-01-31</t>
  </si>
  <si>
    <t>1996-05-17</t>
  </si>
  <si>
    <t>MONTESDEOCA</t>
  </si>
  <si>
    <t>1989-11-09</t>
  </si>
  <si>
    <t>ESCOBOSA</t>
  </si>
  <si>
    <t>VICENÇ</t>
  </si>
  <si>
    <t>1962-06-18</t>
  </si>
  <si>
    <t>GOMIS</t>
  </si>
  <si>
    <t>PULGAR</t>
  </si>
  <si>
    <t>1964-03-12</t>
  </si>
  <si>
    <t>TELLES</t>
  </si>
  <si>
    <t>JONATAN</t>
  </si>
  <si>
    <t>1995-04-20</t>
  </si>
  <si>
    <t>1995-07-01</t>
  </si>
  <si>
    <t>SOFIA-XUAN</t>
  </si>
  <si>
    <t>1999-09-14</t>
  </si>
  <si>
    <t>TARRASO</t>
  </si>
  <si>
    <t>1992-04-22</t>
  </si>
  <si>
    <t>1994-05-12</t>
  </si>
  <si>
    <t>1996-04-10</t>
  </si>
  <si>
    <t>1960-11-09</t>
  </si>
  <si>
    <t>1966-09-14</t>
  </si>
  <si>
    <t>1964-04-03</t>
  </si>
  <si>
    <t>1961-07-10</t>
  </si>
  <si>
    <t>ALEKSANDER</t>
  </si>
  <si>
    <t>1985-04-20</t>
  </si>
  <si>
    <t>MARCELO EDUARDO</t>
  </si>
  <si>
    <t>1984-08-26</t>
  </si>
  <si>
    <t>JUAN GABRIEL</t>
  </si>
  <si>
    <t>1988-04-25</t>
  </si>
  <si>
    <t>1996-12-17</t>
  </si>
  <si>
    <t>1993-12-09</t>
  </si>
  <si>
    <t>1968-01-16</t>
  </si>
  <si>
    <t>DE PABLO</t>
  </si>
  <si>
    <t>1960-09-13</t>
  </si>
  <si>
    <t>1956-01-09</t>
  </si>
  <si>
    <t>1967-09-28</t>
  </si>
  <si>
    <t>1991-06-22</t>
  </si>
  <si>
    <t>SANDRO</t>
  </si>
  <si>
    <t>1996-02-12</t>
  </si>
  <si>
    <t>LEZCANO</t>
  </si>
  <si>
    <t>1992-06-05</t>
  </si>
  <si>
    <t>HORTAL</t>
  </si>
  <si>
    <t>1996-01-25</t>
  </si>
  <si>
    <t>MARIA PILAR</t>
  </si>
  <si>
    <t>2000-03-05</t>
  </si>
  <si>
    <t>1990-03-04</t>
  </si>
  <si>
    <t>PABLOS</t>
  </si>
  <si>
    <t>1996-02-28</t>
  </si>
  <si>
    <t>RUIZ DE EGINO</t>
  </si>
  <si>
    <t>1997-12-08</t>
  </si>
  <si>
    <t>SANDRA</t>
  </si>
  <si>
    <t>1968-05-06</t>
  </si>
  <si>
    <t>LAMA</t>
  </si>
  <si>
    <t>1991-11-18</t>
  </si>
  <si>
    <t>TAJUELO</t>
  </si>
  <si>
    <t>1979-02-05</t>
  </si>
  <si>
    <t>1977-05-18</t>
  </si>
  <si>
    <t>DOMENEC</t>
  </si>
  <si>
    <t>RENATO VICTOR</t>
  </si>
  <si>
    <t>1973-02-03</t>
  </si>
  <si>
    <t>DE BLAS</t>
  </si>
  <si>
    <t>FOIX</t>
  </si>
  <si>
    <t>1974-08-30</t>
  </si>
  <si>
    <t>GUIRAL</t>
  </si>
  <si>
    <t>1966-10-11</t>
  </si>
  <si>
    <t>1991-12-16</t>
  </si>
  <si>
    <t>TRIGUEROS</t>
  </si>
  <si>
    <t>1991-01-09</t>
  </si>
  <si>
    <t>1962-11-19</t>
  </si>
  <si>
    <t>1982-11-28</t>
  </si>
  <si>
    <t>DE HARO</t>
  </si>
  <si>
    <t>JUANICO</t>
  </si>
  <si>
    <t>1977-11-18</t>
  </si>
  <si>
    <t>AGUILO</t>
  </si>
  <si>
    <t>1948-11-06</t>
  </si>
  <si>
    <t>RUTH</t>
  </si>
  <si>
    <t>1993-08-18</t>
  </si>
  <si>
    <t>1997-10-06</t>
  </si>
  <si>
    <t>1995-05-31</t>
  </si>
  <si>
    <t>LOPERA</t>
  </si>
  <si>
    <t>1976-08-21</t>
  </si>
  <si>
    <t>1994-06-17</t>
  </si>
  <si>
    <t>1996-05-10</t>
  </si>
  <si>
    <t>PINOS</t>
  </si>
  <si>
    <t>1997-02-20</t>
  </si>
  <si>
    <t>1997-08-19</t>
  </si>
  <si>
    <t>LASALDE</t>
  </si>
  <si>
    <t>JANE</t>
  </si>
  <si>
    <t>1959-07-26</t>
  </si>
  <si>
    <t>MONFORTE</t>
  </si>
  <si>
    <t>RADILLO</t>
  </si>
  <si>
    <t>MAESTRE</t>
  </si>
  <si>
    <t>1995-12-10</t>
  </si>
  <si>
    <t>1996-06-06</t>
  </si>
  <si>
    <t>1996-08-12</t>
  </si>
  <si>
    <t>1953-03-19</t>
  </si>
  <si>
    <t>CALZA</t>
  </si>
  <si>
    <t>AGREDA</t>
  </si>
  <si>
    <t>1949-08-04</t>
  </si>
  <si>
    <t>1974-04-17</t>
  </si>
  <si>
    <t>1995-07-28</t>
  </si>
  <si>
    <t>1952-12-20</t>
  </si>
  <si>
    <t>1968-09-06</t>
  </si>
  <si>
    <t>1980-12-25</t>
  </si>
  <si>
    <t>1952-06-05</t>
  </si>
  <si>
    <t>ADAME</t>
  </si>
  <si>
    <t>1982-03-04</t>
  </si>
  <si>
    <t>1995-04-27</t>
  </si>
  <si>
    <t>1975-07-16</t>
  </si>
  <si>
    <t>1980-08-28</t>
  </si>
  <si>
    <t>1995-05-20</t>
  </si>
  <si>
    <t>1954-08-11</t>
  </si>
  <si>
    <t>RODAL</t>
  </si>
  <si>
    <t>1989-07-06</t>
  </si>
  <si>
    <t>1994-01-20</t>
  </si>
  <si>
    <t>1997-01-04</t>
  </si>
  <si>
    <t>1996-03-08</t>
  </si>
  <si>
    <t>1995-01-15</t>
  </si>
  <si>
    <t>1995-08-11</t>
  </si>
  <si>
    <t>FERNANDO RAMON</t>
  </si>
  <si>
    <t>1964-07-23</t>
  </si>
  <si>
    <t>CARAMES</t>
  </si>
  <si>
    <t>1958-04-03</t>
  </si>
  <si>
    <t>MIGUELEZ</t>
  </si>
  <si>
    <t>ELISEO XAVIER</t>
  </si>
  <si>
    <t>1945-02-22</t>
  </si>
  <si>
    <t>1956-10-27</t>
  </si>
  <si>
    <t>1991-04-16</t>
  </si>
  <si>
    <t>ZURANO</t>
  </si>
  <si>
    <t>M. ANGEL</t>
  </si>
  <si>
    <t>1992-07-15</t>
  </si>
  <si>
    <t>DAVI</t>
  </si>
  <si>
    <t>1957-04-13</t>
  </si>
  <si>
    <t>1996-03-24</t>
  </si>
  <si>
    <t>BALANZO</t>
  </si>
  <si>
    <t>JUANDO</t>
  </si>
  <si>
    <t>1995-10-27</t>
  </si>
  <si>
    <t>BLAS</t>
  </si>
  <si>
    <t>1965-05-22</t>
  </si>
  <si>
    <t>PARDINA</t>
  </si>
  <si>
    <t>1969-02-14</t>
  </si>
  <si>
    <t>BATALLER</t>
  </si>
  <si>
    <t>1978-10-14</t>
  </si>
  <si>
    <t>1970-05-23</t>
  </si>
  <si>
    <t>1944-06-02</t>
  </si>
  <si>
    <t>1971-11-03</t>
  </si>
  <si>
    <t>KAROL</t>
  </si>
  <si>
    <t>1984-05-09</t>
  </si>
  <si>
    <t>JIN</t>
  </si>
  <si>
    <t>1987-06-04</t>
  </si>
  <si>
    <t>VILLOSLADA</t>
  </si>
  <si>
    <t>1975-11-14</t>
  </si>
  <si>
    <t>XURXO</t>
  </si>
  <si>
    <t>1991-05-01</t>
  </si>
  <si>
    <t>FERNANDO JAVIER</t>
  </si>
  <si>
    <t>1960-11-14</t>
  </si>
  <si>
    <t>YAÑEZ</t>
  </si>
  <si>
    <t>PATO</t>
  </si>
  <si>
    <t>1964-05-27</t>
  </si>
  <si>
    <t>1988-01-07</t>
  </si>
  <si>
    <t>1970-05-16</t>
  </si>
  <si>
    <t>1993-04-22</t>
  </si>
  <si>
    <t>ARGÜELLO</t>
  </si>
  <si>
    <t>1995-06-08</t>
  </si>
  <si>
    <t>OTIÑAR</t>
  </si>
  <si>
    <t>1986-06-22</t>
  </si>
  <si>
    <t>MANOBEL</t>
  </si>
  <si>
    <t>1959-04-20</t>
  </si>
  <si>
    <t>1966-09-30</t>
  </si>
  <si>
    <t>1968-11-03</t>
  </si>
  <si>
    <t>WANG</t>
  </si>
  <si>
    <t>1986-08-11</t>
  </si>
  <si>
    <t>AURELIO</t>
  </si>
  <si>
    <t>1978-12-13</t>
  </si>
  <si>
    <t>PARGAS</t>
  </si>
  <si>
    <t>1965-07-15</t>
  </si>
  <si>
    <t>TUÑEZ DE LA</t>
  </si>
  <si>
    <t>1967-05-19</t>
  </si>
  <si>
    <t>1978-06-03</t>
  </si>
  <si>
    <t>1994-04-09</t>
  </si>
  <si>
    <t>1992-10-04</t>
  </si>
  <si>
    <t>HOZ</t>
  </si>
  <si>
    <t>JOSE M.</t>
  </si>
  <si>
    <t>1951-05-17</t>
  </si>
  <si>
    <t>1956-01-12</t>
  </si>
  <si>
    <t>1994-06-22</t>
  </si>
  <si>
    <t>1994-12-26</t>
  </si>
  <si>
    <t>1977-10-24</t>
  </si>
  <si>
    <t>1977-11-14</t>
  </si>
  <si>
    <t>1974-05-21</t>
  </si>
  <si>
    <t>AGEA</t>
  </si>
  <si>
    <t>1954-11-08</t>
  </si>
  <si>
    <t>1965-01-18</t>
  </si>
  <si>
    <t>PROL</t>
  </si>
  <si>
    <t>1986-05-07</t>
  </si>
  <si>
    <t>1977-03-24</t>
  </si>
  <si>
    <t>ENRIQUE MIGUEL</t>
  </si>
  <si>
    <t>1972-07-05</t>
  </si>
  <si>
    <t>1993-05-11</t>
  </si>
  <si>
    <t>BIBILONI</t>
  </si>
  <si>
    <t>1996-01-27</t>
  </si>
  <si>
    <t>INDEPENDIENTE-BAL</t>
  </si>
  <si>
    <t>VEDRIEL</t>
  </si>
  <si>
    <t>1992-08-24</t>
  </si>
  <si>
    <t>1998-01-18</t>
  </si>
  <si>
    <t>1961-03-07</t>
  </si>
  <si>
    <t>1973-09-16</t>
  </si>
  <si>
    <t>1992-04-07</t>
  </si>
  <si>
    <t>1993-04-07</t>
  </si>
  <si>
    <t>1986-12-07</t>
  </si>
  <si>
    <t>CRISTOFER</t>
  </si>
  <si>
    <t>1996-06-12</t>
  </si>
  <si>
    <t>1987-06-29</t>
  </si>
  <si>
    <t>CORREA</t>
  </si>
  <si>
    <t>1980-02-20</t>
  </si>
  <si>
    <t>BOLAÑO</t>
  </si>
  <si>
    <t>MODIA</t>
  </si>
  <si>
    <t>ESTEFANIA</t>
  </si>
  <si>
    <t>1967-11-15</t>
  </si>
  <si>
    <t>ANTONIO ANGEL</t>
  </si>
  <si>
    <t>1960-12-25</t>
  </si>
  <si>
    <t>1985-12-31</t>
  </si>
  <si>
    <t>1975-09-11</t>
  </si>
  <si>
    <t>1968-04-03</t>
  </si>
  <si>
    <t>1980-03-17</t>
  </si>
  <si>
    <t>1974-08-28</t>
  </si>
  <si>
    <t>1967-02-15</t>
  </si>
  <si>
    <t>1998-07-09</t>
  </si>
  <si>
    <t>1993-06-19</t>
  </si>
  <si>
    <t>HIGINIO</t>
  </si>
  <si>
    <t>1992-01-05</t>
  </si>
  <si>
    <t>DEL CERRO</t>
  </si>
  <si>
    <t>CARLOS M.</t>
  </si>
  <si>
    <t>1963-08-04</t>
  </si>
  <si>
    <t>1962-09-07</t>
  </si>
  <si>
    <t>1989-06-25</t>
  </si>
  <si>
    <t>1965-05-05</t>
  </si>
  <si>
    <t>JOSEP Mª</t>
  </si>
  <si>
    <t>1993-04-17</t>
  </si>
  <si>
    <t>1979-12-21</t>
  </si>
  <si>
    <t>1981-04-27</t>
  </si>
  <si>
    <t>1961-02-01</t>
  </si>
  <si>
    <t>FREIXAS</t>
  </si>
  <si>
    <t>1989-07-12</t>
  </si>
  <si>
    <t>1977-06-03</t>
  </si>
  <si>
    <t>1994-11-09</t>
  </si>
  <si>
    <t>PANIELLO</t>
  </si>
  <si>
    <t>AROLAS</t>
  </si>
  <si>
    <t>1955-05-12</t>
  </si>
  <si>
    <t>ALCAÑIZ</t>
  </si>
  <si>
    <t>1991-01-06</t>
  </si>
  <si>
    <t>TORRECILLA</t>
  </si>
  <si>
    <t>PORTILLA</t>
  </si>
  <si>
    <t>1991-04-01</t>
  </si>
  <si>
    <t>1960-07-01</t>
  </si>
  <si>
    <t>ESTEPA</t>
  </si>
  <si>
    <t>1978-10-30</t>
  </si>
  <si>
    <t>CIUREZ</t>
  </si>
  <si>
    <t>1986-04-01</t>
  </si>
  <si>
    <t>TERRON</t>
  </si>
  <si>
    <t>1988-04-02</t>
  </si>
  <si>
    <t>1978-10-27</t>
  </si>
  <si>
    <t>1993-01-20</t>
  </si>
  <si>
    <t>1950-08-13</t>
  </si>
  <si>
    <t>1969-09-17</t>
  </si>
  <si>
    <t>1992-05-28</t>
  </si>
  <si>
    <t>1991-12-20</t>
  </si>
  <si>
    <t>1955-08-07</t>
  </si>
  <si>
    <t>AVELINO</t>
  </si>
  <si>
    <t>1963-12-10</t>
  </si>
  <si>
    <t>IDOIA</t>
  </si>
  <si>
    <t>1972-12-24</t>
  </si>
  <si>
    <t>1949-03-03</t>
  </si>
  <si>
    <t>1958-10-20</t>
  </si>
  <si>
    <t>1960-09-06</t>
  </si>
  <si>
    <t>JOSEP M.</t>
  </si>
  <si>
    <t>1954-07-24</t>
  </si>
  <si>
    <t>1978-08-30</t>
  </si>
  <si>
    <t>1974-12-08</t>
  </si>
  <si>
    <t>FANG NING</t>
  </si>
  <si>
    <t>1994-04-27</t>
  </si>
  <si>
    <t>MANTIS</t>
  </si>
  <si>
    <t>1996-02-03</t>
  </si>
  <si>
    <t>DORANTES</t>
  </si>
  <si>
    <t>1987-06-19</t>
  </si>
  <si>
    <t>1995-02-10</t>
  </si>
  <si>
    <t>1996-04-18</t>
  </si>
  <si>
    <t>1985-11-03</t>
  </si>
  <si>
    <t>MACIAS</t>
  </si>
  <si>
    <t>CAETANO</t>
  </si>
  <si>
    <t>COUTIHNO</t>
  </si>
  <si>
    <t>JOAO</t>
  </si>
  <si>
    <t>1950-04-29</t>
  </si>
  <si>
    <t>1995-05-28</t>
  </si>
  <si>
    <t>1993-02-09</t>
  </si>
  <si>
    <t>BARTNIK</t>
  </si>
  <si>
    <t>KRZYSZTOF</t>
  </si>
  <si>
    <t>1964-02-06</t>
  </si>
  <si>
    <t>ROSADO</t>
  </si>
  <si>
    <t>1970-08-29</t>
  </si>
  <si>
    <t>JUAN FLORES</t>
  </si>
  <si>
    <t>1983-06-01</t>
  </si>
  <si>
    <t>1956-05-15</t>
  </si>
  <si>
    <t>SUANCES</t>
  </si>
  <si>
    <t>JOSE IVAN</t>
  </si>
  <si>
    <t>1972-07-11</t>
  </si>
  <si>
    <t>1980-08-03</t>
  </si>
  <si>
    <t>FRANCISCO VICENTE</t>
  </si>
  <si>
    <t>1964-11-11</t>
  </si>
  <si>
    <t>DORCA</t>
  </si>
  <si>
    <t>LOREDANA-CARMEN</t>
  </si>
  <si>
    <t>1984-07-07</t>
  </si>
  <si>
    <t>1954-06-27</t>
  </si>
  <si>
    <t>PARRAS</t>
  </si>
  <si>
    <t>RIBES</t>
  </si>
  <si>
    <t>1977-12-11</t>
  </si>
  <si>
    <t>1968-11-13</t>
  </si>
  <si>
    <t>COLLAZO</t>
  </si>
  <si>
    <t>1969-05-09</t>
  </si>
  <si>
    <t>1993-11-05</t>
  </si>
  <si>
    <t>1982-08-18</t>
  </si>
  <si>
    <t>1963-07-19</t>
  </si>
  <si>
    <t>CASALDERREY</t>
  </si>
  <si>
    <t>1993-04-06</t>
  </si>
  <si>
    <t>1993-07-27</t>
  </si>
  <si>
    <t>1978-01-14</t>
  </si>
  <si>
    <t>IXAI</t>
  </si>
  <si>
    <t>1985-11-14</t>
  </si>
  <si>
    <t>1982-09-30</t>
  </si>
  <si>
    <t>1968-05-02</t>
  </si>
  <si>
    <t>1984-11-10</t>
  </si>
  <si>
    <t>CASTRONADO</t>
  </si>
  <si>
    <t>1985-07-06</t>
  </si>
  <si>
    <t>1971-05-10</t>
  </si>
  <si>
    <t>1967-08-11</t>
  </si>
  <si>
    <t>1985-03-08</t>
  </si>
  <si>
    <t>ADINA</t>
  </si>
  <si>
    <t>NOEL-RENE</t>
  </si>
  <si>
    <t>1993-07-12</t>
  </si>
  <si>
    <t>DANI</t>
  </si>
  <si>
    <t>1988-11-02</t>
  </si>
  <si>
    <t>1971-06-09</t>
  </si>
  <si>
    <t>SALLA</t>
  </si>
  <si>
    <t>1966-03-20</t>
  </si>
  <si>
    <t>1967-12-17</t>
  </si>
  <si>
    <t>LUCEA</t>
  </si>
  <si>
    <t>1954-12-21</t>
  </si>
  <si>
    <t>SAPES</t>
  </si>
  <si>
    <t>ROYES</t>
  </si>
  <si>
    <t>SERONERO</t>
  </si>
  <si>
    <t>ARMANDO MANUEL</t>
  </si>
  <si>
    <t>1986-04-27</t>
  </si>
  <si>
    <t>PINTO</t>
  </si>
  <si>
    <t>DE DIOS</t>
  </si>
  <si>
    <t>1988-11-25</t>
  </si>
  <si>
    <t>1987-11-29</t>
  </si>
  <si>
    <t>SERGIY</t>
  </si>
  <si>
    <t>1975-03-27</t>
  </si>
  <si>
    <t>1959-03-06</t>
  </si>
  <si>
    <t>BERMÚDEZ</t>
  </si>
  <si>
    <t>1980-10-23</t>
  </si>
  <si>
    <t>ARZOLA</t>
  </si>
  <si>
    <t>1974-01-18</t>
  </si>
  <si>
    <t>1998-10-03</t>
  </si>
  <si>
    <t>1987-08-15</t>
  </si>
  <si>
    <t>1995-06-16</t>
  </si>
  <si>
    <t>PERAL</t>
  </si>
  <si>
    <t>PARENT</t>
  </si>
  <si>
    <t>1994-08-18</t>
  </si>
  <si>
    <t>1994-07-20</t>
  </si>
  <si>
    <t>1994-05-05</t>
  </si>
  <si>
    <t>1994-02-23</t>
  </si>
  <si>
    <t>BARRENECHE</t>
  </si>
  <si>
    <t>1993-07-26</t>
  </si>
  <si>
    <t>1993-07-19</t>
  </si>
  <si>
    <t>GUADILLA</t>
  </si>
  <si>
    <t>1993-05-30</t>
  </si>
  <si>
    <t>LAHOZ</t>
  </si>
  <si>
    <t>1993-05-20</t>
  </si>
  <si>
    <t>1993-03-11</t>
  </si>
  <si>
    <t>1993-02-08</t>
  </si>
  <si>
    <t>1993-02-02</t>
  </si>
  <si>
    <t>1993-01-18</t>
  </si>
  <si>
    <t>1992-12-31</t>
  </si>
  <si>
    <t>1992-12-22</t>
  </si>
  <si>
    <t>1992-08-25</t>
  </si>
  <si>
    <t>1992-08-03</t>
  </si>
  <si>
    <t>1992-05-16</t>
  </si>
  <si>
    <t>1992-04-21</t>
  </si>
  <si>
    <t>1992-01-11</t>
  </si>
  <si>
    <t>AMADEO</t>
  </si>
  <si>
    <t>1991-12-31</t>
  </si>
  <si>
    <t>1991-09-28</t>
  </si>
  <si>
    <t>1991-11-21</t>
  </si>
  <si>
    <t>1991-10-04</t>
  </si>
  <si>
    <t>BRUGADA</t>
  </si>
  <si>
    <t>BELLSOLA</t>
  </si>
  <si>
    <t>1991-09-26</t>
  </si>
  <si>
    <t>1991-09-19</t>
  </si>
  <si>
    <t>1991-09-13</t>
  </si>
  <si>
    <t>BORES</t>
  </si>
  <si>
    <t>1991-09-01</t>
  </si>
  <si>
    <t>1991-06-21</t>
  </si>
  <si>
    <t>1991-05-15</t>
  </si>
  <si>
    <t>1991-04-29</t>
  </si>
  <si>
    <t>1991-03-26</t>
  </si>
  <si>
    <t>1991-03-09</t>
  </si>
  <si>
    <t>1990-11-14</t>
  </si>
  <si>
    <t>1990-11-02</t>
  </si>
  <si>
    <t>SABARIS</t>
  </si>
  <si>
    <t>1990-07-18</t>
  </si>
  <si>
    <t>LIBRE</t>
  </si>
  <si>
    <t>1990-06-19</t>
  </si>
  <si>
    <t>1990-06-07</t>
  </si>
  <si>
    <t>1990-02-03</t>
  </si>
  <si>
    <t>1990-01-30</t>
  </si>
  <si>
    <t>1990-01-29</t>
  </si>
  <si>
    <t>JARA</t>
  </si>
  <si>
    <t>1990-01-15</t>
  </si>
  <si>
    <t>1989-12-27</t>
  </si>
  <si>
    <t>ALCON</t>
  </si>
  <si>
    <t>1989-12-12</t>
  </si>
  <si>
    <t>1989-11-21</t>
  </si>
  <si>
    <t>1989-11-11</t>
  </si>
  <si>
    <t>1989-10-21</t>
  </si>
  <si>
    <t>1989-10-09</t>
  </si>
  <si>
    <t>1989-09-18</t>
  </si>
  <si>
    <t>1989-09-15</t>
  </si>
  <si>
    <t>1989-07-10</t>
  </si>
  <si>
    <t>DEL VIGO</t>
  </si>
  <si>
    <t>1989-06-13</t>
  </si>
  <si>
    <t>1989-06-11</t>
  </si>
  <si>
    <t>1989-05-28</t>
  </si>
  <si>
    <t>1989-04-09</t>
  </si>
  <si>
    <t>1989-02-15</t>
  </si>
  <si>
    <t>1989-01-14</t>
  </si>
  <si>
    <t>1988-12-27</t>
  </si>
  <si>
    <t>1988-12-23</t>
  </si>
  <si>
    <t>1988-12-22</t>
  </si>
  <si>
    <t>1988-11-01</t>
  </si>
  <si>
    <t>1988-10-15</t>
  </si>
  <si>
    <t>1988-10-12</t>
  </si>
  <si>
    <t>LABARGA</t>
  </si>
  <si>
    <t>TOBALINA</t>
  </si>
  <si>
    <t>1988-09-25</t>
  </si>
  <si>
    <t>1988-08-20</t>
  </si>
  <si>
    <t>1988-08-10</t>
  </si>
  <si>
    <t>1988-07-07</t>
  </si>
  <si>
    <t>1988-07-06</t>
  </si>
  <si>
    <t>JUTGLA</t>
  </si>
  <si>
    <t>1988-05-19</t>
  </si>
  <si>
    <t>EDUARDO YERAY</t>
  </si>
  <si>
    <t>1988-05-10</t>
  </si>
  <si>
    <t>1988-05-09</t>
  </si>
  <si>
    <t>BERNARDINI</t>
  </si>
  <si>
    <t>JESUS ENRIQUE</t>
  </si>
  <si>
    <t>1988-05-08</t>
  </si>
  <si>
    <t>1988-04-20</t>
  </si>
  <si>
    <t>DVORAK</t>
  </si>
  <si>
    <t>GALIA</t>
  </si>
  <si>
    <t>1988-04-01</t>
  </si>
  <si>
    <t>ANDRADES</t>
  </si>
  <si>
    <t>1988-03-14</t>
  </si>
  <si>
    <t>1988-02-05</t>
  </si>
  <si>
    <t>RUIZ-MELGAREJO</t>
  </si>
  <si>
    <t>1988-01-22</t>
  </si>
  <si>
    <t>1988-01-21</t>
  </si>
  <si>
    <t>PEDRO JESUS</t>
  </si>
  <si>
    <t>1987-12-24</t>
  </si>
  <si>
    <t>1987-12-21</t>
  </si>
  <si>
    <t>FUERTES</t>
  </si>
  <si>
    <t>1987-12-11</t>
  </si>
  <si>
    <t>1987-11-19</t>
  </si>
  <si>
    <t>1987-11-12</t>
  </si>
  <si>
    <t>1987-11-04</t>
  </si>
  <si>
    <t>1987-11-02</t>
  </si>
  <si>
    <t>1987-10-22</t>
  </si>
  <si>
    <t>1987-09-20</t>
  </si>
  <si>
    <t>ADOLFO ANTONIO</t>
  </si>
  <si>
    <t>1987-09-18</t>
  </si>
  <si>
    <t>1987-09-05</t>
  </si>
  <si>
    <t>1987-09-04</t>
  </si>
  <si>
    <t>1987-07-09</t>
  </si>
  <si>
    <t>1987-03-20</t>
  </si>
  <si>
    <t>1987-03-03</t>
  </si>
  <si>
    <t>1987-01-03</t>
  </si>
  <si>
    <t>DAVID CRISTIAN</t>
  </si>
  <si>
    <t>1986-11-30</t>
  </si>
  <si>
    <t>1986-10-09</t>
  </si>
  <si>
    <t>1986-09-16</t>
  </si>
  <si>
    <t>1986-08-24</t>
  </si>
  <si>
    <t>1986-08-21</t>
  </si>
  <si>
    <t>ANTONIO EMILIO</t>
  </si>
  <si>
    <t>1986-08-18</t>
  </si>
  <si>
    <t>ELISABETH</t>
  </si>
  <si>
    <t>1986-06-26</t>
  </si>
  <si>
    <t>1986-04-29</t>
  </si>
  <si>
    <t>ANERA</t>
  </si>
  <si>
    <t>1986-04-03</t>
  </si>
  <si>
    <t>1986-03-23</t>
  </si>
  <si>
    <t>VIGIL</t>
  </si>
  <si>
    <t>1986-03-04</t>
  </si>
  <si>
    <t>1986-02-15</t>
  </si>
  <si>
    <t>1986-02-01</t>
  </si>
  <si>
    <t>1985-11-17</t>
  </si>
  <si>
    <t>TOMAS JAVIER</t>
  </si>
  <si>
    <t>1985-11-07</t>
  </si>
  <si>
    <t>1985-11-06</t>
  </si>
  <si>
    <t>SEANO</t>
  </si>
  <si>
    <t>1985-09-26</t>
  </si>
  <si>
    <t>JAÑEZ</t>
  </si>
  <si>
    <t>1985-06-07</t>
  </si>
  <si>
    <t>ARVELO</t>
  </si>
  <si>
    <t>1985-05-08</t>
  </si>
  <si>
    <t>1985-04-10</t>
  </si>
  <si>
    <t>1985-02-08</t>
  </si>
  <si>
    <t>1985-02-01</t>
  </si>
  <si>
    <t>1984-12-02</t>
  </si>
  <si>
    <t>1984-11-09</t>
  </si>
  <si>
    <t>1984-10-15</t>
  </si>
  <si>
    <t>QUINTEIRO</t>
  </si>
  <si>
    <t>AGUSTIN JOSE</t>
  </si>
  <si>
    <t>1984-09-14</t>
  </si>
  <si>
    <t>1984-09-12</t>
  </si>
  <si>
    <t>1984-09-01</t>
  </si>
  <si>
    <t>CERDERA</t>
  </si>
  <si>
    <t>1984-08-31</t>
  </si>
  <si>
    <t>1984-08-17</t>
  </si>
  <si>
    <t>CARLOS ALBERTO</t>
  </si>
  <si>
    <t>1984-08-13</t>
  </si>
  <si>
    <t>1984-08-06</t>
  </si>
  <si>
    <t>1984-07-30</t>
  </si>
  <si>
    <t>OLMO</t>
  </si>
  <si>
    <t>1984-05-28</t>
  </si>
  <si>
    <t>1984-05-12</t>
  </si>
  <si>
    <t>MONZO</t>
  </si>
  <si>
    <t>1984-03-01</t>
  </si>
  <si>
    <t>1983-12-15</t>
  </si>
  <si>
    <t>1983-11-12</t>
  </si>
  <si>
    <t>PANAREDA</t>
  </si>
  <si>
    <t>CIRES</t>
  </si>
  <si>
    <t>1983-11-09</t>
  </si>
  <si>
    <t>JONAY</t>
  </si>
  <si>
    <t>1983-10-03</t>
  </si>
  <si>
    <t>NINE</t>
  </si>
  <si>
    <t>1983-09-18</t>
  </si>
  <si>
    <t>SATORRAS</t>
  </si>
  <si>
    <t>SOTERAS</t>
  </si>
  <si>
    <t>1983-08-07</t>
  </si>
  <si>
    <t>BORDA</t>
  </si>
  <si>
    <t>1983-06-24</t>
  </si>
  <si>
    <t>SAN VICENTE</t>
  </si>
  <si>
    <t>1983-05-23</t>
  </si>
  <si>
    <t>MORUECO</t>
  </si>
  <si>
    <t>1983-04-12</t>
  </si>
  <si>
    <t>VANESSA</t>
  </si>
  <si>
    <t>1983-03-28</t>
  </si>
  <si>
    <t>1983-03-26</t>
  </si>
  <si>
    <t>1982-12-21</t>
  </si>
  <si>
    <t>1982-12-06</t>
  </si>
  <si>
    <t>1982-12-05</t>
  </si>
  <si>
    <t>1982-12-03</t>
  </si>
  <si>
    <t>DEL CORRAL</t>
  </si>
  <si>
    <t>CUERVO</t>
  </si>
  <si>
    <t>1982-11-17</t>
  </si>
  <si>
    <t>1982-11-15</t>
  </si>
  <si>
    <t>1982-11-11</t>
  </si>
  <si>
    <t>1982-11-10</t>
  </si>
  <si>
    <t>1982-10-16</t>
  </si>
  <si>
    <t>MOSTAZO</t>
  </si>
  <si>
    <t>1982-10-07</t>
  </si>
  <si>
    <t>LINDE</t>
  </si>
  <si>
    <t>1982-08-22</t>
  </si>
  <si>
    <t>1982-07-24</t>
  </si>
  <si>
    <t>1982-03-30</t>
  </si>
  <si>
    <t>1982-02-23</t>
  </si>
  <si>
    <t>1981-12-30</t>
  </si>
  <si>
    <t>BUDIA</t>
  </si>
  <si>
    <t>1981-10-30</t>
  </si>
  <si>
    <t>1981-10-23</t>
  </si>
  <si>
    <t>1981-08-11</t>
  </si>
  <si>
    <t>1981-07-27</t>
  </si>
  <si>
    <t>1981-06-09</t>
  </si>
  <si>
    <t>1981-05-19</t>
  </si>
  <si>
    <t>1981-04-17</t>
  </si>
  <si>
    <t>PIELLA</t>
  </si>
  <si>
    <t>1981-03-12</t>
  </si>
  <si>
    <t>1981-02-25</t>
  </si>
  <si>
    <t>HUGUET</t>
  </si>
  <si>
    <t>TAGÜEÑA</t>
  </si>
  <si>
    <t>1981-02-23</t>
  </si>
  <si>
    <t>1981-02-15</t>
  </si>
  <si>
    <t>1981-02-08</t>
  </si>
  <si>
    <t>JULIO FLORENTINO</t>
  </si>
  <si>
    <t>1980-11-23</t>
  </si>
  <si>
    <t>NOLIS</t>
  </si>
  <si>
    <t>FAÑANAS</t>
  </si>
  <si>
    <t>1980-11-16</t>
  </si>
  <si>
    <t>BACALLAO</t>
  </si>
  <si>
    <t>REINIER</t>
  </si>
  <si>
    <t>1980-10-06</t>
  </si>
  <si>
    <t>1980-09-26</t>
  </si>
  <si>
    <t>1980-07-12</t>
  </si>
  <si>
    <t>VERONA</t>
  </si>
  <si>
    <t>AYOZE</t>
  </si>
  <si>
    <t>1980-06-21</t>
  </si>
  <si>
    <t>1980-06-18</t>
  </si>
  <si>
    <t>1980-06-03</t>
  </si>
  <si>
    <t>JORGE CARLOS</t>
  </si>
  <si>
    <t>1980-04-28</t>
  </si>
  <si>
    <t>1980-04-18</t>
  </si>
  <si>
    <t>1980-02-26</t>
  </si>
  <si>
    <t>1980-01-05</t>
  </si>
  <si>
    <t>FRANCICO JOSE</t>
  </si>
  <si>
    <t>1979-12-25</t>
  </si>
  <si>
    <t>1979-12-13</t>
  </si>
  <si>
    <t>1979-11-21</t>
  </si>
  <si>
    <t>1979-11-12</t>
  </si>
  <si>
    <t>1979-11-02</t>
  </si>
  <si>
    <t>IRINEU</t>
  </si>
  <si>
    <t>ANCA</t>
  </si>
  <si>
    <t>1979-09-25</t>
  </si>
  <si>
    <t>1979-08-29</t>
  </si>
  <si>
    <t>1979-08-11</t>
  </si>
  <si>
    <t>1979-04-14</t>
  </si>
  <si>
    <t>1979-04-11</t>
  </si>
  <si>
    <t>1979-03-25</t>
  </si>
  <si>
    <t>COLLDEFORN</t>
  </si>
  <si>
    <t>CABRE</t>
  </si>
  <si>
    <t>1979-02-02</t>
  </si>
  <si>
    <t>CYRIL</t>
  </si>
  <si>
    <t>1978-12-24</t>
  </si>
  <si>
    <t>1978-12-16</t>
  </si>
  <si>
    <t>1978-12-10</t>
  </si>
  <si>
    <t>1978-11-13</t>
  </si>
  <si>
    <t>1978-09-17</t>
  </si>
  <si>
    <t>1978-07-16</t>
  </si>
  <si>
    <t>1978-07-13</t>
  </si>
  <si>
    <t>1978-04-13</t>
  </si>
  <si>
    <t>1978-04-06</t>
  </si>
  <si>
    <t>1978-04-04</t>
  </si>
  <si>
    <t>1978-02-21</t>
  </si>
  <si>
    <t>VALERI</t>
  </si>
  <si>
    <t>1978-01-23</t>
  </si>
  <si>
    <t>1978-01-03</t>
  </si>
  <si>
    <t>1977-12-21</t>
  </si>
  <si>
    <t>TOR</t>
  </si>
  <si>
    <t>1977-11-20</t>
  </si>
  <si>
    <t>CUCURELLA</t>
  </si>
  <si>
    <t>1977-09-03</t>
  </si>
  <si>
    <t>LOZOYA</t>
  </si>
  <si>
    <t>1977-09-02</t>
  </si>
  <si>
    <t>YANES</t>
  </si>
  <si>
    <t>RAYCO</t>
  </si>
  <si>
    <t>1977-07-19</t>
  </si>
  <si>
    <t>1977-07-03</t>
  </si>
  <si>
    <t>1977-06-25</t>
  </si>
  <si>
    <t>1977-04-01</t>
  </si>
  <si>
    <t>1977-03-04</t>
  </si>
  <si>
    <t>JUAN EMILIO</t>
  </si>
  <si>
    <t>1977-02-21</t>
  </si>
  <si>
    <t>GAMAZO</t>
  </si>
  <si>
    <t>1977-02-20</t>
  </si>
  <si>
    <t>RESUELA</t>
  </si>
  <si>
    <t>1977-02-01</t>
  </si>
  <si>
    <t>TIAN</t>
  </si>
  <si>
    <t>WEIDONG</t>
  </si>
  <si>
    <t>1977-01-15</t>
  </si>
  <si>
    <t>1976-11-30</t>
  </si>
  <si>
    <t>JULIO JOSE</t>
  </si>
  <si>
    <t>1976-10-09</t>
  </si>
  <si>
    <t>1976-09-01</t>
  </si>
  <si>
    <t>1976-07-31</t>
  </si>
  <si>
    <t>1976-06-24</t>
  </si>
  <si>
    <t>1976-06-18</t>
  </si>
  <si>
    <t>1976-05-30</t>
  </si>
  <si>
    <t>1976-04-16</t>
  </si>
  <si>
    <t>1976-03-24</t>
  </si>
  <si>
    <t>1976-01-27</t>
  </si>
  <si>
    <t>VICENTA</t>
  </si>
  <si>
    <t>1975-10-17</t>
  </si>
  <si>
    <t>1975-09-19</t>
  </si>
  <si>
    <t>1975-08-21</t>
  </si>
  <si>
    <t>1975-07-19</t>
  </si>
  <si>
    <t>1975-07-12</t>
  </si>
  <si>
    <t>SIMONA ELENA</t>
  </si>
  <si>
    <t>1975-07-07</t>
  </si>
  <si>
    <t>1975-07-04</t>
  </si>
  <si>
    <t>1975-04-18</t>
  </si>
  <si>
    <t>1975-03-26</t>
  </si>
  <si>
    <t>1975-03-21</t>
  </si>
  <si>
    <t>ALEXEI</t>
  </si>
  <si>
    <t>1975-03-17</t>
  </si>
  <si>
    <t>PRUNEDA</t>
  </si>
  <si>
    <t>1975-03-10</t>
  </si>
  <si>
    <t>1975-03-05</t>
  </si>
  <si>
    <t>1975-01-21</t>
  </si>
  <si>
    <t>1975-01-04</t>
  </si>
  <si>
    <t>1974-01-12</t>
  </si>
  <si>
    <t>1974-11-11</t>
  </si>
  <si>
    <t>1974-10-04</t>
  </si>
  <si>
    <t>CIRIA</t>
  </si>
  <si>
    <t>1974-09-14</t>
  </si>
  <si>
    <t>KILIAN</t>
  </si>
  <si>
    <t>MARKUS HERMANN</t>
  </si>
  <si>
    <t>1974-08-25</t>
  </si>
  <si>
    <t>1974-08-06</t>
  </si>
  <si>
    <t>1974-03-23</t>
  </si>
  <si>
    <t>RABASCO</t>
  </si>
  <si>
    <t>1973-12-27</t>
  </si>
  <si>
    <t>URTASUN</t>
  </si>
  <si>
    <t>1973-10-23</t>
  </si>
  <si>
    <t>1973-08-31</t>
  </si>
  <si>
    <t>1973-07-27</t>
  </si>
  <si>
    <t>1973-06-03</t>
  </si>
  <si>
    <t>GLORIA</t>
  </si>
  <si>
    <t>1973-04-17</t>
  </si>
  <si>
    <t>HIJARRUBIA</t>
  </si>
  <si>
    <t>1973-04-07</t>
  </si>
  <si>
    <t>LEOPOLDO</t>
  </si>
  <si>
    <t>1973-04-06</t>
  </si>
  <si>
    <t>CORTÉS</t>
  </si>
  <si>
    <t>JOAN MANEL</t>
  </si>
  <si>
    <t>1973-01-18</t>
  </si>
  <si>
    <t>VIALLET</t>
  </si>
  <si>
    <t>PHILIPPE</t>
  </si>
  <si>
    <t>1973-01-10</t>
  </si>
  <si>
    <t>1972-12-05</t>
  </si>
  <si>
    <t>ESCALA</t>
  </si>
  <si>
    <t>1972-10-04</t>
  </si>
  <si>
    <t>MULET</t>
  </si>
  <si>
    <t>1972-09-02</t>
  </si>
  <si>
    <t>MONTAÑANA</t>
  </si>
  <si>
    <t>1972-06-27</t>
  </si>
  <si>
    <t>1972-06-03</t>
  </si>
  <si>
    <t>1972-05-12</t>
  </si>
  <si>
    <t>MIRA</t>
  </si>
  <si>
    <t>1972-03-28</t>
  </si>
  <si>
    <t>BARLAM</t>
  </si>
  <si>
    <t>ASPACHS</t>
  </si>
  <si>
    <t>VALENTI</t>
  </si>
  <si>
    <t>1972-02-14</t>
  </si>
  <si>
    <t>1971-12-28</t>
  </si>
  <si>
    <t>1971-12-08</t>
  </si>
  <si>
    <t>1971-12-04</t>
  </si>
  <si>
    <t>1971-11-13</t>
  </si>
  <si>
    <t>1971-11-06</t>
  </si>
  <si>
    <t>ZUBIRIA</t>
  </si>
  <si>
    <t>1971-10-05</t>
  </si>
  <si>
    <t>1971-08-31</t>
  </si>
  <si>
    <t>OSUNA</t>
  </si>
  <si>
    <t>FCO. JOSE</t>
  </si>
  <si>
    <t>1971-08-21</t>
  </si>
  <si>
    <t>1971-08-11</t>
  </si>
  <si>
    <t>1971-07-06</t>
  </si>
  <si>
    <t>1971-04-14</t>
  </si>
  <si>
    <t>1971-04-02</t>
  </si>
  <si>
    <t>1971-02-16</t>
  </si>
  <si>
    <t>1971-02-03</t>
  </si>
  <si>
    <t>VADILLO</t>
  </si>
  <si>
    <t>1971-01-13</t>
  </si>
  <si>
    <t>1970-11-14</t>
  </si>
  <si>
    <t>IRISO</t>
  </si>
  <si>
    <t>NICUESA</t>
  </si>
  <si>
    <t>1970-11-12</t>
  </si>
  <si>
    <t>1970-10-10</t>
  </si>
  <si>
    <t>URIBARRI</t>
  </si>
  <si>
    <t>CRIADO</t>
  </si>
  <si>
    <t>1970-09-02</t>
  </si>
  <si>
    <t>1970-06-22</t>
  </si>
  <si>
    <t>1970-04-15</t>
  </si>
  <si>
    <t>1970-04-11</t>
  </si>
  <si>
    <t>LUIS MARIA</t>
  </si>
  <si>
    <t>1970-03-31</t>
  </si>
  <si>
    <t>JUAN ALBINO</t>
  </si>
  <si>
    <t>1970-03-02</t>
  </si>
  <si>
    <t>1969-12-16</t>
  </si>
  <si>
    <t>1969-11-30</t>
  </si>
  <si>
    <t>1969-11-01</t>
  </si>
  <si>
    <t>1969-09-06</t>
  </si>
  <si>
    <t>JOAN RAMON</t>
  </si>
  <si>
    <t>1969-08-31</t>
  </si>
  <si>
    <t>1969-08-02</t>
  </si>
  <si>
    <t>1969-07-31</t>
  </si>
  <si>
    <t>1969-05-18</t>
  </si>
  <si>
    <t>1969-05-03</t>
  </si>
  <si>
    <t>MORATALLA</t>
  </si>
  <si>
    <t>1969-04-13</t>
  </si>
  <si>
    <t>1969-01-31</t>
  </si>
  <si>
    <t>1968-11-30</t>
  </si>
  <si>
    <t>1968-08-31</t>
  </si>
  <si>
    <t>1968-07-30</t>
  </si>
  <si>
    <t>LASERNA</t>
  </si>
  <si>
    <t>1968-05-31</t>
  </si>
  <si>
    <t>ESTEBAN ROBERTO</t>
  </si>
  <si>
    <t>1968-05-13</t>
  </si>
  <si>
    <t>MUGICA</t>
  </si>
  <si>
    <t>THOMSON</t>
  </si>
  <si>
    <t>1968-05-03</t>
  </si>
  <si>
    <t>1968-03-25</t>
  </si>
  <si>
    <t>1968-02-29</t>
  </si>
  <si>
    <t>VILLORO</t>
  </si>
  <si>
    <t>CARDONER</t>
  </si>
  <si>
    <t>1968-02-20</t>
  </si>
  <si>
    <t>ANDRES FRANCISCO</t>
  </si>
  <si>
    <t>1968-01-02</t>
  </si>
  <si>
    <t>1967-12-31</t>
  </si>
  <si>
    <t>1967-12-11</t>
  </si>
  <si>
    <t>1967-11-19</t>
  </si>
  <si>
    <t>SAHUN</t>
  </si>
  <si>
    <t>1967-08-21</t>
  </si>
  <si>
    <t>1967-08-20</t>
  </si>
  <si>
    <t>MORAGUES</t>
  </si>
  <si>
    <t>1967-08-15</t>
  </si>
  <si>
    <t>ECHÁNOVE</t>
  </si>
  <si>
    <t>1967-08-07</t>
  </si>
  <si>
    <t>PERARNAU</t>
  </si>
  <si>
    <t>1967-07-26</t>
  </si>
  <si>
    <t>1967-07-10</t>
  </si>
  <si>
    <t>GAYOSO</t>
  </si>
  <si>
    <t>BRAULIO</t>
  </si>
  <si>
    <t>1967-07-05</t>
  </si>
  <si>
    <t>BELLOSO</t>
  </si>
  <si>
    <t>1967-05-18</t>
  </si>
  <si>
    <t>1967-02-21</t>
  </si>
  <si>
    <t>1967-02-04</t>
  </si>
  <si>
    <t>1967-01-26</t>
  </si>
  <si>
    <t>MOLTO</t>
  </si>
  <si>
    <t>ULISES</t>
  </si>
  <si>
    <t>1967-01-16</t>
  </si>
  <si>
    <t>FERNANDO JOSÉ</t>
  </si>
  <si>
    <t>1966-10-08</t>
  </si>
  <si>
    <t>1966-08-07</t>
  </si>
  <si>
    <t>1966-05-03</t>
  </si>
  <si>
    <t>1966-04-24</t>
  </si>
  <si>
    <t>1966-03-21</t>
  </si>
  <si>
    <t>1966-02-11</t>
  </si>
  <si>
    <t>BUSTOS</t>
  </si>
  <si>
    <t>1966-02-05</t>
  </si>
  <si>
    <t>WAHAB</t>
  </si>
  <si>
    <t>1965-08-15</t>
  </si>
  <si>
    <t>FREGEL</t>
  </si>
  <si>
    <t>LUIS JORGE</t>
  </si>
  <si>
    <t>1965-06-20</t>
  </si>
  <si>
    <t>1965-06-12</t>
  </si>
  <si>
    <t>MAILLO</t>
  </si>
  <si>
    <t>PERA</t>
  </si>
  <si>
    <t>JOSEP MANEL</t>
  </si>
  <si>
    <t>1965-06-01</t>
  </si>
  <si>
    <t>CTT CANET DE MAR</t>
  </si>
  <si>
    <t>1965-05-27</t>
  </si>
  <si>
    <t>1965-03-07</t>
  </si>
  <si>
    <t>TEJUELO</t>
  </si>
  <si>
    <t>1965-01-05</t>
  </si>
  <si>
    <t>1964-11-17</t>
  </si>
  <si>
    <t>1964-10-05</t>
  </si>
  <si>
    <t>1964-09-28</t>
  </si>
  <si>
    <t>SEIJIDO</t>
  </si>
  <si>
    <t>1964-09-23</t>
  </si>
  <si>
    <t>1964-08-10</t>
  </si>
  <si>
    <t>1964-05-01</t>
  </si>
  <si>
    <t>ESCOBIO</t>
  </si>
  <si>
    <t>1964-04-27</t>
  </si>
  <si>
    <t>GIMPL</t>
  </si>
  <si>
    <t>KAROLINE</t>
  </si>
  <si>
    <t>1964-04-06</t>
  </si>
  <si>
    <t>COLADO</t>
  </si>
  <si>
    <t>1964-03-19</t>
  </si>
  <si>
    <t>SAN SEBASTIAN</t>
  </si>
  <si>
    <t>1964-02-05</t>
  </si>
  <si>
    <t>1964-01-03</t>
  </si>
  <si>
    <t>1963-12-13</t>
  </si>
  <si>
    <t>1963-10-13</t>
  </si>
  <si>
    <t>1963-10-08</t>
  </si>
  <si>
    <t>ANTONIO MATEO</t>
  </si>
  <si>
    <t>1963-09-21</t>
  </si>
  <si>
    <t>1963-08-20</t>
  </si>
  <si>
    <t>JORGE ANDRES</t>
  </si>
  <si>
    <t>1963-07-14</t>
  </si>
  <si>
    <t>FUSALBA</t>
  </si>
  <si>
    <t>1963-06-14</t>
  </si>
  <si>
    <t>1963-06-10</t>
  </si>
  <si>
    <t>IGNACIO JUAN</t>
  </si>
  <si>
    <t>1963-05-12</t>
  </si>
  <si>
    <t>1963-01-08</t>
  </si>
  <si>
    <t>1962-05-14</t>
  </si>
  <si>
    <t>1962-04-06</t>
  </si>
  <si>
    <t>1962-03-27</t>
  </si>
  <si>
    <t>JESUS GERARDO</t>
  </si>
  <si>
    <t>1962-02-13</t>
  </si>
  <si>
    <t>ELVIRA</t>
  </si>
  <si>
    <t>1962-01-06</t>
  </si>
  <si>
    <t>1961-11-30</t>
  </si>
  <si>
    <t>1961-11-18</t>
  </si>
  <si>
    <t>1961-11-17</t>
  </si>
  <si>
    <t>DE CASTRO</t>
  </si>
  <si>
    <t>VICENTE ANASTASIO</t>
  </si>
  <si>
    <t>1961-11-12</t>
  </si>
  <si>
    <t>1961-10-06</t>
  </si>
  <si>
    <t>1961-10-03</t>
  </si>
  <si>
    <t>VINTILA</t>
  </si>
  <si>
    <t>TIFACHI</t>
  </si>
  <si>
    <t>1961-09-02</t>
  </si>
  <si>
    <t>1961-08-11</t>
  </si>
  <si>
    <t>1961-07-13</t>
  </si>
  <si>
    <t>DAPORTA</t>
  </si>
  <si>
    <t>JORGE JUAN</t>
  </si>
  <si>
    <t>1961-07-12</t>
  </si>
  <si>
    <t>ROSALINO</t>
  </si>
  <si>
    <t>1961-06-17</t>
  </si>
  <si>
    <t>TRAPIELLO</t>
  </si>
  <si>
    <t>1961-04-05</t>
  </si>
  <si>
    <t>1961-03-27</t>
  </si>
  <si>
    <t>1961-03-01</t>
  </si>
  <si>
    <t>TUDO</t>
  </si>
  <si>
    <t>1961-02-16</t>
  </si>
  <si>
    <t>1960-12-14</t>
  </si>
  <si>
    <t>1960-11-15</t>
  </si>
  <si>
    <t>1960-09-26</t>
  </si>
  <si>
    <t>BASABE</t>
  </si>
  <si>
    <t>1960-09-01</t>
  </si>
  <si>
    <t>JESUS HISAI</t>
  </si>
  <si>
    <t>1960-08-19</t>
  </si>
  <si>
    <t>DE MATA</t>
  </si>
  <si>
    <t>1960-07-13</t>
  </si>
  <si>
    <t>1960-01-29</t>
  </si>
  <si>
    <t>LAMAÑA</t>
  </si>
  <si>
    <t>ANGEL ANTONIO</t>
  </si>
  <si>
    <t>1959-12-12</t>
  </si>
  <si>
    <t>1959-12-09</t>
  </si>
  <si>
    <t>1959-11-29</t>
  </si>
  <si>
    <t>1959-09-22</t>
  </si>
  <si>
    <t>1959-09-16</t>
  </si>
  <si>
    <t>1959-08-24</t>
  </si>
  <si>
    <t>1959-07-28</t>
  </si>
  <si>
    <t>MARI PAZ</t>
  </si>
  <si>
    <t>1959-06-21</t>
  </si>
  <si>
    <t>ISIDORO</t>
  </si>
  <si>
    <t>1959-05-04</t>
  </si>
  <si>
    <t>1959-04-19</t>
  </si>
  <si>
    <t>1959-04-03</t>
  </si>
  <si>
    <t>JUAN M.</t>
  </si>
  <si>
    <t>1959-04-02</t>
  </si>
  <si>
    <t>DASI</t>
  </si>
  <si>
    <t>1959-03-12</t>
  </si>
  <si>
    <t>1959-03-02</t>
  </si>
  <si>
    <t>1959-02-12</t>
  </si>
  <si>
    <t>1959-01-17</t>
  </si>
  <si>
    <t>1958-10-06</t>
  </si>
  <si>
    <t>1958-05-28</t>
  </si>
  <si>
    <t>TITUS</t>
  </si>
  <si>
    <t>1958-04-08</t>
  </si>
  <si>
    <t>1958-02-23</t>
  </si>
  <si>
    <t>1958-01-11</t>
  </si>
  <si>
    <t>CEIDE</t>
  </si>
  <si>
    <t>1957-12-20</t>
  </si>
  <si>
    <t>LUIS JESUS</t>
  </si>
  <si>
    <t>1957-12-08</t>
  </si>
  <si>
    <t>1957-09-27</t>
  </si>
  <si>
    <t>1957-07-16</t>
  </si>
  <si>
    <t>1957-06-21</t>
  </si>
  <si>
    <t>CLEMENTE</t>
  </si>
  <si>
    <t>1957-04-29</t>
  </si>
  <si>
    <t>1957-03-01</t>
  </si>
  <si>
    <t>1956-12-03</t>
  </si>
  <si>
    <t>1956-11-22</t>
  </si>
  <si>
    <t>1956-10-06</t>
  </si>
  <si>
    <t>1956-09-06</t>
  </si>
  <si>
    <t>SAÑA</t>
  </si>
  <si>
    <t>1956-08-24</t>
  </si>
  <si>
    <t>1956-07-06</t>
  </si>
  <si>
    <t>ARISTIDES</t>
  </si>
  <si>
    <t>1956-07-05</t>
  </si>
  <si>
    <t>MENDIGUREN</t>
  </si>
  <si>
    <t>1956-06-12</t>
  </si>
  <si>
    <t>1956-04-20</t>
  </si>
  <si>
    <t>1956-03-14</t>
  </si>
  <si>
    <t>1956-03-09</t>
  </si>
  <si>
    <t>1956-02-17</t>
  </si>
  <si>
    <t>CHOOLANI</t>
  </si>
  <si>
    <t>WADHWANI</t>
  </si>
  <si>
    <t>ASHOK TIKAMDAS</t>
  </si>
  <si>
    <t>1956-02-15</t>
  </si>
  <si>
    <t>1955-12-25</t>
  </si>
  <si>
    <t>1955-08-01</t>
  </si>
  <si>
    <t>1955-06-16</t>
  </si>
  <si>
    <t>1955-05-28</t>
  </si>
  <si>
    <t>1955-05-23</t>
  </si>
  <si>
    <t>1955-02-13</t>
  </si>
  <si>
    <t>1955-03-12</t>
  </si>
  <si>
    <t>SUES</t>
  </si>
  <si>
    <t>1955-01-08</t>
  </si>
  <si>
    <t>1954-12-18</t>
  </si>
  <si>
    <t>1954-10-24</t>
  </si>
  <si>
    <t>1954-08-03</t>
  </si>
  <si>
    <t>1954-04-26</t>
  </si>
  <si>
    <t>1954-04-21</t>
  </si>
  <si>
    <t>REBULL</t>
  </si>
  <si>
    <t>1954-02-15</t>
  </si>
  <si>
    <t>1954-02-08</t>
  </si>
  <si>
    <t>1954-01-13</t>
  </si>
  <si>
    <t>1954-01-03</t>
  </si>
  <si>
    <t>LIEBANA</t>
  </si>
  <si>
    <t>1953-10-04</t>
  </si>
  <si>
    <t>PAZ BAUTISTA JOSE</t>
  </si>
  <si>
    <t>1953-09-20</t>
  </si>
  <si>
    <t>PAREJA</t>
  </si>
  <si>
    <t>MALLAT</t>
  </si>
  <si>
    <t>1953-07-16</t>
  </si>
  <si>
    <t>1953-02-17</t>
  </si>
  <si>
    <t>1952-11-06</t>
  </si>
  <si>
    <t>SUÑOL</t>
  </si>
  <si>
    <t>1952-10-01</t>
  </si>
  <si>
    <t>1952-02-11</t>
  </si>
  <si>
    <t>1952-02-03</t>
  </si>
  <si>
    <t>LUIS ARMANDO</t>
  </si>
  <si>
    <t>1952-01-31</t>
  </si>
  <si>
    <t>1951-11-01</t>
  </si>
  <si>
    <t>1951-09-20</t>
  </si>
  <si>
    <t>1951-05-04</t>
  </si>
  <si>
    <t>1951-01-15</t>
  </si>
  <si>
    <t>1950-05-10</t>
  </si>
  <si>
    <t>1950-02-06</t>
  </si>
  <si>
    <t>DE DIEGO</t>
  </si>
  <si>
    <t>1949-05-05</t>
  </si>
  <si>
    <t>1949-04-14</t>
  </si>
  <si>
    <t>RINS</t>
  </si>
  <si>
    <t>CLARAMONTE</t>
  </si>
  <si>
    <t>1948-07-24</t>
  </si>
  <si>
    <t>REDON</t>
  </si>
  <si>
    <t>1948-04-11</t>
  </si>
  <si>
    <t>MARTIN MIGUEL</t>
  </si>
  <si>
    <t>1947-10-30</t>
  </si>
  <si>
    <t>1947-08-23</t>
  </si>
  <si>
    <t>DE LA CORTE</t>
  </si>
  <si>
    <t>1947-06-18</t>
  </si>
  <si>
    <t>FAUSTI</t>
  </si>
  <si>
    <t>1947-05-25</t>
  </si>
  <si>
    <t>1946-12-13</t>
  </si>
  <si>
    <t>1946-10-04</t>
  </si>
  <si>
    <t>1946-07-09</t>
  </si>
  <si>
    <t>1946-04-21</t>
  </si>
  <si>
    <t>1946-01-11</t>
  </si>
  <si>
    <t>1943-07-24</t>
  </si>
  <si>
    <t>1943-07-15</t>
  </si>
  <si>
    <t>MANUEL ENRIQUE</t>
  </si>
  <si>
    <t>1942-03-22</t>
  </si>
  <si>
    <t>1941-09-04</t>
  </si>
  <si>
    <t>1939-01-01</t>
  </si>
  <si>
    <t>MADURELL</t>
  </si>
  <si>
    <t>1938-02-24</t>
  </si>
  <si>
    <t>DE PAZOS</t>
  </si>
  <si>
    <t>VIANA</t>
  </si>
  <si>
    <t>1936-02-02</t>
  </si>
  <si>
    <t>JE</t>
  </si>
  <si>
    <t>JNE</t>
  </si>
  <si>
    <t>JPS</t>
  </si>
  <si>
    <t xml:space="preserve">Podrán inscribirse deportistas femeninas con nacionalidad española, nacidas entre los años 2003 y 2008, ambos inclusive, y que tengan licencia en vigor con la RFETM.  </t>
  </si>
  <si>
    <t>1955-10-19</t>
  </si>
  <si>
    <t>2022-11-14 22:50:21</t>
  </si>
  <si>
    <t>CTM LOS MANCHONES</t>
  </si>
  <si>
    <t>2022-11-14 19:52:08</t>
  </si>
  <si>
    <t>BALSERA</t>
  </si>
  <si>
    <t>2017-08-03</t>
  </si>
  <si>
    <t>2022-11-14 19:26:40</t>
  </si>
  <si>
    <t>2012-09-07</t>
  </si>
  <si>
    <t>2022-11-14 15:22:00</t>
  </si>
  <si>
    <t>2010-11-02</t>
  </si>
  <si>
    <t>2022-11-14 12:24:35</t>
  </si>
  <si>
    <t>CTM EL RODEO</t>
  </si>
  <si>
    <t>MERAYO</t>
  </si>
  <si>
    <t>2022-11-14 12:21:44</t>
  </si>
  <si>
    <t>2022-11-14 09:49:02</t>
  </si>
  <si>
    <t>2022-11-13 20:46:01</t>
  </si>
  <si>
    <t>2013-04-03</t>
  </si>
  <si>
    <t>2022-11-13 19:55:48</t>
  </si>
  <si>
    <t>2013-03-30</t>
  </si>
  <si>
    <t>2022-11-13 19:47:36</t>
  </si>
  <si>
    <t>2013-02-22</t>
  </si>
  <si>
    <t>2022-11-13 19:42:51</t>
  </si>
  <si>
    <t>2011-10-01</t>
  </si>
  <si>
    <t>2022-11-13 19:37:10</t>
  </si>
  <si>
    <t>2012-06-13</t>
  </si>
  <si>
    <t>2022-11-11 17:02:35</t>
  </si>
  <si>
    <t>2012-02-04</t>
  </si>
  <si>
    <t>2022-11-11 09:53:56</t>
  </si>
  <si>
    <t>2022-11-11 09:31:34</t>
  </si>
  <si>
    <t>2011-03-31</t>
  </si>
  <si>
    <t>2022-11-10 22:00:40</t>
  </si>
  <si>
    <t>BERMúDEZ</t>
  </si>
  <si>
    <t>RUíZ</t>
  </si>
  <si>
    <t>2011-11-12</t>
  </si>
  <si>
    <t>2022-11-10 22:00:00</t>
  </si>
  <si>
    <t>2022-11-10 17:03:44</t>
  </si>
  <si>
    <t>2015-09-16</t>
  </si>
  <si>
    <t>2022-11-10 17:03:59</t>
  </si>
  <si>
    <t>2008-05-03</t>
  </si>
  <si>
    <t>2022-11-14 14:39:02</t>
  </si>
  <si>
    <t>ZAMBRANA</t>
  </si>
  <si>
    <t>2009-07-08</t>
  </si>
  <si>
    <t>2022-11-10 14:42:14</t>
  </si>
  <si>
    <t>2015-03-03</t>
  </si>
  <si>
    <t>2022-11-10 14:44:19</t>
  </si>
  <si>
    <t>2012-01-02</t>
  </si>
  <si>
    <t>2022-11-10 14:43:56</t>
  </si>
  <si>
    <t>2011-11-29</t>
  </si>
  <si>
    <t>2022-11-10 14:41:17</t>
  </si>
  <si>
    <t>2022-11-10 14:43:38</t>
  </si>
  <si>
    <t>2008-08-07</t>
  </si>
  <si>
    <t>2022-11-10 14:42:29</t>
  </si>
  <si>
    <t>2006-01-30</t>
  </si>
  <si>
    <t>2022-11-10 14:42:50</t>
  </si>
  <si>
    <t>2006-07-11</t>
  </si>
  <si>
    <t>2022-11-10 14:43:15</t>
  </si>
  <si>
    <t>MENCIA</t>
  </si>
  <si>
    <t>2014-09-13</t>
  </si>
  <si>
    <t>2022-11-10 14:41:37</t>
  </si>
  <si>
    <t>2022-11-10 14:04:52</t>
  </si>
  <si>
    <t>2011-04-23</t>
  </si>
  <si>
    <t>2022-11-11 09:53:38</t>
  </si>
  <si>
    <t>2022-11-10 13:11:36</t>
  </si>
  <si>
    <t>2009-11-12</t>
  </si>
  <si>
    <t>2022-11-10 13:07:10</t>
  </si>
  <si>
    <t>2022-11-10 13:04:15</t>
  </si>
  <si>
    <t>RON</t>
  </si>
  <si>
    <t>2016-04-04</t>
  </si>
  <si>
    <t>2022-11-09 19:52:17</t>
  </si>
  <si>
    <t>2010-08-22</t>
  </si>
  <si>
    <t>2022-11-09 19:45:03</t>
  </si>
  <si>
    <t>1975-05-31</t>
  </si>
  <si>
    <t>2022-11-09 17:39:32</t>
  </si>
  <si>
    <t>ZARAICHE TM</t>
  </si>
  <si>
    <t>1974-06-01</t>
  </si>
  <si>
    <t>2022-11-09 17:37:11</t>
  </si>
  <si>
    <t>1972-08-19</t>
  </si>
  <si>
    <t>2022-11-09 17:22:18</t>
  </si>
  <si>
    <t>2015-02-08</t>
  </si>
  <si>
    <t>2022-11-09 12:35:59</t>
  </si>
  <si>
    <t>CDTM TOP SPIN</t>
  </si>
  <si>
    <t>2011-01-21</t>
  </si>
  <si>
    <t>2022-11-08 09:14:11</t>
  </si>
  <si>
    <t>1987-09-17</t>
  </si>
  <si>
    <t>2022-11-08 11:00:52</t>
  </si>
  <si>
    <t>EFREN</t>
  </si>
  <si>
    <t>2013-11-12</t>
  </si>
  <si>
    <t>2022-11-08 07:28:53</t>
  </si>
  <si>
    <t>1982-09-11</t>
  </si>
  <si>
    <t>2022-11-07 22:40:39</t>
  </si>
  <si>
    <t>2009-10-31</t>
  </si>
  <si>
    <t>2022-11-07 22:39:07</t>
  </si>
  <si>
    <t>REGINA</t>
  </si>
  <si>
    <t>2011-08-31</t>
  </si>
  <si>
    <t>2022-11-07 22:35:39</t>
  </si>
  <si>
    <t>SECO</t>
  </si>
  <si>
    <t>2022-11-07 19:27:07</t>
  </si>
  <si>
    <t>DE ALBA</t>
  </si>
  <si>
    <t>2012-06-04</t>
  </si>
  <si>
    <t>2022-11-07 19:22:06</t>
  </si>
  <si>
    <t>MORO</t>
  </si>
  <si>
    <t>JULIETA</t>
  </si>
  <si>
    <t>2013-07-02</t>
  </si>
  <si>
    <t>2022-11-07 19:18:53</t>
  </si>
  <si>
    <t>2022-11-07 19:16:07</t>
  </si>
  <si>
    <t>NEGRIN</t>
  </si>
  <si>
    <t>2012-07-11</t>
  </si>
  <si>
    <t>2022-11-07 12:45:11</t>
  </si>
  <si>
    <t>1997-01-09</t>
  </si>
  <si>
    <t>2022-11-07 09:12:43</t>
  </si>
  <si>
    <t>LUCíA</t>
  </si>
  <si>
    <t>2012-08-09</t>
  </si>
  <si>
    <t>2022-11-06 21:18:07</t>
  </si>
  <si>
    <t>NICOLÁS</t>
  </si>
  <si>
    <t>2014-02-14</t>
  </si>
  <si>
    <t>2022-11-06 19:36:35</t>
  </si>
  <si>
    <t>2012-09-15</t>
  </si>
  <si>
    <t>2022-11-06 19:35:13</t>
  </si>
  <si>
    <t>JERóNIMO</t>
  </si>
  <si>
    <t>2013-10-04</t>
  </si>
  <si>
    <t>2022-11-06 18:41:58</t>
  </si>
  <si>
    <t>2011-07-11</t>
  </si>
  <si>
    <t>2022-11-06 18:41:43</t>
  </si>
  <si>
    <t>2013-06-14</t>
  </si>
  <si>
    <t>2022-11-06 18:41:28</t>
  </si>
  <si>
    <t>ADRIáN</t>
  </si>
  <si>
    <t>2022-11-06 18:40:52</t>
  </si>
  <si>
    <t>SASHENKOV</t>
  </si>
  <si>
    <t>1974-06-30</t>
  </si>
  <si>
    <t>2022-11-06 18:34:37</t>
  </si>
  <si>
    <t>2022-11-05 21:18:26</t>
  </si>
  <si>
    <t>2013-04-21</t>
  </si>
  <si>
    <t>2022-11-05 21:11:32</t>
  </si>
  <si>
    <t>2012-11-01</t>
  </si>
  <si>
    <t>2022-11-04 11:53:07</t>
  </si>
  <si>
    <t>2013-01-07</t>
  </si>
  <si>
    <t>2022-11-04 10:57:22</t>
  </si>
  <si>
    <t>2010-06-08</t>
  </si>
  <si>
    <t>2022-11-04 10:55:41</t>
  </si>
  <si>
    <t>2022-11-04 10:51:43</t>
  </si>
  <si>
    <t>1975-10-08</t>
  </si>
  <si>
    <t>2022-11-05 21:05:13</t>
  </si>
  <si>
    <t>CASTROSPIN</t>
  </si>
  <si>
    <t>2022-11-05 21:14:00</t>
  </si>
  <si>
    <t>ZURIÑE</t>
  </si>
  <si>
    <t>1981-04-30</t>
  </si>
  <si>
    <t>2022-11-05 21:12:33</t>
  </si>
  <si>
    <t>2022-11-03 14:19:24</t>
  </si>
  <si>
    <t>PONTON</t>
  </si>
  <si>
    <t>1970-08-01</t>
  </si>
  <si>
    <t>2022-11-02 13:14:43</t>
  </si>
  <si>
    <t>1971-12-25</t>
  </si>
  <si>
    <t>2022-11-01 11:33:52</t>
  </si>
  <si>
    <t>ISMAEL OMAR</t>
  </si>
  <si>
    <t>1971-08-08</t>
  </si>
  <si>
    <t>2022-11-01 08:57:24</t>
  </si>
  <si>
    <t>2010-02-14</t>
  </si>
  <si>
    <t>2022-10-31 19:37:18</t>
  </si>
  <si>
    <t>QUINDÓS</t>
  </si>
  <si>
    <t>2022-10-31 19:33:36</t>
  </si>
  <si>
    <t>2022-10-31 19:32:00</t>
  </si>
  <si>
    <t>2015-05-08</t>
  </si>
  <si>
    <t>2022-10-30 20:02:13</t>
  </si>
  <si>
    <t>2007-12-16</t>
  </si>
  <si>
    <t>2022-10-30 19:59:13</t>
  </si>
  <si>
    <t>2008-02-13</t>
  </si>
  <si>
    <t>2022-10-30 19:57:15</t>
  </si>
  <si>
    <t>1994-05-24</t>
  </si>
  <si>
    <t>2022-10-28 17:58:14</t>
  </si>
  <si>
    <t>2011-05-16</t>
  </si>
  <si>
    <t>2022-10-28 15:56:23</t>
  </si>
  <si>
    <t>DESROCHES</t>
  </si>
  <si>
    <t>NZENG</t>
  </si>
  <si>
    <t>2022-10-26 11:58:33</t>
  </si>
  <si>
    <t>2022-10-23 13:17:11</t>
  </si>
  <si>
    <t>IARA ANTONELLA</t>
  </si>
  <si>
    <t>2002-09-09</t>
  </si>
  <si>
    <t>2022-10-21 21:02:22</t>
  </si>
  <si>
    <t>1970-12-23</t>
  </si>
  <si>
    <t>2022-10-21 14:01:26</t>
  </si>
  <si>
    <t>2022-10-19 23:31:10</t>
  </si>
  <si>
    <t>LADRERO</t>
  </si>
  <si>
    <t>2011-06-16</t>
  </si>
  <si>
    <t>2022-10-13 20:43:46</t>
  </si>
  <si>
    <t>1986-01-17</t>
  </si>
  <si>
    <t>2022-10-13 19:46:44</t>
  </si>
  <si>
    <t>1996-04-03</t>
  </si>
  <si>
    <t>2022-10-13 13:52:55</t>
  </si>
  <si>
    <t>ANTONCHYK</t>
  </si>
  <si>
    <t>MAKSIM</t>
  </si>
  <si>
    <t>2013-07-11</t>
  </si>
  <si>
    <t>2022-10-13 12:47:46</t>
  </si>
  <si>
    <t>LABRADOR</t>
  </si>
  <si>
    <t>THIAGO</t>
  </si>
  <si>
    <t>2016-10-27</t>
  </si>
  <si>
    <t>2022-10-13 11:00:09</t>
  </si>
  <si>
    <t>2009-07-20</t>
  </si>
  <si>
    <t>2022-10-13 10:58:16</t>
  </si>
  <si>
    <t>VAZDIN</t>
  </si>
  <si>
    <t>2010-09-04</t>
  </si>
  <si>
    <t>2022-10-12 20:51:02</t>
  </si>
  <si>
    <t>CLAROS</t>
  </si>
  <si>
    <t>ALEJANDRO BERNARDO</t>
  </si>
  <si>
    <t>2009-09-30</t>
  </si>
  <si>
    <t>2022-10-12 19:55:29</t>
  </si>
  <si>
    <t>ZHU</t>
  </si>
  <si>
    <t>ANDY</t>
  </si>
  <si>
    <t>2022-10-12 19:02:46</t>
  </si>
  <si>
    <t>CELLE</t>
  </si>
  <si>
    <t>FELICES</t>
  </si>
  <si>
    <t>JOHNNY WILLIAM</t>
  </si>
  <si>
    <t>1983-08-30</t>
  </si>
  <si>
    <t>2022-10-12 19:03:13</t>
  </si>
  <si>
    <t>ZHI YAN</t>
  </si>
  <si>
    <t>2014-12-09</t>
  </si>
  <si>
    <t>2022-10-12 18:59:08</t>
  </si>
  <si>
    <t>2009-07-23</t>
  </si>
  <si>
    <t>2022-10-12 19:01:53</t>
  </si>
  <si>
    <t>FABIOLA</t>
  </si>
  <si>
    <t>1993-08-14</t>
  </si>
  <si>
    <t>2022-10-12 19:00:30</t>
  </si>
  <si>
    <t>2009-10-12</t>
  </si>
  <si>
    <t>2022-10-12 02:14:57</t>
  </si>
  <si>
    <t>2022-10-11 18:55:35</t>
  </si>
  <si>
    <t>2010-02-26</t>
  </si>
  <si>
    <t>2022-10-11 18:18:59</t>
  </si>
  <si>
    <t>WENK</t>
  </si>
  <si>
    <t>2009-04-12</t>
  </si>
  <si>
    <t>2022-10-11 12:16:20</t>
  </si>
  <si>
    <t>ESTOMBA</t>
  </si>
  <si>
    <t>RIPALDA</t>
  </si>
  <si>
    <t>2010-05-06</t>
  </si>
  <si>
    <t>2022-10-11 10:02:21</t>
  </si>
  <si>
    <t>2008-06-17</t>
  </si>
  <si>
    <t>2022-10-11 06:57:50</t>
  </si>
  <si>
    <t>2010-05-23</t>
  </si>
  <si>
    <t>2022-10-11 06:52:44</t>
  </si>
  <si>
    <t>2010-05-20</t>
  </si>
  <si>
    <t>2022-10-11 06:48:52</t>
  </si>
  <si>
    <t>2022-10-11 06:46:47</t>
  </si>
  <si>
    <t>2012-01-21</t>
  </si>
  <si>
    <t>2022-10-11 06:44:36</t>
  </si>
  <si>
    <t>2014-02-11</t>
  </si>
  <si>
    <t>2022-10-11 06:41:34</t>
  </si>
  <si>
    <t>2013-05-30</t>
  </si>
  <si>
    <t>2022-10-11 06:38:13</t>
  </si>
  <si>
    <t>2011-07-04</t>
  </si>
  <si>
    <t>2022-10-11 06:34:53</t>
  </si>
  <si>
    <t>2014-03-01</t>
  </si>
  <si>
    <t>2022-10-11 06:31:14</t>
  </si>
  <si>
    <t>1970-10-27</t>
  </si>
  <si>
    <t>2022-10-11 23:04:18</t>
  </si>
  <si>
    <t>ARTHURS</t>
  </si>
  <si>
    <t>2009-03-10</t>
  </si>
  <si>
    <t>2022-10-10 21:27:40</t>
  </si>
  <si>
    <t>2022-10-10 21:22:42</t>
  </si>
  <si>
    <t>JOSé ANTONIO</t>
  </si>
  <si>
    <t>2011-09-09</t>
  </si>
  <si>
    <t>2022-10-19 12:02:15</t>
  </si>
  <si>
    <t>TM QUIMERA</t>
  </si>
  <si>
    <t>2022-10-19 12:01:56</t>
  </si>
  <si>
    <t>DANTAS</t>
  </si>
  <si>
    <t>2016-06-24</t>
  </si>
  <si>
    <t>2022-10-19 12:02:43</t>
  </si>
  <si>
    <t>2012-11-24</t>
  </si>
  <si>
    <t>2022-10-19 12:02:31</t>
  </si>
  <si>
    <t>2010-01-28</t>
  </si>
  <si>
    <t>2022-10-19 12:03:36</t>
  </si>
  <si>
    <t>2022-10-19 12:02:59</t>
  </si>
  <si>
    <t>2015-06-27</t>
  </si>
  <si>
    <t>2022-10-19 12:03:18</t>
  </si>
  <si>
    <t>1988-10-02</t>
  </si>
  <si>
    <t>2022-10-08 12:08:53</t>
  </si>
  <si>
    <t>IBAN</t>
  </si>
  <si>
    <t>1991-11-14</t>
  </si>
  <si>
    <t>2022-10-07 20:59:28</t>
  </si>
  <si>
    <t>2009-02-23</t>
  </si>
  <si>
    <t>2022-10-07 13:30:13</t>
  </si>
  <si>
    <t>2013-02-11</t>
  </si>
  <si>
    <t>2022-10-06 20:06:44</t>
  </si>
  <si>
    <t>2022-10-06 17:40:03</t>
  </si>
  <si>
    <t>2022-10-06 13:43:30</t>
  </si>
  <si>
    <t>2022-10-06 13:39:17</t>
  </si>
  <si>
    <t>MAJ</t>
  </si>
  <si>
    <t>OSKAR</t>
  </si>
  <si>
    <t>2008-09-21</t>
  </si>
  <si>
    <t>2022-10-06 13:37:06</t>
  </si>
  <si>
    <t>IROZ</t>
  </si>
  <si>
    <t>2013-02-02</t>
  </si>
  <si>
    <t>2022-10-06 13:34:36</t>
  </si>
  <si>
    <t>2012-07-30</t>
  </si>
  <si>
    <t>2022-10-06 13:32:20</t>
  </si>
  <si>
    <t>LAZARO JAVIER</t>
  </si>
  <si>
    <t>2004-01-25</t>
  </si>
  <si>
    <t>2022-10-06 13:24:30</t>
  </si>
  <si>
    <t>MARÍA DEL MAR</t>
  </si>
  <si>
    <t>1965-07-27</t>
  </si>
  <si>
    <t>2022-10-05 21:16:02</t>
  </si>
  <si>
    <t>PAULO SEBASTIAN</t>
  </si>
  <si>
    <t>2022-10-05 16:08:10</t>
  </si>
  <si>
    <t>SUIZA</t>
  </si>
  <si>
    <t>1998-11-14</t>
  </si>
  <si>
    <t>2022-10-05 11:34:56</t>
  </si>
  <si>
    <t>2012-01-13</t>
  </si>
  <si>
    <t>2022-10-05 11:22:18</t>
  </si>
  <si>
    <t>2015-06-20</t>
  </si>
  <si>
    <t>2022-10-04 21:14:10</t>
  </si>
  <si>
    <t>2012-01-29</t>
  </si>
  <si>
    <t>2022-10-04 21:15:53</t>
  </si>
  <si>
    <t>2012-07-31</t>
  </si>
  <si>
    <t>2022-10-04 21:15:07</t>
  </si>
  <si>
    <t>1985-06-01</t>
  </si>
  <si>
    <t>2022-10-05 15:20:29</t>
  </si>
  <si>
    <t>2007-01-04</t>
  </si>
  <si>
    <t>2022-10-15 10:27:01</t>
  </si>
  <si>
    <t>NúñEZ</t>
  </si>
  <si>
    <t>2022-10-04 13:11:46</t>
  </si>
  <si>
    <t>KELCHTERMANS</t>
  </si>
  <si>
    <t>NATACHA</t>
  </si>
  <si>
    <t>1997-05-14</t>
  </si>
  <si>
    <t>2022-10-04 11:37:08</t>
  </si>
  <si>
    <t>WU</t>
  </si>
  <si>
    <t>YIWEI</t>
  </si>
  <si>
    <t>2001-05-01</t>
  </si>
  <si>
    <t>2022-10-04 11:20:56</t>
  </si>
  <si>
    <t>SANABRIA</t>
  </si>
  <si>
    <t>1962-11-13</t>
  </si>
  <si>
    <t>2022-10-03 19:41:59</t>
  </si>
  <si>
    <t>JOSE SANTIAGO</t>
  </si>
  <si>
    <t>1990-07-15</t>
  </si>
  <si>
    <t>2022-10-03 12:40:23</t>
  </si>
  <si>
    <t>2008-07-11</t>
  </si>
  <si>
    <t>2022-10-03 10:37:14</t>
  </si>
  <si>
    <t>2011-01-24</t>
  </si>
  <si>
    <t>2022-10-03 10:31:47</t>
  </si>
  <si>
    <t>MACÍAS</t>
  </si>
  <si>
    <t>2010-05-04</t>
  </si>
  <si>
    <t>2022-10-03 10:28:57</t>
  </si>
  <si>
    <t>ARUTZ RENJUN</t>
  </si>
  <si>
    <t>2011-10-07</t>
  </si>
  <si>
    <t>2022-09-28 12:25:51</t>
  </si>
  <si>
    <t>BAYON</t>
  </si>
  <si>
    <t>TOBES</t>
  </si>
  <si>
    <t>2011-09-10</t>
  </si>
  <si>
    <t>2022-09-28 08:53:55</t>
  </si>
  <si>
    <t>PEñA</t>
  </si>
  <si>
    <t>1996-03-10</t>
  </si>
  <si>
    <t>2022-09-27 18:04:36</t>
  </si>
  <si>
    <t>OBREGóN</t>
  </si>
  <si>
    <t>1954-03-05</t>
  </si>
  <si>
    <t>2022-09-27 18:01:44</t>
  </si>
  <si>
    <t>1958-04-23</t>
  </si>
  <si>
    <t>2022-09-27 17:59:40</t>
  </si>
  <si>
    <t>2012-05-13</t>
  </si>
  <si>
    <t>2022-09-27 15:51:59</t>
  </si>
  <si>
    <t>CRISTIAN CAMILO</t>
  </si>
  <si>
    <t>1996-10-18</t>
  </si>
  <si>
    <t>2022-09-27 14:16:48</t>
  </si>
  <si>
    <t>MULA</t>
  </si>
  <si>
    <t>2022-11-10 11:52:34</t>
  </si>
  <si>
    <t>1973-12-04</t>
  </si>
  <si>
    <t>2022-09-27 09:05:39</t>
  </si>
  <si>
    <t>2013-05-21</t>
  </si>
  <si>
    <t>2022-11-02 10:48:48</t>
  </si>
  <si>
    <t>2022-09-27 08:47:12</t>
  </si>
  <si>
    <t>2012-09-11</t>
  </si>
  <si>
    <t>2022-09-27 08:43:07</t>
  </si>
  <si>
    <t>2007-10-13</t>
  </si>
  <si>
    <t>2022-09-26 19:22:12</t>
  </si>
  <si>
    <t>1998-02-07</t>
  </si>
  <si>
    <t>2022-09-21 14:37:31</t>
  </si>
  <si>
    <t>2010-02-23</t>
  </si>
  <si>
    <t>2022-09-26 15:02:13</t>
  </si>
  <si>
    <t>GORROCHATEGUI</t>
  </si>
  <si>
    <t>2022-09-26 14:40:36</t>
  </si>
  <si>
    <t>2022-09-26 14:37:49</t>
  </si>
  <si>
    <t>YUGUEROS</t>
  </si>
  <si>
    <t>2012-01-15</t>
  </si>
  <si>
    <t>2022-09-26 14:35:07</t>
  </si>
  <si>
    <t>2010-12-01</t>
  </si>
  <si>
    <t>2022-09-26 10:30:24</t>
  </si>
  <si>
    <t>2022-09-26 09:47:25</t>
  </si>
  <si>
    <t>2009-11-01</t>
  </si>
  <si>
    <t>2022-09-23 23:50:24</t>
  </si>
  <si>
    <t>1975-09-09</t>
  </si>
  <si>
    <t>2022-09-23 12:37:08</t>
  </si>
  <si>
    <t>CINTERO</t>
  </si>
  <si>
    <t>SANTIESTEBAN</t>
  </si>
  <si>
    <t>CARLOTA</t>
  </si>
  <si>
    <t>2008-07-13</t>
  </si>
  <si>
    <t>2022-09-22 18:59:46</t>
  </si>
  <si>
    <t>2022-09-22 17:20:59</t>
  </si>
  <si>
    <t>2013-06-28</t>
  </si>
  <si>
    <t>2022-09-22 17:20:43</t>
  </si>
  <si>
    <t>SALGUERO</t>
  </si>
  <si>
    <t>2011-06-17</t>
  </si>
  <si>
    <t>2022-09-22 13:48:32</t>
  </si>
  <si>
    <t>2009-07-30</t>
  </si>
  <si>
    <t>2022-09-22 13:49:02</t>
  </si>
  <si>
    <t>COBO</t>
  </si>
  <si>
    <t>ÁNGEL FRANCISCO</t>
  </si>
  <si>
    <t>1968-05-11</t>
  </si>
  <si>
    <t>2022-09-22 12:37:49</t>
  </si>
  <si>
    <t>SERANTES</t>
  </si>
  <si>
    <t>BUGALLO</t>
  </si>
  <si>
    <t>2004-01-02</t>
  </si>
  <si>
    <t>2022-09-22 11:09:24</t>
  </si>
  <si>
    <t>2022-09-22 10:59:16</t>
  </si>
  <si>
    <t>1983-12-03</t>
  </si>
  <si>
    <t>2022-09-22 10:57:31</t>
  </si>
  <si>
    <t>CARAZO</t>
  </si>
  <si>
    <t>2010-01-08</t>
  </si>
  <si>
    <t>2022-09-22 10:53:31</t>
  </si>
  <si>
    <t>2012-12-18</t>
  </si>
  <si>
    <t>2022-09-22 10:51:31</t>
  </si>
  <si>
    <t>2012-06-11</t>
  </si>
  <si>
    <t>2022-09-21 23:03:13</t>
  </si>
  <si>
    <t>1974-05-15</t>
  </si>
  <si>
    <t>2022-09-21 22:02:16</t>
  </si>
  <si>
    <t>BOUCHNAFA</t>
  </si>
  <si>
    <t>YASSIR</t>
  </si>
  <si>
    <t>2022-09-21 21:28:24</t>
  </si>
  <si>
    <t>2007-02-11</t>
  </si>
  <si>
    <t>2022-09-21 21:19:04</t>
  </si>
  <si>
    <t>2009-07-24</t>
  </si>
  <si>
    <t>2022-09-21 21:11:38</t>
  </si>
  <si>
    <t>ZAVADSKYI</t>
  </si>
  <si>
    <t>IHOR</t>
  </si>
  <si>
    <t>1992-01-17</t>
  </si>
  <si>
    <t>2022-09-21 16:08:07</t>
  </si>
  <si>
    <t>2022-09-21 15:48:50</t>
  </si>
  <si>
    <t>2011-06-09</t>
  </si>
  <si>
    <t>2022-09-21 14:00:33</t>
  </si>
  <si>
    <t>1996-04-13</t>
  </si>
  <si>
    <t>2022-09-21 13:44:40</t>
  </si>
  <si>
    <t>OCÁRIZ</t>
  </si>
  <si>
    <t>LUCÍA</t>
  </si>
  <si>
    <t>2022-09-21 12:35:15</t>
  </si>
  <si>
    <t>2010-05-09</t>
  </si>
  <si>
    <t>2022-09-21 12:25:37</t>
  </si>
  <si>
    <t>CIVITANI</t>
  </si>
  <si>
    <t>2013-05-17</t>
  </si>
  <si>
    <t>2022-09-21 22:58:44</t>
  </si>
  <si>
    <t>2022-09-21 09:32:48</t>
  </si>
  <si>
    <t>2003-10-28</t>
  </si>
  <si>
    <t>2022-09-21 01:48:28</t>
  </si>
  <si>
    <t>2012-09-02</t>
  </si>
  <si>
    <t>2022-09-27 08:40:59</t>
  </si>
  <si>
    <t>2005-12-10</t>
  </si>
  <si>
    <t>2022-09-20 22:29:10</t>
  </si>
  <si>
    <t>CTM MARMOLEJO</t>
  </si>
  <si>
    <t>LUIS GUILLERMO</t>
  </si>
  <si>
    <t>2001-08-14</t>
  </si>
  <si>
    <t>2022-09-20 17:34:26</t>
  </si>
  <si>
    <t>2022-09-20 16:51:58</t>
  </si>
  <si>
    <t>1980-01-01</t>
  </si>
  <si>
    <t>2022-09-20 14:38:29</t>
  </si>
  <si>
    <t>1968-04-18</t>
  </si>
  <si>
    <t>2022-09-20 14:00:30</t>
  </si>
  <si>
    <t>SALMERON</t>
  </si>
  <si>
    <t>2011-04-03</t>
  </si>
  <si>
    <t>2022-09-20 13:54:14</t>
  </si>
  <si>
    <t>AMARO</t>
  </si>
  <si>
    <t>1993-01-29</t>
  </si>
  <si>
    <t>2022-09-20 11:31:02</t>
  </si>
  <si>
    <t>GRIGOREVA</t>
  </si>
  <si>
    <t>2004-04-29</t>
  </si>
  <si>
    <t>2022-09-20 04:27:59</t>
  </si>
  <si>
    <t>2003-02-04</t>
  </si>
  <si>
    <t>2022-09-19 23:25:39</t>
  </si>
  <si>
    <t>JIMéNEZ</t>
  </si>
  <si>
    <t>BENíTEZ</t>
  </si>
  <si>
    <t>JAIR</t>
  </si>
  <si>
    <t>1997-08-30</t>
  </si>
  <si>
    <t>2022-09-19 23:11:58</t>
  </si>
  <si>
    <t>2022-09-19 18:55:20</t>
  </si>
  <si>
    <t>2022-09-19 18:10:35</t>
  </si>
  <si>
    <t>2011-09-16</t>
  </si>
  <si>
    <t>2022-09-19 17:29:03</t>
  </si>
  <si>
    <t>1993-10-30</t>
  </si>
  <si>
    <t>2022-09-19 17:28:11</t>
  </si>
  <si>
    <t>1996-08-22</t>
  </si>
  <si>
    <t>2022-09-19 17:26:00</t>
  </si>
  <si>
    <t>2010-02-04</t>
  </si>
  <si>
    <t>2022-09-19 17:25:14</t>
  </si>
  <si>
    <t>ALAN</t>
  </si>
  <si>
    <t>2022-09-19 16:25:13</t>
  </si>
  <si>
    <t>ALENTÀ</t>
  </si>
  <si>
    <t>ALABAT</t>
  </si>
  <si>
    <t>2013-07-25</t>
  </si>
  <si>
    <t>2022-09-19 16:18:57</t>
  </si>
  <si>
    <t>2022-09-19 16:17:29</t>
  </si>
  <si>
    <t>2010-09-06</t>
  </si>
  <si>
    <t>2022-09-19 12:52:25</t>
  </si>
  <si>
    <t>2009-05-03</t>
  </si>
  <si>
    <t>2022-09-19 12:47:13</t>
  </si>
  <si>
    <t>2009-04-26</t>
  </si>
  <si>
    <t>2022-09-19 12:43:07</t>
  </si>
  <si>
    <t>2022-09-19 12:08:14</t>
  </si>
  <si>
    <t>BOTINAS</t>
  </si>
  <si>
    <t>2007-01-16</t>
  </si>
  <si>
    <t>2022-09-19 11:54:07</t>
  </si>
  <si>
    <t>ADEOSUN</t>
  </si>
  <si>
    <t>1982-06-05</t>
  </si>
  <si>
    <t>2022-09-20 09:42:03</t>
  </si>
  <si>
    <t>2022-09-19 11:10:12</t>
  </si>
  <si>
    <t>1964-04-25</t>
  </si>
  <si>
    <t>2022-09-19 10:30:30</t>
  </si>
  <si>
    <t>2009-11-11</t>
  </si>
  <si>
    <t>2022-10-06 18:00:24</t>
  </si>
  <si>
    <t>GOYA</t>
  </si>
  <si>
    <t>YURREBASO</t>
  </si>
  <si>
    <t>2022-09-18 23:23:48</t>
  </si>
  <si>
    <t>AGUIRRE</t>
  </si>
  <si>
    <t>2008-02-21</t>
  </si>
  <si>
    <t>2022-09-18 23:34:13</t>
  </si>
  <si>
    <t>2004-12-04</t>
  </si>
  <si>
    <t>2022-09-18 20:15:21</t>
  </si>
  <si>
    <t>SHAH</t>
  </si>
  <si>
    <t>2003-09-23</t>
  </si>
  <si>
    <t>2022-09-18 20:28:25</t>
  </si>
  <si>
    <t>2012-12-01</t>
  </si>
  <si>
    <t>2022-09-18 13:43:22</t>
  </si>
  <si>
    <t>CALAMONTE</t>
  </si>
  <si>
    <t>1959-08-21</t>
  </si>
  <si>
    <t>2022-09-18 12:19:24</t>
  </si>
  <si>
    <t>MATSUMOTO</t>
  </si>
  <si>
    <t>YUKINORI</t>
  </si>
  <si>
    <t>1987-09-08</t>
  </si>
  <si>
    <t>2022-09-18 11:57:20</t>
  </si>
  <si>
    <t>1979-06-20</t>
  </si>
  <si>
    <t>2022-10-05 09:48:28</t>
  </si>
  <si>
    <t>TM PONTEVEDRA</t>
  </si>
  <si>
    <t>2009-12-29</t>
  </si>
  <si>
    <t>2022-09-17 22:05:04</t>
  </si>
  <si>
    <t>1975-06-10</t>
  </si>
  <si>
    <t>2022-09-17 12:42:04</t>
  </si>
  <si>
    <t>2014-09-15</t>
  </si>
  <si>
    <t>2022-09-17 12:21:08</t>
  </si>
  <si>
    <t>2022-09-17 12:19:01</t>
  </si>
  <si>
    <t>AUREL</t>
  </si>
  <si>
    <t>1998-07-07</t>
  </si>
  <si>
    <t>2022-09-17 11:59:05</t>
  </si>
  <si>
    <t>1996-10-11</t>
  </si>
  <si>
    <t>2022-09-17 11:44:37</t>
  </si>
  <si>
    <t>2022-09-17 11:36:33</t>
  </si>
  <si>
    <t>CIRER</t>
  </si>
  <si>
    <t>2022-09-17 10:00:05</t>
  </si>
  <si>
    <t>2011-08-17</t>
  </si>
  <si>
    <t>2022-09-16 21:05:14</t>
  </si>
  <si>
    <t>2012-05-23</t>
  </si>
  <si>
    <t>2022-09-16 19:52:51</t>
  </si>
  <si>
    <t>CAPARRÓS</t>
  </si>
  <si>
    <t>AINOA</t>
  </si>
  <si>
    <t>2012-02-22</t>
  </si>
  <si>
    <t>2022-09-16 19:51:26</t>
  </si>
  <si>
    <t>2022-09-16 19:43:38</t>
  </si>
  <si>
    <t>JUHÉ</t>
  </si>
  <si>
    <t>2022-09-16 19:42:13</t>
  </si>
  <si>
    <t>2005-07-24</t>
  </si>
  <si>
    <t>2022-09-16 19:37:31</t>
  </si>
  <si>
    <t>2012-07-06</t>
  </si>
  <si>
    <t>2022-09-16 17:30:20</t>
  </si>
  <si>
    <t>2022-09-16 16:44:03</t>
  </si>
  <si>
    <t>CORREDOR</t>
  </si>
  <si>
    <t>2022-09-16 16:43:38</t>
  </si>
  <si>
    <t>NEYRA</t>
  </si>
  <si>
    <t>2022-09-16 16:43:48</t>
  </si>
  <si>
    <t>MASAFRETS</t>
  </si>
  <si>
    <t>2009-11-23</t>
  </si>
  <si>
    <t>2022-09-16 16:43:28</t>
  </si>
  <si>
    <t>2022-09-16 16:20:47</t>
  </si>
  <si>
    <t>OBEREMKO</t>
  </si>
  <si>
    <t>PAVLO</t>
  </si>
  <si>
    <t>1983-05-13</t>
  </si>
  <si>
    <t>2022-09-16 09:57:37</t>
  </si>
  <si>
    <t>2010-08-24</t>
  </si>
  <si>
    <t>2022-09-16 09:47:11</t>
  </si>
  <si>
    <t>2022-09-16 09:40:21</t>
  </si>
  <si>
    <t>2010-11-14</t>
  </si>
  <si>
    <t>2022-09-16 08:46:24</t>
  </si>
  <si>
    <t>2013-08-12</t>
  </si>
  <si>
    <t>2022-09-16 08:44:06</t>
  </si>
  <si>
    <t>2010-10-05</t>
  </si>
  <si>
    <t>2022-09-16 08:42:43</t>
  </si>
  <si>
    <t>1996-09-18</t>
  </si>
  <si>
    <t>2022-09-15 23:33:15</t>
  </si>
  <si>
    <t>PARAGUAYA</t>
  </si>
  <si>
    <t>JI</t>
  </si>
  <si>
    <t>2022-09-15 22:25:21</t>
  </si>
  <si>
    <t>RODRIGUES</t>
  </si>
  <si>
    <t>JOANA</t>
  </si>
  <si>
    <t>1996-03-21</t>
  </si>
  <si>
    <t>2022-09-15 22:19:22</t>
  </si>
  <si>
    <t>2003-02-20</t>
  </si>
  <si>
    <t>2022-09-15 22:14:16</t>
  </si>
  <si>
    <t>1987-08-31</t>
  </si>
  <si>
    <t>2022-09-15 22:11:19</t>
  </si>
  <si>
    <t>PINEU SANTA COMBA</t>
  </si>
  <si>
    <t>2022-09-15 22:11:23</t>
  </si>
  <si>
    <t>2002-08-18</t>
  </si>
  <si>
    <t>2022-09-15 21:34:54</t>
  </si>
  <si>
    <t>2002-01-15</t>
  </si>
  <si>
    <t>2022-09-15 20:54:06</t>
  </si>
  <si>
    <t>1969-03-05</t>
  </si>
  <si>
    <t>2022-09-15 19:55:28</t>
  </si>
  <si>
    <t>1989-01-19</t>
  </si>
  <si>
    <t>2022-09-15 19:42:31</t>
  </si>
  <si>
    <t>IVáN SANTIAGO</t>
  </si>
  <si>
    <t>1990-06-27</t>
  </si>
  <si>
    <t>2022-09-15 18:14:58</t>
  </si>
  <si>
    <t>1985-03-26</t>
  </si>
  <si>
    <t>2022-09-15 17:44:06</t>
  </si>
  <si>
    <t>2011-04-18</t>
  </si>
  <si>
    <t>2022-09-15 18:17:48</t>
  </si>
  <si>
    <t>2022-09-15 18:16:03</t>
  </si>
  <si>
    <t>2009-02-01</t>
  </si>
  <si>
    <t>2022-09-15 18:06:58</t>
  </si>
  <si>
    <t>2022-09-15 18:01:31</t>
  </si>
  <si>
    <t>1997-11-26</t>
  </si>
  <si>
    <t>2022-09-15 15:56:12</t>
  </si>
  <si>
    <t>1989-05-04</t>
  </si>
  <si>
    <t>2022-09-15 14:59:54</t>
  </si>
  <si>
    <t>MACKEY</t>
  </si>
  <si>
    <t>KEVIN FRANCIS</t>
  </si>
  <si>
    <t>1964-02-16</t>
  </si>
  <si>
    <t>2022-09-15 13:21:29</t>
  </si>
  <si>
    <t>1996-06-16</t>
  </si>
  <si>
    <t>2022-09-15 12:49:24</t>
  </si>
  <si>
    <t>YE</t>
  </si>
  <si>
    <t>1996-02-01</t>
  </si>
  <si>
    <t>2022-09-15 12:48:48</t>
  </si>
  <si>
    <t>2006-05-26</t>
  </si>
  <si>
    <t>2022-09-15 12:40:07</t>
  </si>
  <si>
    <t>2013-06-16</t>
  </si>
  <si>
    <t>2022-09-15 12:11:55</t>
  </si>
  <si>
    <t>2014-04-17</t>
  </si>
  <si>
    <t>2022-09-15 12:32:55</t>
  </si>
  <si>
    <t>VíCTOR MANUEL</t>
  </si>
  <si>
    <t>2022-09-15 12:06:14</t>
  </si>
  <si>
    <t>2022-09-15 11:56:53</t>
  </si>
  <si>
    <t>2014-02-15</t>
  </si>
  <si>
    <t>2022-09-15 12:32:34</t>
  </si>
  <si>
    <t>ESCAJA</t>
  </si>
  <si>
    <t>2005-11-08</t>
  </si>
  <si>
    <t>2022-09-15 11:48:37</t>
  </si>
  <si>
    <t>MO</t>
  </si>
  <si>
    <t>1989-01-17</t>
  </si>
  <si>
    <t>2022-09-15 11:16:08</t>
  </si>
  <si>
    <t>KULAKÇEKEN</t>
  </si>
  <si>
    <t>SIMAY</t>
  </si>
  <si>
    <t>1999-06-18</t>
  </si>
  <si>
    <t>2022-09-15 11:11:33</t>
  </si>
  <si>
    <t>HUANG</t>
  </si>
  <si>
    <t>1996-02-18</t>
  </si>
  <si>
    <t>2022-09-15 11:07:12</t>
  </si>
  <si>
    <t>HEIDARI</t>
  </si>
  <si>
    <t>MATIN</t>
  </si>
  <si>
    <t>1998-11-03</t>
  </si>
  <si>
    <t>2022-09-15 11:06:04</t>
  </si>
  <si>
    <t>RACIONERO</t>
  </si>
  <si>
    <t>2013-09-22</t>
  </si>
  <si>
    <t>2022-09-15 11:06:09</t>
  </si>
  <si>
    <t>ACIN</t>
  </si>
  <si>
    <t>1972-11-08</t>
  </si>
  <si>
    <t>2022-09-15 10:18:19</t>
  </si>
  <si>
    <t>HORTA</t>
  </si>
  <si>
    <t>2022-09-15 10:47:54</t>
  </si>
  <si>
    <t>1988-02-17</t>
  </si>
  <si>
    <t>2022-09-15 09:14:16</t>
  </si>
  <si>
    <t>ZHONGYONG</t>
  </si>
  <si>
    <t>1969-04-04</t>
  </si>
  <si>
    <t>2022-09-14 23:30:23</t>
  </si>
  <si>
    <t>2007-07-29</t>
  </si>
  <si>
    <t>2022-09-15 16:25:50</t>
  </si>
  <si>
    <t>2014-01-20</t>
  </si>
  <si>
    <t>2022-09-14 20:05:53</t>
  </si>
  <si>
    <t>2012-10-02</t>
  </si>
  <si>
    <t>2022-09-14 18:38:10</t>
  </si>
  <si>
    <t>2007-08-18</t>
  </si>
  <si>
    <t>2022-09-14 16:43:21</t>
  </si>
  <si>
    <t>MONFARDINI</t>
  </si>
  <si>
    <t>GAIA</t>
  </si>
  <si>
    <t>2001-01-03</t>
  </si>
  <si>
    <t>2022-09-14 13:42:09</t>
  </si>
  <si>
    <t>MENG</t>
  </si>
  <si>
    <t>2000-02-06</t>
  </si>
  <si>
    <t>2022-09-14 13:41:43</t>
  </si>
  <si>
    <t>VIVAS</t>
  </si>
  <si>
    <t>2012-12-31</t>
  </si>
  <si>
    <t>2022-09-14 13:23:04</t>
  </si>
  <si>
    <t>2022-09-14 12:23:20</t>
  </si>
  <si>
    <t>BAUZA</t>
  </si>
  <si>
    <t>RIGO</t>
  </si>
  <si>
    <t>1969-10-24</t>
  </si>
  <si>
    <t>2022-09-14 11:07:24</t>
  </si>
  <si>
    <t>MANACOR</t>
  </si>
  <si>
    <t>BAJAÑA</t>
  </si>
  <si>
    <t>JUAN MARTIN</t>
  </si>
  <si>
    <t>2008-02-04</t>
  </si>
  <si>
    <t>2022-09-14 10:23:20</t>
  </si>
  <si>
    <t>2010-12-21</t>
  </si>
  <si>
    <t>2022-09-14 01:17:04</t>
  </si>
  <si>
    <t>2013-03-01</t>
  </si>
  <si>
    <t>2022-09-14 01:08:09</t>
  </si>
  <si>
    <t>JíMENEZ</t>
  </si>
  <si>
    <t>JENNY PATRICIA</t>
  </si>
  <si>
    <t>1990-04-06</t>
  </si>
  <si>
    <t>2022-09-14 00:56:24</t>
  </si>
  <si>
    <t>DOMíNGUEZ</t>
  </si>
  <si>
    <t>JESúS ENRIQUE</t>
  </si>
  <si>
    <t>1972-06-22</t>
  </si>
  <si>
    <t>2022-09-14 00:43:20</t>
  </si>
  <si>
    <t>2022-09-14 00:28:03</t>
  </si>
  <si>
    <t>WIECEK</t>
  </si>
  <si>
    <t>2022-09-13 23:26:00</t>
  </si>
  <si>
    <t>GAITERO</t>
  </si>
  <si>
    <t>2010-06-13</t>
  </si>
  <si>
    <t>2022-09-13 22:57:17</t>
  </si>
  <si>
    <t>2022-09-13 22:59:00</t>
  </si>
  <si>
    <t>2015-12-26</t>
  </si>
  <si>
    <t>2022-09-13 22:56:26</t>
  </si>
  <si>
    <t>2009-07-25</t>
  </si>
  <si>
    <t>2022-09-13 22:42:59</t>
  </si>
  <si>
    <t>GORRIA</t>
  </si>
  <si>
    <t>2022-09-13 22:36:54</t>
  </si>
  <si>
    <t>CARRIL</t>
  </si>
  <si>
    <t>2022-09-13 22:32:47</t>
  </si>
  <si>
    <t>2003-02-14</t>
  </si>
  <si>
    <t>2022-09-13 22:31:28</t>
  </si>
  <si>
    <t>COLANTONI</t>
  </si>
  <si>
    <t>CHIARA</t>
  </si>
  <si>
    <t>1994-08-08</t>
  </si>
  <si>
    <t>2022-09-13 22:27:42</t>
  </si>
  <si>
    <t>2006-03-24</t>
  </si>
  <si>
    <t>2022-09-13 22:20:55</t>
  </si>
  <si>
    <t>2000-01-18</t>
  </si>
  <si>
    <t>2022-09-13 22:21:13</t>
  </si>
  <si>
    <t>AGULLO</t>
  </si>
  <si>
    <t>SESE</t>
  </si>
  <si>
    <t>2008-01-01</t>
  </si>
  <si>
    <t>2022-09-13 22:18:47</t>
  </si>
  <si>
    <t>MIKLUKHA</t>
  </si>
  <si>
    <t>2022-09-13 20:41:39</t>
  </si>
  <si>
    <t>2022-09-13 19:22:20</t>
  </si>
  <si>
    <t>SHAFREH</t>
  </si>
  <si>
    <t>EHSAN</t>
  </si>
  <si>
    <t>1998-01-04</t>
  </si>
  <si>
    <t>2022-09-13 18:58:43</t>
  </si>
  <si>
    <t>2005-01-01</t>
  </si>
  <si>
    <t>2022-09-13 18:00:54</t>
  </si>
  <si>
    <t>MARíN</t>
  </si>
  <si>
    <t>2009-04-06</t>
  </si>
  <si>
    <t>2022-09-13 17:52:19</t>
  </si>
  <si>
    <t>CRISTIAN DANIEL</t>
  </si>
  <si>
    <t>2004-02-22</t>
  </si>
  <si>
    <t>2022-09-13 17:43:49</t>
  </si>
  <si>
    <t>LYUTFALIEV</t>
  </si>
  <si>
    <t>LYUTFALIEVA</t>
  </si>
  <si>
    <t>EMIL</t>
  </si>
  <si>
    <t>1987-03-31</t>
  </si>
  <si>
    <t>2022-09-13 16:27:54</t>
  </si>
  <si>
    <t>BUSTARVIEJO</t>
  </si>
  <si>
    <t>VíCTOR ESTEBAN</t>
  </si>
  <si>
    <t>1967-09-11</t>
  </si>
  <si>
    <t>2022-09-13 15:13:13</t>
  </si>
  <si>
    <t>2011-06-06</t>
  </si>
  <si>
    <t>2022-09-13 12:44:54</t>
  </si>
  <si>
    <t>1995-07-21</t>
  </si>
  <si>
    <t>2022-10-06 18:31:55</t>
  </si>
  <si>
    <t>1989-04-16</t>
  </si>
  <si>
    <t>2022-09-13 11:37:27</t>
  </si>
  <si>
    <t>1984-06-07</t>
  </si>
  <si>
    <t>2022-09-13 10:55:45</t>
  </si>
  <si>
    <t>2011-05-24</t>
  </si>
  <si>
    <t>2022-09-13 09:57:45</t>
  </si>
  <si>
    <t>2022-09-13 09:58:02</t>
  </si>
  <si>
    <t>2010-06-19</t>
  </si>
  <si>
    <t>2022-09-13 09:46:23</t>
  </si>
  <si>
    <t>SPENCER</t>
  </si>
  <si>
    <t>1992-05-15</t>
  </si>
  <si>
    <t>2022-09-13 09:43:37</t>
  </si>
  <si>
    <t>2008-04-05</t>
  </si>
  <si>
    <t>2022-09-12 23:40:31</t>
  </si>
  <si>
    <t>MUIÑOS</t>
  </si>
  <si>
    <t>2022-09-12 23:36:28</t>
  </si>
  <si>
    <t>2008-08-08</t>
  </si>
  <si>
    <t>2022-09-12 23:32:25</t>
  </si>
  <si>
    <t>2003-01-27</t>
  </si>
  <si>
    <t>2022-09-12 23:30:21</t>
  </si>
  <si>
    <t>PALMA</t>
  </si>
  <si>
    <t>ANER</t>
  </si>
  <si>
    <t>2008-09-30</t>
  </si>
  <si>
    <t>2022-09-12 23:27:07</t>
  </si>
  <si>
    <t>SEVILLANO</t>
  </si>
  <si>
    <t>2022-09-12 23:23:18</t>
  </si>
  <si>
    <t>FARRÀS</t>
  </si>
  <si>
    <t>2013-02-08</t>
  </si>
  <si>
    <t>2022-09-12 22:28:39</t>
  </si>
  <si>
    <t>CTT ELS JOVES CASTELLDEFELS</t>
  </si>
  <si>
    <t>2007-10-10</t>
  </si>
  <si>
    <t>2022-09-12 22:25:24</t>
  </si>
  <si>
    <t>2022-09-12 21:49:43</t>
  </si>
  <si>
    <t>2022-09-12 21:42:23</t>
  </si>
  <si>
    <t>1981-04-20</t>
  </si>
  <si>
    <t>2022-09-15 23:04:20</t>
  </si>
  <si>
    <t>1980-06-19</t>
  </si>
  <si>
    <t>2022-09-12 20:55:37</t>
  </si>
  <si>
    <t>2011-05-31</t>
  </si>
  <si>
    <t>2022-09-12 16:17:12</t>
  </si>
  <si>
    <t>2022-09-12 16:14:49</t>
  </si>
  <si>
    <t>FáTIMA</t>
  </si>
  <si>
    <t>2014-11-11</t>
  </si>
  <si>
    <t>2022-09-16 16:20:32</t>
  </si>
  <si>
    <t>2013-11-08</t>
  </si>
  <si>
    <t>2022-09-12 12:44:21</t>
  </si>
  <si>
    <t>1955-08-13</t>
  </si>
  <si>
    <t>2022-09-15 10:32:29</t>
  </si>
  <si>
    <t>2022-09-12 10:54:39</t>
  </si>
  <si>
    <t>STRUGAREVIC</t>
  </si>
  <si>
    <t>NIKOLA</t>
  </si>
  <si>
    <t>2022-09-11 21:30:14</t>
  </si>
  <si>
    <t>LIPARTELIANI</t>
  </si>
  <si>
    <t>LUKA</t>
  </si>
  <si>
    <t>2009-09-14</t>
  </si>
  <si>
    <t>2022-09-11 20:27:34</t>
  </si>
  <si>
    <t>CARTANYA</t>
  </si>
  <si>
    <t>2009-09-23</t>
  </si>
  <si>
    <t>2022-09-11 20:22:34</t>
  </si>
  <si>
    <t>BERTOLIN</t>
  </si>
  <si>
    <t>2010-07-10</t>
  </si>
  <si>
    <t>2022-09-11 20:19:52</t>
  </si>
  <si>
    <t>2006-12-27</t>
  </si>
  <si>
    <t>2022-09-11 20:15:54</t>
  </si>
  <si>
    <t>2007-09-27</t>
  </si>
  <si>
    <t>2022-09-11 19:38:25</t>
  </si>
  <si>
    <t>2015-11-01</t>
  </si>
  <si>
    <t>2022-09-11 18:43:07</t>
  </si>
  <si>
    <t>1999-09-21</t>
  </si>
  <si>
    <t>2022-09-11 18:42:02</t>
  </si>
  <si>
    <t>2022-09-11 18:41:36</t>
  </si>
  <si>
    <t>GALOFRÉ</t>
  </si>
  <si>
    <t>SEGUÍ</t>
  </si>
  <si>
    <t>2009-01-04</t>
  </si>
  <si>
    <t>2022-09-11 18:14:30</t>
  </si>
  <si>
    <t>1956-10-01</t>
  </si>
  <si>
    <t>2022-09-11 18:04:27</t>
  </si>
  <si>
    <t>1994-02-19</t>
  </si>
  <si>
    <t>2022-09-11 16:16:58</t>
  </si>
  <si>
    <t>2006-03-09</t>
  </si>
  <si>
    <t>2022-09-11 15:47:37</t>
  </si>
  <si>
    <t>2022-09-11 15:16:49</t>
  </si>
  <si>
    <t>2004-08-13</t>
  </si>
  <si>
    <t>2022-09-11 15:14:32</t>
  </si>
  <si>
    <t>2022-09-11 14:20:09</t>
  </si>
  <si>
    <t>2001-09-04</t>
  </si>
  <si>
    <t>2022-09-11 14:12:41</t>
  </si>
  <si>
    <t>2010-03-04</t>
  </si>
  <si>
    <t>2022-09-11 14:10:20</t>
  </si>
  <si>
    <t>2022-09-11 13:53:29</t>
  </si>
  <si>
    <t>1996-09-20</t>
  </si>
  <si>
    <t>2022-09-11 13:50:35</t>
  </si>
  <si>
    <t>GOMAR</t>
  </si>
  <si>
    <t>2022-09-11 10:51:21</t>
  </si>
  <si>
    <t>COLOMINA</t>
  </si>
  <si>
    <t>NICOLáS</t>
  </si>
  <si>
    <t>2022-09-11 10:52:00</t>
  </si>
  <si>
    <t>2011-04-29</t>
  </si>
  <si>
    <t>2022-09-10 18:02:53</t>
  </si>
  <si>
    <t>2011-11-08</t>
  </si>
  <si>
    <t>2022-09-13 16:53:19</t>
  </si>
  <si>
    <t>2022-09-13 16:47:23</t>
  </si>
  <si>
    <t>2009-05-08</t>
  </si>
  <si>
    <t>2022-09-13 16:49:00</t>
  </si>
  <si>
    <t>EDY</t>
  </si>
  <si>
    <t>ARTHUR G</t>
  </si>
  <si>
    <t>CHERMANNE</t>
  </si>
  <si>
    <t>2022-09-10 13:26:54</t>
  </si>
  <si>
    <t>2005-10-26</t>
  </si>
  <si>
    <t>2022-09-10 11:56:43</t>
  </si>
  <si>
    <t>2022-09-10 10:54:07</t>
  </si>
  <si>
    <t>2022-09-10 06:32:07</t>
  </si>
  <si>
    <t>2012-08-06</t>
  </si>
  <si>
    <t>2022-09-10 06:31:43</t>
  </si>
  <si>
    <t>DECOUD</t>
  </si>
  <si>
    <t>MARCELO</t>
  </si>
  <si>
    <t>1984-02-11</t>
  </si>
  <si>
    <t>2022-09-10 06:31:02</t>
  </si>
  <si>
    <t>2022-09-10 06:32:24</t>
  </si>
  <si>
    <t>GOMARIZ</t>
  </si>
  <si>
    <t>UDAI</t>
  </si>
  <si>
    <t>2012-05-07</t>
  </si>
  <si>
    <t>2022-09-10 06:31:55</t>
  </si>
  <si>
    <t>FUSTÉ</t>
  </si>
  <si>
    <t>2022-09-10 06:31:32</t>
  </si>
  <si>
    <t>2022-09-10 06:31:20</t>
  </si>
  <si>
    <t>2010-11-24</t>
  </si>
  <si>
    <t>2022-09-10 06:21:35</t>
  </si>
  <si>
    <t>VOLODIN</t>
  </si>
  <si>
    <t>1989-03-24</t>
  </si>
  <si>
    <t>2022-09-10 06:14:49</t>
  </si>
  <si>
    <t>2022-09-09 18:22:45</t>
  </si>
  <si>
    <t>2003-05-07</t>
  </si>
  <si>
    <t>2022-09-09 14:42:54</t>
  </si>
  <si>
    <t>2004-11-13</t>
  </si>
  <si>
    <t>2022-09-09 14:11:16</t>
  </si>
  <si>
    <t>2008-02-25</t>
  </si>
  <si>
    <t>2022-09-09 14:13:36</t>
  </si>
  <si>
    <t>YUE</t>
  </si>
  <si>
    <t>2008-07-26</t>
  </si>
  <si>
    <t>2022-09-09 14:11:56</t>
  </si>
  <si>
    <t>ÁNGEL RAMÓN</t>
  </si>
  <si>
    <t>1976-12-05</t>
  </si>
  <si>
    <t>2022-09-09 14:10:02</t>
  </si>
  <si>
    <t>JEAN</t>
  </si>
  <si>
    <t>CHELLY</t>
  </si>
  <si>
    <t>DAVID ISAAC</t>
  </si>
  <si>
    <t>1971-03-29</t>
  </si>
  <si>
    <t>2022-09-09 09:06:17</t>
  </si>
  <si>
    <t>PELLUS</t>
  </si>
  <si>
    <t>AMETS</t>
  </si>
  <si>
    <t>2022-09-08 19:33:04</t>
  </si>
  <si>
    <t>2011-04-01</t>
  </si>
  <si>
    <t>2022-09-08 19:34:27</t>
  </si>
  <si>
    <t>1986-09-17</t>
  </si>
  <si>
    <t>2022-09-08 17:19:52</t>
  </si>
  <si>
    <t>1999-01-19</t>
  </si>
  <si>
    <t>2022-09-08 17:05:40</t>
  </si>
  <si>
    <t>2003-12-01</t>
  </si>
  <si>
    <t>2022-09-08 16:57:28</t>
  </si>
  <si>
    <t>2001-01-28</t>
  </si>
  <si>
    <t>2022-09-08 16:57:00</t>
  </si>
  <si>
    <t>MATIAS GRABIEL</t>
  </si>
  <si>
    <t>2010-06-25</t>
  </si>
  <si>
    <t>2022-09-08 15:16:35</t>
  </si>
  <si>
    <t>SIRA</t>
  </si>
  <si>
    <t>2015-03-30</t>
  </si>
  <si>
    <t>2022-09-19 09:07:04</t>
  </si>
  <si>
    <t>2022-09-08 14:38:54</t>
  </si>
  <si>
    <t>CLAVERA</t>
  </si>
  <si>
    <t>SOLEY</t>
  </si>
  <si>
    <t>1951-04-09</t>
  </si>
  <si>
    <t>2022-09-08 13:24:05</t>
  </si>
  <si>
    <t>2001-01-06</t>
  </si>
  <si>
    <t>2022-09-08 11:13:23</t>
  </si>
  <si>
    <t>2013-12-11</t>
  </si>
  <si>
    <t>2022-09-08 10:57:16</t>
  </si>
  <si>
    <t>2022-09-08 10:55:18</t>
  </si>
  <si>
    <t>STEPHANIA</t>
  </si>
  <si>
    <t>1990-10-13</t>
  </si>
  <si>
    <t>2022-09-08 09:44:58</t>
  </si>
  <si>
    <t>SARMIENTO</t>
  </si>
  <si>
    <t>2022-09-07 22:27:24</t>
  </si>
  <si>
    <t>2013-09-05</t>
  </si>
  <si>
    <t>2022-09-07 22:25:19</t>
  </si>
  <si>
    <t>2008-08-23</t>
  </si>
  <si>
    <t>2022-09-07 22:19:08</t>
  </si>
  <si>
    <t>2011-02-12</t>
  </si>
  <si>
    <t>2022-09-07 20:43:57</t>
  </si>
  <si>
    <t>2013-07-01</t>
  </si>
  <si>
    <t>2022-09-07 18:48:14</t>
  </si>
  <si>
    <t>2022-09-07 18:44:29</t>
  </si>
  <si>
    <t>2022-09-07 16:48:01</t>
  </si>
  <si>
    <t>2022-09-07 14:20:10</t>
  </si>
  <si>
    <t>2012-09-23</t>
  </si>
  <si>
    <t>2022-09-07 14:18:29</t>
  </si>
  <si>
    <t>2010-06-12</t>
  </si>
  <si>
    <t>2022-09-07 13:16:02</t>
  </si>
  <si>
    <t>NADIA BELLA</t>
  </si>
  <si>
    <t>2013-05-28</t>
  </si>
  <si>
    <t>2022-09-07 13:10:35</t>
  </si>
  <si>
    <t>DIOGO JIAHONG</t>
  </si>
  <si>
    <t>1996-08-24</t>
  </si>
  <si>
    <t>2022-09-07 13:08:30</t>
  </si>
  <si>
    <t>PIÑÓN</t>
  </si>
  <si>
    <t>2013-06-08</t>
  </si>
  <si>
    <t>2022-09-07 12:16:53</t>
  </si>
  <si>
    <t>2007-03-23</t>
  </si>
  <si>
    <t>2022-09-07 11:26:17</t>
  </si>
  <si>
    <t>PRADILLOS</t>
  </si>
  <si>
    <t>2011-04-24</t>
  </si>
  <si>
    <t>2022-09-07 11:11:01</t>
  </si>
  <si>
    <t>2012-10-21</t>
  </si>
  <si>
    <t>2022-09-07 11:09:16</t>
  </si>
  <si>
    <t>2012-08-16</t>
  </si>
  <si>
    <t>2022-09-07 11:06:41</t>
  </si>
  <si>
    <t>ARRIOLA</t>
  </si>
  <si>
    <t>SERGIO SABASTIAN</t>
  </si>
  <si>
    <t>2011-12-21</t>
  </si>
  <si>
    <t>2022-09-07 11:04:23</t>
  </si>
  <si>
    <t>2008-10-12</t>
  </si>
  <si>
    <t>2022-09-07 10:46:57</t>
  </si>
  <si>
    <t>TZAIG</t>
  </si>
  <si>
    <t>2014-09-07</t>
  </si>
  <si>
    <t>2022-09-07 10:44:47</t>
  </si>
  <si>
    <t>NUñO</t>
  </si>
  <si>
    <t>2010-11-13</t>
  </si>
  <si>
    <t>2022-09-07 10:41:49</t>
  </si>
  <si>
    <t>2013-03-11</t>
  </si>
  <si>
    <t>2022-09-07 10:39:07</t>
  </si>
  <si>
    <t>RONDON</t>
  </si>
  <si>
    <t>ELIS JOSE</t>
  </si>
  <si>
    <t>1980-09-10</t>
  </si>
  <si>
    <t>2022-09-07 10:24:11</t>
  </si>
  <si>
    <t>GARRACHON</t>
  </si>
  <si>
    <t>2022-09-07 10:07:04</t>
  </si>
  <si>
    <t>TAYLOR</t>
  </si>
  <si>
    <t>JONATHAN JAMES</t>
  </si>
  <si>
    <t>1988-03-25</t>
  </si>
  <si>
    <t>2022-09-07 09:51:11</t>
  </si>
  <si>
    <t>LASTRA</t>
  </si>
  <si>
    <t>1972-09-10</t>
  </si>
  <si>
    <t>2022-09-07 08:06:20</t>
  </si>
  <si>
    <t>JULIANA</t>
  </si>
  <si>
    <t>2005-03-20</t>
  </si>
  <si>
    <t>2022-09-15 12:43:08</t>
  </si>
  <si>
    <t>GOENAGA</t>
  </si>
  <si>
    <t>2022-09-06 18:57:39</t>
  </si>
  <si>
    <t>1974-02-06</t>
  </si>
  <si>
    <t>2022-09-06 18:51:37</t>
  </si>
  <si>
    <t>1978-04-05</t>
  </si>
  <si>
    <t>2022-09-07 08:09:49</t>
  </si>
  <si>
    <t>ILUNDAIN</t>
  </si>
  <si>
    <t>IZCO</t>
  </si>
  <si>
    <t>NAROA</t>
  </si>
  <si>
    <t>2011-10-25</t>
  </si>
  <si>
    <t>2022-09-06 17:22:00</t>
  </si>
  <si>
    <t>2003-02-13</t>
  </si>
  <si>
    <t>2022-09-06 16:36:44</t>
  </si>
  <si>
    <t>SANTA CRUZ</t>
  </si>
  <si>
    <t>JULEN JOSUé</t>
  </si>
  <si>
    <t>2009-09-02</t>
  </si>
  <si>
    <t>2022-09-06 16:20:24</t>
  </si>
  <si>
    <t>BUENACHE</t>
  </si>
  <si>
    <t>2022-09-06 16:10:04</t>
  </si>
  <si>
    <t>2010-06-21</t>
  </si>
  <si>
    <t>2022-09-06 16:02:21</t>
  </si>
  <si>
    <t>PIA</t>
  </si>
  <si>
    <t>2022-09-06 16:00:53</t>
  </si>
  <si>
    <t>2012-03-30</t>
  </si>
  <si>
    <t>2022-09-06 15:59:11</t>
  </si>
  <si>
    <t>GAYA</t>
  </si>
  <si>
    <t>2022-09-06 15:56:54</t>
  </si>
  <si>
    <t>SARRIA</t>
  </si>
  <si>
    <t>2022-09-06 13:21:20</t>
  </si>
  <si>
    <t>ROSAGARAY</t>
  </si>
  <si>
    <t>2012-03-07</t>
  </si>
  <si>
    <t>2022-09-06 13:17:24</t>
  </si>
  <si>
    <t>2010-09-19</t>
  </si>
  <si>
    <t>2022-09-06 13:17:16</t>
  </si>
  <si>
    <t>KAIET</t>
  </si>
  <si>
    <t>2022-09-06 13:15:15</t>
  </si>
  <si>
    <t>2009-03-16</t>
  </si>
  <si>
    <t>2022-09-06 13:14:34</t>
  </si>
  <si>
    <t>LUNA</t>
  </si>
  <si>
    <t>2022-09-06 13:10:50</t>
  </si>
  <si>
    <t>2011-06-23</t>
  </si>
  <si>
    <t>2022-09-06 11:04:28</t>
  </si>
  <si>
    <t>2022-09-06 10:25:11</t>
  </si>
  <si>
    <t>2014-10-11</t>
  </si>
  <si>
    <t>2022-09-06 09:29:33</t>
  </si>
  <si>
    <t>ROUSSE</t>
  </si>
  <si>
    <t>1985-12-05</t>
  </si>
  <si>
    <t>2022-09-05 12:20:14</t>
  </si>
  <si>
    <t>2022-09-05 12:14:01</t>
  </si>
  <si>
    <t>BALDWIN</t>
  </si>
  <si>
    <t>MARI GRACE</t>
  </si>
  <si>
    <t>2004-04-16</t>
  </si>
  <si>
    <t>2022-09-05 12:09:44</t>
  </si>
  <si>
    <t>PATRICIA ALEXANDRA</t>
  </si>
  <si>
    <t>2004-03-09</t>
  </si>
  <si>
    <t>2022-09-05 12:03:25</t>
  </si>
  <si>
    <t>LAFONTAINE</t>
  </si>
  <si>
    <t>KRISTAL ALONDRA</t>
  </si>
  <si>
    <t>2022-09-05 11:49:12</t>
  </si>
  <si>
    <t>1995-07-27</t>
  </si>
  <si>
    <t>2022-09-05 11:39:05</t>
  </si>
  <si>
    <t>2022-09-05 09:44:42</t>
  </si>
  <si>
    <t>2022-09-04 21:37:22</t>
  </si>
  <si>
    <t>LAFOZ</t>
  </si>
  <si>
    <t>2011-02-11</t>
  </si>
  <si>
    <t>2022-09-04 21:05:27</t>
  </si>
  <si>
    <t>OREJUELA</t>
  </si>
  <si>
    <t>2022-09-04 17:11:57</t>
  </si>
  <si>
    <t>2007-11-13</t>
  </si>
  <si>
    <t>2022-09-04 13:02:17</t>
  </si>
  <si>
    <t>YARNOZ</t>
  </si>
  <si>
    <t>GASTON</t>
  </si>
  <si>
    <t>2012-05-02</t>
  </si>
  <si>
    <t>2022-09-04 12:59:40</t>
  </si>
  <si>
    <t>2022-09-04 12:57:18</t>
  </si>
  <si>
    <t>LEKUMBERRI</t>
  </si>
  <si>
    <t>DECARLOS</t>
  </si>
  <si>
    <t>2022-09-04 12:54:22</t>
  </si>
  <si>
    <t>2022-09-04 12:52:11</t>
  </si>
  <si>
    <t>FACUNDO</t>
  </si>
  <si>
    <t>2004-01-04</t>
  </si>
  <si>
    <t>2022-09-03 23:50:18</t>
  </si>
  <si>
    <t>2022-09-03 20:47:30</t>
  </si>
  <si>
    <t>2013-01-13</t>
  </si>
  <si>
    <t>2022-09-20 15:33:26</t>
  </si>
  <si>
    <t>FERNANDINO TM</t>
  </si>
  <si>
    <t>1996-10-07</t>
  </si>
  <si>
    <t>2022-09-03 19:59:13</t>
  </si>
  <si>
    <t>2003-01-13</t>
  </si>
  <si>
    <t>2022-09-03 19:26:58</t>
  </si>
  <si>
    <t>SILANES</t>
  </si>
  <si>
    <t>2009-07-27</t>
  </si>
  <si>
    <t>2022-09-03 17:56:36</t>
  </si>
  <si>
    <t>2022-09-03 17:56:16</t>
  </si>
  <si>
    <t>2022-09-03 17:55:56</t>
  </si>
  <si>
    <t>ISASA</t>
  </si>
  <si>
    <t>MIREN</t>
  </si>
  <si>
    <t>1975-04-04</t>
  </si>
  <si>
    <t>2022-09-03 17:06:00</t>
  </si>
  <si>
    <t>2013-03-05</t>
  </si>
  <si>
    <t>2022-09-03 13:15:31</t>
  </si>
  <si>
    <t>2010-06-07</t>
  </si>
  <si>
    <t>2022-09-03 13:01:00</t>
  </si>
  <si>
    <t>2009-10-23</t>
  </si>
  <si>
    <t>2022-09-03 12:43:07</t>
  </si>
  <si>
    <t>2022-09-03 12:40:50</t>
  </si>
  <si>
    <t>1998-02-16</t>
  </si>
  <si>
    <t>2022-09-03 02:11:52</t>
  </si>
  <si>
    <t>AMARA</t>
  </si>
  <si>
    <t>2022-09-02 19:30:19</t>
  </si>
  <si>
    <t>1998-07-08</t>
  </si>
  <si>
    <t>2022-09-02 19:18:05</t>
  </si>
  <si>
    <t>HARITZ</t>
  </si>
  <si>
    <t>2022-09-02 18:57:59</t>
  </si>
  <si>
    <t>GARDE</t>
  </si>
  <si>
    <t>IRAUA</t>
  </si>
  <si>
    <t>2009-06-03</t>
  </si>
  <si>
    <t>2022-09-02 18:47:01</t>
  </si>
  <si>
    <t>LEGARDA</t>
  </si>
  <si>
    <t>2022-09-02 18:38:42</t>
  </si>
  <si>
    <t>1989-02-07</t>
  </si>
  <si>
    <t>2022-09-02 14:39:52</t>
  </si>
  <si>
    <t>ORTUZA</t>
  </si>
  <si>
    <t>AITOR RAÚL</t>
  </si>
  <si>
    <t>2022-09-02 14:12:52</t>
  </si>
  <si>
    <t>DÍAZ DE CERIO</t>
  </si>
  <si>
    <t>2022-09-02 14:09:41</t>
  </si>
  <si>
    <t>2011-06-11</t>
  </si>
  <si>
    <t>2022-09-02 13:56:48</t>
  </si>
  <si>
    <t>PIÑAS</t>
  </si>
  <si>
    <t>MUNÁRRIZ</t>
  </si>
  <si>
    <t>2010-11-28</t>
  </si>
  <si>
    <t>2022-09-02 13:53:01</t>
  </si>
  <si>
    <t>ÁLVAREZ DE EULATE</t>
  </si>
  <si>
    <t>DÍAZ DE SAN MARTÍN</t>
  </si>
  <si>
    <t>1971-01-22</t>
  </si>
  <si>
    <t>2022-09-02 13:19:32</t>
  </si>
  <si>
    <t>2010-10-06</t>
  </si>
  <si>
    <t>2022-09-02 12:58:34</t>
  </si>
  <si>
    <t>2005-05-04</t>
  </si>
  <si>
    <t>2022-09-02 11:52:38</t>
  </si>
  <si>
    <t>2022-09-02 11:50:05</t>
  </si>
  <si>
    <t>BACIOCCHI</t>
  </si>
  <si>
    <t>1995-05-21</t>
  </si>
  <si>
    <t>2022-09-02 11:47:59</t>
  </si>
  <si>
    <t>CORTABARRIA</t>
  </si>
  <si>
    <t>1971-07-28</t>
  </si>
  <si>
    <t>2022-09-02 11:18:37</t>
  </si>
  <si>
    <t>2022-09-06 13:45:56</t>
  </si>
  <si>
    <t>1999-06-29</t>
  </si>
  <si>
    <t>2022-09-06 13:43:48</t>
  </si>
  <si>
    <t>1997-08-16</t>
  </si>
  <si>
    <t>2022-09-02 10:05:31</t>
  </si>
  <si>
    <t>VIVARELLI</t>
  </si>
  <si>
    <t>DEBORA</t>
  </si>
  <si>
    <t>1993-01-28</t>
  </si>
  <si>
    <t>2022-09-06 20:25:30</t>
  </si>
  <si>
    <t>FINS</t>
  </si>
  <si>
    <t>ANA RITA</t>
  </si>
  <si>
    <t>1997-09-16</t>
  </si>
  <si>
    <t>2022-09-05 12:48:42</t>
  </si>
  <si>
    <t>MUTTI</t>
  </si>
  <si>
    <t>2000-11-20</t>
  </si>
  <si>
    <t>2022-09-02 08:53:46</t>
  </si>
  <si>
    <t>1958-02-11</t>
  </si>
  <si>
    <t>2022-09-02 08:50:51</t>
  </si>
  <si>
    <t>PAZOS</t>
  </si>
  <si>
    <t>VALCáRCEL</t>
  </si>
  <si>
    <t>1974-01-21</t>
  </si>
  <si>
    <t>2022-09-21 10:56:05</t>
  </si>
  <si>
    <t>2022-09-01 21:36:45</t>
  </si>
  <si>
    <t>LALLI</t>
  </si>
  <si>
    <t>JULIETA ALEJANDRA</t>
  </si>
  <si>
    <t>2022-09-01 21:18:24</t>
  </si>
  <si>
    <t>1999-03-01</t>
  </si>
  <si>
    <t>2022-09-01 19:13:48</t>
  </si>
  <si>
    <t>SMIRNOVA</t>
  </si>
  <si>
    <t>1978-07-19</t>
  </si>
  <si>
    <t>2022-09-01 19:13:29</t>
  </si>
  <si>
    <t>RODRIGUES DE MATOS</t>
  </si>
  <si>
    <t>INÊS</t>
  </si>
  <si>
    <t>2022-09-01 18:52:09</t>
  </si>
  <si>
    <t>SANDER</t>
  </si>
  <si>
    <t>PATXI</t>
  </si>
  <si>
    <t>1998-03-05</t>
  </si>
  <si>
    <t>2022-09-01 18:45:49</t>
  </si>
  <si>
    <t>1994-02-22</t>
  </si>
  <si>
    <t>2022-09-01 18:45:07</t>
  </si>
  <si>
    <t>STEFANOVA</t>
  </si>
  <si>
    <t>NIKOLETA</t>
  </si>
  <si>
    <t>1984-04-22</t>
  </si>
  <si>
    <t>2022-09-01 18:38:40</t>
  </si>
  <si>
    <t>2001-02-04</t>
  </si>
  <si>
    <t>2022-09-01 16:11:46</t>
  </si>
  <si>
    <t>1967-03-31</t>
  </si>
  <si>
    <t>2022-09-01 16:08:43</t>
  </si>
  <si>
    <t>NUNO ALEXANDRE</t>
  </si>
  <si>
    <t>2022-09-01 12:49:37</t>
  </si>
  <si>
    <t>2011-02-01</t>
  </si>
  <si>
    <t>2022-09-21 07:33:40</t>
  </si>
  <si>
    <t>1965-05-20</t>
  </si>
  <si>
    <t>2022-09-15 11:32:51</t>
  </si>
  <si>
    <t>PALLARéS</t>
  </si>
  <si>
    <t>SAúL</t>
  </si>
  <si>
    <t>2013-01-15</t>
  </si>
  <si>
    <t>2022-11-09 19:50:38</t>
  </si>
  <si>
    <t>DIDE</t>
  </si>
  <si>
    <t>ERIKA ELENA ALEXANDR</t>
  </si>
  <si>
    <t>2010-05-21</t>
  </si>
  <si>
    <t>2022-09-03 10:39:04</t>
  </si>
  <si>
    <t>2022-09-03 10:58:51</t>
  </si>
  <si>
    <t>2005-12-31</t>
  </si>
  <si>
    <t>2022-09-06 17:42:32</t>
  </si>
  <si>
    <t>1977-09-28</t>
  </si>
  <si>
    <t>2022-09-12 20:12:00</t>
  </si>
  <si>
    <t>ARIANNA</t>
  </si>
  <si>
    <t>2022-09-09 08:34:31</t>
  </si>
  <si>
    <t>PERALTA SANCHEZ</t>
  </si>
  <si>
    <t>2022-10-06 14:31:03</t>
  </si>
  <si>
    <t>2022-10-06 14:29:58</t>
  </si>
  <si>
    <t>JIAYI</t>
  </si>
  <si>
    <t>2022-10-06 14:31:29</t>
  </si>
  <si>
    <t>SHEN</t>
  </si>
  <si>
    <t>2022-10-06 14:30:16</t>
  </si>
  <si>
    <t>HAO</t>
  </si>
  <si>
    <t>2010-08-11</t>
  </si>
  <si>
    <t>2022-10-06 14:30:45</t>
  </si>
  <si>
    <t>PIñON</t>
  </si>
  <si>
    <t>LEIRACHA</t>
  </si>
  <si>
    <t>2011-03-07</t>
  </si>
  <si>
    <t>2022-09-08 11:41:47</t>
  </si>
  <si>
    <t>2013-04-26</t>
  </si>
  <si>
    <t>2022-09-16 13:01:38</t>
  </si>
  <si>
    <t>PUIGMULÉ</t>
  </si>
  <si>
    <t>MISSIAS</t>
  </si>
  <si>
    <t>THAÍS</t>
  </si>
  <si>
    <t>2014-03-07</t>
  </si>
  <si>
    <t>2022-09-16 20:57:49</t>
  </si>
  <si>
    <t>2011-12-26</t>
  </si>
  <si>
    <t>2022-09-20 18:31:07</t>
  </si>
  <si>
    <t>2011-06-26</t>
  </si>
  <si>
    <t>2022-11-10 11:54:17</t>
  </si>
  <si>
    <t>CTM VELEZ-MALAGA</t>
  </si>
  <si>
    <t>ALES</t>
  </si>
  <si>
    <t>DIA</t>
  </si>
  <si>
    <t>2011-10-11</t>
  </si>
  <si>
    <t>2022-11-10 11:54:00</t>
  </si>
  <si>
    <t>2022-10-06 13:39:55</t>
  </si>
  <si>
    <t>2022-09-06 13:52:37</t>
  </si>
  <si>
    <t>2022-10-06 13:40:25</t>
  </si>
  <si>
    <t>GERMáN</t>
  </si>
  <si>
    <t>2011-12-17</t>
  </si>
  <si>
    <t>2022-09-16 22:43:12</t>
  </si>
  <si>
    <t>2006-11-07</t>
  </si>
  <si>
    <t>2022-09-18 11:17:54</t>
  </si>
  <si>
    <t>2013-11-13</t>
  </si>
  <si>
    <t>2022-09-01 14:53:50</t>
  </si>
  <si>
    <t>IMAN</t>
  </si>
  <si>
    <t>2014-05-01</t>
  </si>
  <si>
    <t>2022-09-21 17:08:35</t>
  </si>
  <si>
    <t>2014-07-08</t>
  </si>
  <si>
    <t>2022-09-21 17:09:19</t>
  </si>
  <si>
    <t>2011-01-01</t>
  </si>
  <si>
    <t>2022-09-19 11:02:26</t>
  </si>
  <si>
    <t>NIEVAS</t>
  </si>
  <si>
    <t>2011-02-25</t>
  </si>
  <si>
    <t>2022-09-02 01:32:00</t>
  </si>
  <si>
    <t>2013-08-30</t>
  </si>
  <si>
    <t>2022-09-02 01:35:23</t>
  </si>
  <si>
    <t>2008-07-17</t>
  </si>
  <si>
    <t>2022-09-08 10:36:51</t>
  </si>
  <si>
    <t>2011-09-06</t>
  </si>
  <si>
    <t>2022-09-11 09:12:43</t>
  </si>
  <si>
    <t>2022-09-11 09:02:56</t>
  </si>
  <si>
    <t>2010-04-29</t>
  </si>
  <si>
    <t>2022-09-16 16:36:44</t>
  </si>
  <si>
    <t>JULIÁN</t>
  </si>
  <si>
    <t>2011-03-26</t>
  </si>
  <si>
    <t>2022-09-18 19:06:50</t>
  </si>
  <si>
    <t>MAGUINA</t>
  </si>
  <si>
    <t>2022-09-21 21:14:35</t>
  </si>
  <si>
    <t>MARÍA DEL PILAR</t>
  </si>
  <si>
    <t>2011-08-03</t>
  </si>
  <si>
    <t>2022-09-18 19:06:04</t>
  </si>
  <si>
    <t>2022-09-16 12:25:11</t>
  </si>
  <si>
    <t>TARIFA</t>
  </si>
  <si>
    <t>2011-07-25</t>
  </si>
  <si>
    <t>2022-09-22 18:52:24</t>
  </si>
  <si>
    <t>CODOLÀ</t>
  </si>
  <si>
    <t>2009-12-15</t>
  </si>
  <si>
    <t>2022-09-20 21:11:57</t>
  </si>
  <si>
    <t>CALDERÓ</t>
  </si>
  <si>
    <t>2010-04-20</t>
  </si>
  <si>
    <t>2022-09-20 21:29:06</t>
  </si>
  <si>
    <t>PANOSA</t>
  </si>
  <si>
    <t>2013-01-22</t>
  </si>
  <si>
    <t>2022-09-14 18:27:34</t>
  </si>
  <si>
    <t>2022-10-01 13:35:18</t>
  </si>
  <si>
    <t>2022-10-03 10:22:47</t>
  </si>
  <si>
    <t>2022-11-14 18:41:03</t>
  </si>
  <si>
    <t>2015-07-28</t>
  </si>
  <si>
    <t>2022-09-21 18:41:10</t>
  </si>
  <si>
    <t>VIOLETTA</t>
  </si>
  <si>
    <t>2015-07-17</t>
  </si>
  <si>
    <t>2022-09-19 09:07:17</t>
  </si>
  <si>
    <t>RANGEL</t>
  </si>
  <si>
    <t>2022-11-10 14:41:51</t>
  </si>
  <si>
    <t>2013-12-04</t>
  </si>
  <si>
    <t>2022-09-09 10:14:00</t>
  </si>
  <si>
    <t>LLIBRE</t>
  </si>
  <si>
    <t>2007-07-13</t>
  </si>
  <si>
    <t>2022-09-21 21:04:34</t>
  </si>
  <si>
    <t>2014-02-04</t>
  </si>
  <si>
    <t>2022-09-07 06:09:35</t>
  </si>
  <si>
    <t>1980-06-07</t>
  </si>
  <si>
    <t>2022-09-02 17:46:09</t>
  </si>
  <si>
    <t>SCASSO</t>
  </si>
  <si>
    <t>2013-06-26</t>
  </si>
  <si>
    <t>2022-09-23 13:16:41</t>
  </si>
  <si>
    <t>2011-07-13</t>
  </si>
  <si>
    <t>2022-09-14 10:55:26</t>
  </si>
  <si>
    <t>2022-09-07 06:12:18</t>
  </si>
  <si>
    <t>2022-09-16 13:42:41</t>
  </si>
  <si>
    <t>IZARO</t>
  </si>
  <si>
    <t>2013-07-22</t>
  </si>
  <si>
    <t>2022-09-08 11:21:37</t>
  </si>
  <si>
    <t>2022-09-06 10:07:08</t>
  </si>
  <si>
    <t>2015-02-03</t>
  </si>
  <si>
    <t>2022-09-03 11:14:42</t>
  </si>
  <si>
    <t>NAHIA</t>
  </si>
  <si>
    <t>2022-09-03 11:14:22</t>
  </si>
  <si>
    <t>MILLA</t>
  </si>
  <si>
    <t>GABRIEL RICARDO DE J</t>
  </si>
  <si>
    <t>2022-09-03 11:44:19</t>
  </si>
  <si>
    <t>SANAGUSTIN</t>
  </si>
  <si>
    <t>2010-10-18</t>
  </si>
  <si>
    <t>2022-09-11 20:03:42</t>
  </si>
  <si>
    <t>ADAY</t>
  </si>
  <si>
    <t>2009-06-05</t>
  </si>
  <si>
    <t>2022-09-04 14:10:26</t>
  </si>
  <si>
    <t>UCEDA</t>
  </si>
  <si>
    <t>RAúL</t>
  </si>
  <si>
    <t>2005-02-02</t>
  </si>
  <si>
    <t>2022-09-04 12:19:21</t>
  </si>
  <si>
    <t>2006-06-01</t>
  </si>
  <si>
    <t>2022-09-13 12:33:48</t>
  </si>
  <si>
    <t>ESPINAR</t>
  </si>
  <si>
    <t>1996-12-03</t>
  </si>
  <si>
    <t>2022-09-16 13:17:21</t>
  </si>
  <si>
    <t>2012-09-13</t>
  </si>
  <si>
    <t>2022-09-14 13:18:57</t>
  </si>
  <si>
    <t>ASENSI</t>
  </si>
  <si>
    <t>2006-01-15</t>
  </si>
  <si>
    <t>2022-09-11 13:32:10</t>
  </si>
  <si>
    <t>CAMILLO</t>
  </si>
  <si>
    <t>ROBERTI</t>
  </si>
  <si>
    <t>2012-10-14</t>
  </si>
  <si>
    <t>2022-09-08 14:24:31</t>
  </si>
  <si>
    <t>LANSAC</t>
  </si>
  <si>
    <t>CéSAR</t>
  </si>
  <si>
    <t>2022-09-08 15:25:46</t>
  </si>
  <si>
    <t>2007-11-10</t>
  </si>
  <si>
    <t>2022-09-12 21:40:22</t>
  </si>
  <si>
    <t>BELAMENDIA</t>
  </si>
  <si>
    <t>COTORRUELO</t>
  </si>
  <si>
    <t>LYZA MAE</t>
  </si>
  <si>
    <t>2009-06-15</t>
  </si>
  <si>
    <t>2022-09-06 11:28:03</t>
  </si>
  <si>
    <t>2022-09-21 07:36:16</t>
  </si>
  <si>
    <t>PARAU</t>
  </si>
  <si>
    <t>2011-02-09</t>
  </si>
  <si>
    <t>2022-09-13 11:36:36</t>
  </si>
  <si>
    <t>IARA SOLANGE</t>
  </si>
  <si>
    <t>2022-09-13 11:36:17</t>
  </si>
  <si>
    <t>2009-10-26</t>
  </si>
  <si>
    <t>2022-09-13 11:36:47</t>
  </si>
  <si>
    <t>2008-03-16</t>
  </si>
  <si>
    <t>2022-09-21 11:07:34</t>
  </si>
  <si>
    <t>2006-03-28</t>
  </si>
  <si>
    <t>2022-09-13 12:58:32</t>
  </si>
  <si>
    <t>ESCRIG</t>
  </si>
  <si>
    <t>2013-03-13</t>
  </si>
  <si>
    <t>2022-09-20 04:20:18</t>
  </si>
  <si>
    <t>HENRIQUEZ</t>
  </si>
  <si>
    <t>ALEJANDRA MARÍA</t>
  </si>
  <si>
    <t>2008-12-16</t>
  </si>
  <si>
    <t>2022-09-07 19:48:08</t>
  </si>
  <si>
    <t>2022-09-11 09:05:26</t>
  </si>
  <si>
    <t>2022-09-03 20:10:40</t>
  </si>
  <si>
    <t>SAINZ</t>
  </si>
  <si>
    <t>2022-09-29 22:08:50</t>
  </si>
  <si>
    <t>RIEMBAU</t>
  </si>
  <si>
    <t>1961-03-18</t>
  </si>
  <si>
    <t>2022-09-12 12:58:23</t>
  </si>
  <si>
    <t>PADROSA</t>
  </si>
  <si>
    <t>2010-10-10</t>
  </si>
  <si>
    <t>2022-09-12 12:58:04</t>
  </si>
  <si>
    <t>CASTELLà</t>
  </si>
  <si>
    <t>FORT</t>
  </si>
  <si>
    <t>1961-06-06</t>
  </si>
  <si>
    <t>2022-09-12 12:57:28</t>
  </si>
  <si>
    <t>INDIA ROSALIA</t>
  </si>
  <si>
    <t>2014-10-01</t>
  </si>
  <si>
    <t>2022-09-19 09:06:51</t>
  </si>
  <si>
    <t>2022-09-08 15:23:12</t>
  </si>
  <si>
    <t>2014-05-24</t>
  </si>
  <si>
    <t>2022-09-19 09:06:37</t>
  </si>
  <si>
    <t>2022-09-08 14:30:04</t>
  </si>
  <si>
    <t>GENESIS CAROLINA</t>
  </si>
  <si>
    <t>1989-03-18</t>
  </si>
  <si>
    <t>2022-09-02 10:22:09</t>
  </si>
  <si>
    <t>1985-03-16</t>
  </si>
  <si>
    <t>2022-09-06 12:00:35</t>
  </si>
  <si>
    <t>DOCAMPO</t>
  </si>
  <si>
    <t>2014-03-02</t>
  </si>
  <si>
    <t>2022-09-07 23:53:25</t>
  </si>
  <si>
    <t>JESUS EDUARDI</t>
  </si>
  <si>
    <t>2022-09-08 17:28:58</t>
  </si>
  <si>
    <t>2012-05-08</t>
  </si>
  <si>
    <t>2022-09-08 10:31:23</t>
  </si>
  <si>
    <t>2022-09-01 15:01:48</t>
  </si>
  <si>
    <t>2015-10-06</t>
  </si>
  <si>
    <t>2022-09-21 07:35:39</t>
  </si>
  <si>
    <t>1976-08-13</t>
  </si>
  <si>
    <t>2022-09-22 12:41:05</t>
  </si>
  <si>
    <t>2022-09-01 18:33:43</t>
  </si>
  <si>
    <t>2010-01-12</t>
  </si>
  <si>
    <t>2022-09-12 18:56:24</t>
  </si>
  <si>
    <t>2010-04-24</t>
  </si>
  <si>
    <t>2022-09-22 13:41:35</t>
  </si>
  <si>
    <t>CAMPS</t>
  </si>
  <si>
    <t>2013-01-16</t>
  </si>
  <si>
    <t>2022-09-22 13:41:11</t>
  </si>
  <si>
    <t>2015-02-18</t>
  </si>
  <si>
    <t>2022-09-18 19:37:34</t>
  </si>
  <si>
    <t>ROMáN</t>
  </si>
  <si>
    <t>2008-09-25</t>
  </si>
  <si>
    <t>2022-11-10 11:52:45</t>
  </si>
  <si>
    <t>MAURER</t>
  </si>
  <si>
    <t>2022-09-13 14:55:33</t>
  </si>
  <si>
    <t>2000-03-27</t>
  </si>
  <si>
    <t>2022-09-14 03:51:42</t>
  </si>
  <si>
    <t>BURCAL</t>
  </si>
  <si>
    <t>KARLA</t>
  </si>
  <si>
    <t>1994-02-07</t>
  </si>
  <si>
    <t>2022-09-02 08:15:03</t>
  </si>
  <si>
    <t>2022-09-09 09:31:39</t>
  </si>
  <si>
    <t>LA ORDEN</t>
  </si>
  <si>
    <t>1958-04-12</t>
  </si>
  <si>
    <t>2022-10-22 10:46:16</t>
  </si>
  <si>
    <t>2022-09-04 12:02:08</t>
  </si>
  <si>
    <t>2022-09-08 15:22:53</t>
  </si>
  <si>
    <t>CALDEVILLA</t>
  </si>
  <si>
    <t>LARRABE</t>
  </si>
  <si>
    <t>1971-08-03</t>
  </si>
  <si>
    <t>2022-09-08 16:59:28</t>
  </si>
  <si>
    <t>2009-01-25</t>
  </si>
  <si>
    <t>2022-09-08 14:31:31</t>
  </si>
  <si>
    <t>2022-09-05 11:39:41</t>
  </si>
  <si>
    <t>2022-09-08 14:20:49</t>
  </si>
  <si>
    <t>2022-09-18 19:19:31</t>
  </si>
  <si>
    <t>2022-09-18 19:19:17</t>
  </si>
  <si>
    <t>2022-09-18 11:19:56</t>
  </si>
  <si>
    <t>2022-09-08 08:56:23</t>
  </si>
  <si>
    <t>2022-09-15 20:31:05</t>
  </si>
  <si>
    <t>2022-09-19 11:17:10</t>
  </si>
  <si>
    <t>2022-09-19 16:30:45</t>
  </si>
  <si>
    <t>2022-09-19 16:26:56</t>
  </si>
  <si>
    <t>2022-09-13 13:09:14</t>
  </si>
  <si>
    <t>2022-10-01 12:58:01</t>
  </si>
  <si>
    <t>2022-09-13 13:38:05</t>
  </si>
  <si>
    <t>ECHEVERRI</t>
  </si>
  <si>
    <t>2022-09-01 23:43:34</t>
  </si>
  <si>
    <t>2022-09-08 13:31:27</t>
  </si>
  <si>
    <t>2022-09-19 23:40:09</t>
  </si>
  <si>
    <t>2022-09-08 08:46:05</t>
  </si>
  <si>
    <t>2022-09-18 19:13:12</t>
  </si>
  <si>
    <t>2022-09-13 10:18:45</t>
  </si>
  <si>
    <t>2022-09-11 13:10:42</t>
  </si>
  <si>
    <t>2022-09-04 13:01:27</t>
  </si>
  <si>
    <t>2022-09-15 17:53:21</t>
  </si>
  <si>
    <t>2022-09-08 17:54:56</t>
  </si>
  <si>
    <t>2022-09-12 22:12:28</t>
  </si>
  <si>
    <t>2022-09-30 18:54:37</t>
  </si>
  <si>
    <t>CTT XABIA</t>
  </si>
  <si>
    <t>2011-03-21</t>
  </si>
  <si>
    <t>2022-09-30 18:54:03</t>
  </si>
  <si>
    <t>2022-09-30 18:54:47</t>
  </si>
  <si>
    <t>TRISTAN</t>
  </si>
  <si>
    <t>2022-09-30 18:56:43</t>
  </si>
  <si>
    <t>2022-09-30 18:56:32</t>
  </si>
  <si>
    <t>2022-09-12 10:58:26</t>
  </si>
  <si>
    <t>2022-09-06 11:07:06</t>
  </si>
  <si>
    <t>GIMéNEZ</t>
  </si>
  <si>
    <t>2005-07-06</t>
  </si>
  <si>
    <t>2022-10-26 12:07:04</t>
  </si>
  <si>
    <t>JUAN JOSé</t>
  </si>
  <si>
    <t>2022-10-26 12:04:05</t>
  </si>
  <si>
    <t>2022-10-26 12:04:59</t>
  </si>
  <si>
    <t>ATANES</t>
  </si>
  <si>
    <t>2010-10-17</t>
  </si>
  <si>
    <t>2022-09-02 10:09:24</t>
  </si>
  <si>
    <t>2022-09-20 18:32:16</t>
  </si>
  <si>
    <t>2022-09-03 11:05:17</t>
  </si>
  <si>
    <t>2011-10-17</t>
  </si>
  <si>
    <t>2022-09-22 12:42:57</t>
  </si>
  <si>
    <t>2022-09-07 09:30:21</t>
  </si>
  <si>
    <t>1948-03-18</t>
  </si>
  <si>
    <t>2022-09-07 16:48:40</t>
  </si>
  <si>
    <t>2014-04-18</t>
  </si>
  <si>
    <t>2022-09-02 16:50:00</t>
  </si>
  <si>
    <t>BRANDAO</t>
  </si>
  <si>
    <t>2011-05-04</t>
  </si>
  <si>
    <t>2022-09-01 22:42:46</t>
  </si>
  <si>
    <t>BELKIN</t>
  </si>
  <si>
    <t>2022-09-29 22:14:54</t>
  </si>
  <si>
    <t>MATE</t>
  </si>
  <si>
    <t>2010-02-27</t>
  </si>
  <si>
    <t>2022-09-08 12:42:50</t>
  </si>
  <si>
    <t>2022-09-07 09:33:12</t>
  </si>
  <si>
    <t>1973-07-06</t>
  </si>
  <si>
    <t>2022-09-22 12:43:15</t>
  </si>
  <si>
    <t>2010-06-24</t>
  </si>
  <si>
    <t>2022-09-29 22:16:57</t>
  </si>
  <si>
    <t>2022-09-30 10:59:42</t>
  </si>
  <si>
    <t>2009-04-20</t>
  </si>
  <si>
    <t>2022-09-29 22:12:34</t>
  </si>
  <si>
    <t>COB</t>
  </si>
  <si>
    <t>1974-12-04</t>
  </si>
  <si>
    <t>2022-09-13 19:51:46</t>
  </si>
  <si>
    <t>2010-09-28</t>
  </si>
  <si>
    <t>2022-09-27 15:57:17</t>
  </si>
  <si>
    <t>1977-05-25</t>
  </si>
  <si>
    <t>2022-10-21 16:33:09</t>
  </si>
  <si>
    <t>2006-06-08</t>
  </si>
  <si>
    <t>2022-09-14 00:02:31</t>
  </si>
  <si>
    <t>2022-09-05 08:59:40</t>
  </si>
  <si>
    <t>2022-09-08 15:26:02</t>
  </si>
  <si>
    <t>2022-09-28 04:06:45</t>
  </si>
  <si>
    <t>2008-05-19</t>
  </si>
  <si>
    <t>2022-09-04 13:36:48</t>
  </si>
  <si>
    <t>2009-04-14</t>
  </si>
  <si>
    <t>2022-09-20 18:30:25</t>
  </si>
  <si>
    <t>1972-01-06</t>
  </si>
  <si>
    <t>2022-09-11 09:04:48</t>
  </si>
  <si>
    <t>2008-06-19</t>
  </si>
  <si>
    <t>2022-09-03 20:04:48</t>
  </si>
  <si>
    <t>FELICIANO</t>
  </si>
  <si>
    <t>1972-11-12</t>
  </si>
  <si>
    <t>2022-09-22 12:39:55</t>
  </si>
  <si>
    <t>BERTOLO</t>
  </si>
  <si>
    <t>2022-09-07 23:48:00</t>
  </si>
  <si>
    <t>2013-02-09</t>
  </si>
  <si>
    <t>2022-09-07 23:31:54</t>
  </si>
  <si>
    <t>2011-03-19</t>
  </si>
  <si>
    <t>2022-09-07 23:31:15</t>
  </si>
  <si>
    <t>2015-02-26</t>
  </si>
  <si>
    <t>2022-09-08 14:22:16</t>
  </si>
  <si>
    <t>LEIVAS</t>
  </si>
  <si>
    <t>2022-09-08 14:18:02</t>
  </si>
  <si>
    <t>2008-11-28</t>
  </si>
  <si>
    <t>2022-09-08 14:19:35</t>
  </si>
  <si>
    <t>GRAÑA</t>
  </si>
  <si>
    <t>TIAGO</t>
  </si>
  <si>
    <t>2012-06-30</t>
  </si>
  <si>
    <t>2022-09-08 14:16:07</t>
  </si>
  <si>
    <t>2013-11-29</t>
  </si>
  <si>
    <t>2022-09-19 09:06:15</t>
  </si>
  <si>
    <t>2022-09-08 14:17:00</t>
  </si>
  <si>
    <t>MONTOTO</t>
  </si>
  <si>
    <t>2012-12-24</t>
  </si>
  <si>
    <t>2022-09-08 14:20:06</t>
  </si>
  <si>
    <t>ANA BELEN</t>
  </si>
  <si>
    <t>1973-07-15</t>
  </si>
  <si>
    <t>2022-09-13 20:42:53</t>
  </si>
  <si>
    <t>2007-11-12</t>
  </si>
  <si>
    <t>2022-09-06 09:26:14</t>
  </si>
  <si>
    <t>2013-04-07</t>
  </si>
  <si>
    <t>2022-09-02 23:56:33</t>
  </si>
  <si>
    <t>2010-06-18</t>
  </si>
  <si>
    <t>2022-09-13 23:48:21</t>
  </si>
  <si>
    <t>COTARELO</t>
  </si>
  <si>
    <t>2012-11-08</t>
  </si>
  <si>
    <t>2022-09-24 07:14:44</t>
  </si>
  <si>
    <t>2022-09-08 15:24:02</t>
  </si>
  <si>
    <t>TORRENS</t>
  </si>
  <si>
    <t>2010-11-20</t>
  </si>
  <si>
    <t>2022-09-13 12:25:10</t>
  </si>
  <si>
    <t>SOLO DE ZALDIVAR</t>
  </si>
  <si>
    <t>2011-01-26</t>
  </si>
  <si>
    <t>2022-09-08 14:32:10</t>
  </si>
  <si>
    <t>SANCHEZ DE LA CUESTA</t>
  </si>
  <si>
    <t>PASTORA AURORA</t>
  </si>
  <si>
    <t>2012-06-03</t>
  </si>
  <si>
    <t>2022-09-08 14:22:24</t>
  </si>
  <si>
    <t>VALENTINA ELBA</t>
  </si>
  <si>
    <t>2014-09-03</t>
  </si>
  <si>
    <t>2022-09-08 14:22:42</t>
  </si>
  <si>
    <t>2008-11-07</t>
  </si>
  <si>
    <t>2022-10-09 21:14:29</t>
  </si>
  <si>
    <t>2010-10-07</t>
  </si>
  <si>
    <t>2022-10-09 21:14:43</t>
  </si>
  <si>
    <t>2008-06-21</t>
  </si>
  <si>
    <t>2022-10-09 21:14:03</t>
  </si>
  <si>
    <t>2012-10-20</t>
  </si>
  <si>
    <t>2022-09-15 15:15:00</t>
  </si>
  <si>
    <t>CLUB REQUENA</t>
  </si>
  <si>
    <t>2022-09-15 15:14:00</t>
  </si>
  <si>
    <t>2022-09-15 15:13:50</t>
  </si>
  <si>
    <t>2022-09-08 21:43:43</t>
  </si>
  <si>
    <t>2022-09-16 12:28:18</t>
  </si>
  <si>
    <t>2011-11-14</t>
  </si>
  <si>
    <t>2022-09-02 16:47:58</t>
  </si>
  <si>
    <t>2022-09-02 16:45:47</t>
  </si>
  <si>
    <t>BOUGOUIN</t>
  </si>
  <si>
    <t>FILGUEIRA</t>
  </si>
  <si>
    <t>AMELIE</t>
  </si>
  <si>
    <t>2012-04-13</t>
  </si>
  <si>
    <t>2022-09-07 01:45:26</t>
  </si>
  <si>
    <t>2022-09-11 19:48:28</t>
  </si>
  <si>
    <t>ROMANOS</t>
  </si>
  <si>
    <t>2022-09-07 06:06:52</t>
  </si>
  <si>
    <t>2022-09-07 06:07:30</t>
  </si>
  <si>
    <t>2014-08-06</t>
  </si>
  <si>
    <t>2022-09-27 08:47:56</t>
  </si>
  <si>
    <t>2022-09-15 22:22:25</t>
  </si>
  <si>
    <t>1958-02-10</t>
  </si>
  <si>
    <t>2022-09-16 19:46:49</t>
  </si>
  <si>
    <t>2022-09-27 08:33:47</t>
  </si>
  <si>
    <t>2007-03-18</t>
  </si>
  <si>
    <t>2022-09-04 18:32:51</t>
  </si>
  <si>
    <t>JUAN JOSÉ</t>
  </si>
  <si>
    <t>2022-09-11 20:37:52</t>
  </si>
  <si>
    <t>2022-09-20 13:47:07</t>
  </si>
  <si>
    <t>BIBIAN</t>
  </si>
  <si>
    <t>2022-09-01 15:32:24</t>
  </si>
  <si>
    <t>2007-09-09</t>
  </si>
  <si>
    <t>2022-09-27 08:38:05</t>
  </si>
  <si>
    <t>2007-09-28</t>
  </si>
  <si>
    <t>2022-09-08 08:42:29</t>
  </si>
  <si>
    <t>2022-09-27 08:37:41</t>
  </si>
  <si>
    <t>2022-09-13 09:12:54</t>
  </si>
  <si>
    <t>2006-04-18</t>
  </si>
  <si>
    <t>2022-09-06 09:24:02</t>
  </si>
  <si>
    <t>2022-09-12 22:14:24</t>
  </si>
  <si>
    <t>2022-09-15 11:44:43</t>
  </si>
  <si>
    <t>PAYES</t>
  </si>
  <si>
    <t>2012-11-30</t>
  </si>
  <si>
    <t>2022-09-13 12:26:09</t>
  </si>
  <si>
    <t>1950-01-02</t>
  </si>
  <si>
    <t>2022-09-16 19:52:56</t>
  </si>
  <si>
    <t>VICTOR ALFONSO</t>
  </si>
  <si>
    <t>1989-05-09</t>
  </si>
  <si>
    <t>2022-11-07 20:44:39</t>
  </si>
  <si>
    <t>2022-09-16 20:58:20</t>
  </si>
  <si>
    <t>2013-04-30</t>
  </si>
  <si>
    <t>2022-10-13 18:28:26</t>
  </si>
  <si>
    <t>CLUB BE ONE OURENSE</t>
  </si>
  <si>
    <t>2022-09-21 16:26:31</t>
  </si>
  <si>
    <t>2022-09-14 19:53:42</t>
  </si>
  <si>
    <t>2022-10-11 18:05:05</t>
  </si>
  <si>
    <t>2022-09-13 06:39:39</t>
  </si>
  <si>
    <t>2022-10-06 14:29:33</t>
  </si>
  <si>
    <t>2022-10-06 13:28:22</t>
  </si>
  <si>
    <t>2022-10-06 13:29:43</t>
  </si>
  <si>
    <t>2022-09-20 10:07:24</t>
  </si>
  <si>
    <t>2022-09-20 10:08:40</t>
  </si>
  <si>
    <t>2022-09-20 10:12:37</t>
  </si>
  <si>
    <t>2022-09-02 16:48:27</t>
  </si>
  <si>
    <t>2022-09-18 11:18:15</t>
  </si>
  <si>
    <t>2022-09-18 11:14:42</t>
  </si>
  <si>
    <t>2022-09-18 11:11:29</t>
  </si>
  <si>
    <t>2022-09-18 11:13:02</t>
  </si>
  <si>
    <t>2022-09-20 10:25:18</t>
  </si>
  <si>
    <t>2022-09-20 10:25:32</t>
  </si>
  <si>
    <t>2022-09-06 09:24:44</t>
  </si>
  <si>
    <t>2022-09-16 13:11:09</t>
  </si>
  <si>
    <t>2022-09-13 15:43:58</t>
  </si>
  <si>
    <t>2022-09-30 13:04:31</t>
  </si>
  <si>
    <t>2022-09-30 13:02:36</t>
  </si>
  <si>
    <t>2022-09-21 17:09:09</t>
  </si>
  <si>
    <t>2022-09-21 17:08:52</t>
  </si>
  <si>
    <t>2022-09-08 10:37:27</t>
  </si>
  <si>
    <t>2022-09-08 10:30:56</t>
  </si>
  <si>
    <t>2022-10-03 10:23:52</t>
  </si>
  <si>
    <t>2022-10-03 10:23:35</t>
  </si>
  <si>
    <t>FRANCISCO MANUEL</t>
  </si>
  <si>
    <t>2022-09-03 11:00:32</t>
  </si>
  <si>
    <t>2012-04-30</t>
  </si>
  <si>
    <t>2022-10-22 10:47:56</t>
  </si>
  <si>
    <t>2012-06-15</t>
  </si>
  <si>
    <t>2022-10-22 10:57:46</t>
  </si>
  <si>
    <t>CALAVIA</t>
  </si>
  <si>
    <t>2002-12-01</t>
  </si>
  <si>
    <t>2022-10-22 10:56:16</t>
  </si>
  <si>
    <t>2022-09-20 21:28:28</t>
  </si>
  <si>
    <t>2022-09-20 21:29:42</t>
  </si>
  <si>
    <t>2022-09-15 12:34:52</t>
  </si>
  <si>
    <t>2022-09-16 20:58:05</t>
  </si>
  <si>
    <t>2022-09-16 20:56:43</t>
  </si>
  <si>
    <t>2022-09-16 20:56:24</t>
  </si>
  <si>
    <t>2022-09-07 08:07:35</t>
  </si>
  <si>
    <t>2022-09-07 19:42:05</t>
  </si>
  <si>
    <t>2022-09-07 19:42:26</t>
  </si>
  <si>
    <t>2022-09-19 16:19:53</t>
  </si>
  <si>
    <t>2022-09-07 00:47:04</t>
  </si>
  <si>
    <t>1963-12-06</t>
  </si>
  <si>
    <t>2022-09-15 17:46:14</t>
  </si>
  <si>
    <t>2022-09-11 20:27:01</t>
  </si>
  <si>
    <t>2022-09-13 16:54:18</t>
  </si>
  <si>
    <t>DELER</t>
  </si>
  <si>
    <t>2022-09-13 12:57:43</t>
  </si>
  <si>
    <t>2022-09-13 12:55:57</t>
  </si>
  <si>
    <t>2022-09-13 12:57:21</t>
  </si>
  <si>
    <t>1982-07-25</t>
  </si>
  <si>
    <t>2022-09-21 11:07:11</t>
  </si>
  <si>
    <t>1979-10-17</t>
  </si>
  <si>
    <t>2022-09-21 11:07:53</t>
  </si>
  <si>
    <t>2007-03-19</t>
  </si>
  <si>
    <t>2022-09-01 17:07:16</t>
  </si>
  <si>
    <t>2022-09-02 17:30:03</t>
  </si>
  <si>
    <t>2022-09-02 17:38:07</t>
  </si>
  <si>
    <t>2022-09-26 08:51:52</t>
  </si>
  <si>
    <t>2022-09-02 17:48:35</t>
  </si>
  <si>
    <t>2022-09-02 17:42:04</t>
  </si>
  <si>
    <t>2022-09-26 08:52:25</t>
  </si>
  <si>
    <t>2022-09-26 08:52:50</t>
  </si>
  <si>
    <t>2022-09-02 17:29:17</t>
  </si>
  <si>
    <t>2022-09-01 18:07:53</t>
  </si>
  <si>
    <t>2022-09-12 12:58:14</t>
  </si>
  <si>
    <t>2022-09-12 12:57:41</t>
  </si>
  <si>
    <t>1969-07-19</t>
  </si>
  <si>
    <t>2022-09-15 12:51:40</t>
  </si>
  <si>
    <t>2022-09-13 12:33:03</t>
  </si>
  <si>
    <t>2022-09-14 13:39:52</t>
  </si>
  <si>
    <t>2022-09-16 16:46:31</t>
  </si>
  <si>
    <t>2022-09-16 16:29:19</t>
  </si>
  <si>
    <t>2022-09-10 11:46:02</t>
  </si>
  <si>
    <t>2022-10-25 14:07:26</t>
  </si>
  <si>
    <t>2022-09-07 23:57:59</t>
  </si>
  <si>
    <t>2022-09-05 11:51:19</t>
  </si>
  <si>
    <t>2022-09-12 15:24:56</t>
  </si>
  <si>
    <t>2022-09-02 08:09:01</t>
  </si>
  <si>
    <t>2022-09-30 18:50:35</t>
  </si>
  <si>
    <t>STEPIEN</t>
  </si>
  <si>
    <t>2022-09-01 22:47:18</t>
  </si>
  <si>
    <t>1987-02-08</t>
  </si>
  <si>
    <t>2022-09-10 18:36:18</t>
  </si>
  <si>
    <t>ADVALENCIATM</t>
  </si>
  <si>
    <t>2022-09-20 21:14:45</t>
  </si>
  <si>
    <t>2022-09-04 18:31:21</t>
  </si>
  <si>
    <t>2022-09-02 13:00:56</t>
  </si>
  <si>
    <t>2022-09-11 20:21:04</t>
  </si>
  <si>
    <t>2022-09-11 20:32:25</t>
  </si>
  <si>
    <t>2022-09-16 16:13:02</t>
  </si>
  <si>
    <t>ESESUMAGA</t>
  </si>
  <si>
    <t>VITORICA</t>
  </si>
  <si>
    <t>2022-09-13 15:44:47</t>
  </si>
  <si>
    <t>2022-09-10 18:37:28</t>
  </si>
  <si>
    <t>2022-09-06 18:13:22</t>
  </si>
  <si>
    <t>2013-02-21</t>
  </si>
  <si>
    <t>2022-09-21 14:10:48</t>
  </si>
  <si>
    <t>2022-09-06 18:19:51</t>
  </si>
  <si>
    <t>JESúS</t>
  </si>
  <si>
    <t>2012-07-18</t>
  </si>
  <si>
    <t>2022-09-22 12:41:47</t>
  </si>
  <si>
    <t>2014-02-06</t>
  </si>
  <si>
    <t>2022-09-22 12:41:27</t>
  </si>
  <si>
    <t>2022-09-04 13:35:29</t>
  </si>
  <si>
    <t>2022-09-11 10:29:36</t>
  </si>
  <si>
    <t>2022-09-07 20:01:33</t>
  </si>
  <si>
    <t>2022-09-19 12:56:55</t>
  </si>
  <si>
    <t>2022-09-06 17:43:51</t>
  </si>
  <si>
    <t>2022-09-19 12:31:58</t>
  </si>
  <si>
    <t>2022-09-19 12:30:41</t>
  </si>
  <si>
    <t>2022-09-19 12:10:55</t>
  </si>
  <si>
    <t>TAURONI</t>
  </si>
  <si>
    <t>2011-03-02</t>
  </si>
  <si>
    <t>2022-09-18 19:07:27</t>
  </si>
  <si>
    <t>2022-09-01 17:01:43</t>
  </si>
  <si>
    <t>CD PEÑA DE LA AMISTAD</t>
  </si>
  <si>
    <t>HORMIGA</t>
  </si>
  <si>
    <t>1978-10-22</t>
  </si>
  <si>
    <t>2022-09-01 17:00:49</t>
  </si>
  <si>
    <t>GÜIMIL</t>
  </si>
  <si>
    <t>2022-09-07 23:35:41</t>
  </si>
  <si>
    <t>PERRUCHOT TRIBOULET</t>
  </si>
  <si>
    <t>2022-09-07 11:18:40</t>
  </si>
  <si>
    <t>2022-09-21 14:47:40</t>
  </si>
  <si>
    <t>2022-09-21 14:47:25</t>
  </si>
  <si>
    <t>2022-09-18 19:19:58</t>
  </si>
  <si>
    <t>2022-09-18 19:17:22</t>
  </si>
  <si>
    <t>PASQUAL</t>
  </si>
  <si>
    <t>GALMES</t>
  </si>
  <si>
    <t>2009-01-27</t>
  </si>
  <si>
    <t>2022-09-14 10:47:08</t>
  </si>
  <si>
    <t>2008-05-31</t>
  </si>
  <si>
    <t>2022-09-14 10:46:16</t>
  </si>
  <si>
    <t>2022-10-04 20:13:44</t>
  </si>
  <si>
    <t>GUIMERÀ</t>
  </si>
  <si>
    <t>VANDE VAL</t>
  </si>
  <si>
    <t>2022-09-14 10:35:31</t>
  </si>
  <si>
    <t>2022-09-02 17:56:50</t>
  </si>
  <si>
    <t>2022-09-21 17:15:36</t>
  </si>
  <si>
    <t>2022-09-01 18:59:30</t>
  </si>
  <si>
    <t>2022-09-01 19:00:34</t>
  </si>
  <si>
    <t>2022-09-01 18:33:17</t>
  </si>
  <si>
    <t>2022-09-01 18:59:08</t>
  </si>
  <si>
    <t>2022-09-08 12:32:11</t>
  </si>
  <si>
    <t>2022-09-12 21:52:00</t>
  </si>
  <si>
    <t>2022-09-12 21:51:39</t>
  </si>
  <si>
    <t>2010-04-21</t>
  </si>
  <si>
    <t>2022-09-06 22:18:04</t>
  </si>
  <si>
    <t>2008-11-09</t>
  </si>
  <si>
    <t>2022-09-22 12:38:22</t>
  </si>
  <si>
    <t>HE</t>
  </si>
  <si>
    <t>JIAWANG</t>
  </si>
  <si>
    <t>1999-09-25</t>
  </si>
  <si>
    <t>2022-09-14 13:35:13</t>
  </si>
  <si>
    <t>TM USERA</t>
  </si>
  <si>
    <t>MEI</t>
  </si>
  <si>
    <t>XIAOHUA</t>
  </si>
  <si>
    <t>1978-04-18</t>
  </si>
  <si>
    <t>2022-09-14 13:38:48</t>
  </si>
  <si>
    <t>ZHIHAO</t>
  </si>
  <si>
    <t>2022-09-14 13:39:47</t>
  </si>
  <si>
    <t>2022-09-13 22:16:30</t>
  </si>
  <si>
    <t>2022-09-13 22:14:47</t>
  </si>
  <si>
    <t>2022-09-13 22:14:23</t>
  </si>
  <si>
    <t>2022-09-13 22:13:19</t>
  </si>
  <si>
    <t>2022-09-05 11:50:22</t>
  </si>
  <si>
    <t>2022-09-08 17:01:45</t>
  </si>
  <si>
    <t>2022-09-05 11:46:35</t>
  </si>
  <si>
    <t>2022-09-05 11:55:58</t>
  </si>
  <si>
    <t>2022-09-14 11:51:54</t>
  </si>
  <si>
    <t>2022-09-14 11:51:16</t>
  </si>
  <si>
    <t>QUINTILLÁ</t>
  </si>
  <si>
    <t>2007-04-03</t>
  </si>
  <si>
    <t>2022-09-05 13:25:29</t>
  </si>
  <si>
    <t>VISTUÉ</t>
  </si>
  <si>
    <t>SAMITIER</t>
  </si>
  <si>
    <t>2022-09-05 11:33:25</t>
  </si>
  <si>
    <t>2022-09-08 14:37:13</t>
  </si>
  <si>
    <t>2007-07-30</t>
  </si>
  <si>
    <t>2022-09-07 18:26:03</t>
  </si>
  <si>
    <t>2022-09-01 20:06:57</t>
  </si>
  <si>
    <t>2022-09-16 13:01:20</t>
  </si>
  <si>
    <t>2022-09-08 16:38:41</t>
  </si>
  <si>
    <t>2022-09-19 18:45:55</t>
  </si>
  <si>
    <t>2022-09-22 13:42:51</t>
  </si>
  <si>
    <t>2022-09-27 13:09:06</t>
  </si>
  <si>
    <t>2022-09-08 09:39:34</t>
  </si>
  <si>
    <t>1999-05-17</t>
  </si>
  <si>
    <t>2022-09-13 21:00:39</t>
  </si>
  <si>
    <t>BALLESTRINO</t>
  </si>
  <si>
    <t>2022-09-03 12:46:57</t>
  </si>
  <si>
    <t>BERNAR</t>
  </si>
  <si>
    <t>2022-09-07 01:45:57</t>
  </si>
  <si>
    <t>1975-10-21</t>
  </si>
  <si>
    <t>2022-09-07 06:15:19</t>
  </si>
  <si>
    <t>2022-09-16 13:07:54</t>
  </si>
  <si>
    <t>2008-08-17</t>
  </si>
  <si>
    <t>2022-09-12 14:05:33</t>
  </si>
  <si>
    <t>2022-09-06 13:43:02</t>
  </si>
  <si>
    <t>2022-09-07 19:45:18</t>
  </si>
  <si>
    <t>2022-09-07 08:30:48</t>
  </si>
  <si>
    <t>2022-09-06 13:53:30</t>
  </si>
  <si>
    <t>2006-09-25</t>
  </si>
  <si>
    <t>2022-09-07 14:54:19</t>
  </si>
  <si>
    <t>2022-09-15 15:07:20</t>
  </si>
  <si>
    <t>2015-05-05</t>
  </si>
  <si>
    <t>2022-11-04 14:34:50</t>
  </si>
  <si>
    <t>2022-09-12 12:41:49</t>
  </si>
  <si>
    <t>2022-09-06 13:51:48</t>
  </si>
  <si>
    <t>2022-09-06 13:53:43</t>
  </si>
  <si>
    <t>2022-09-22 10:48:52</t>
  </si>
  <si>
    <t>URCELAY</t>
  </si>
  <si>
    <t>LUIS ANGEL</t>
  </si>
  <si>
    <t>2022-09-13 22:29:00</t>
  </si>
  <si>
    <t>GALáN</t>
  </si>
  <si>
    <t>JOSé ÁNGEL</t>
  </si>
  <si>
    <t>2022-09-15 13:33:16</t>
  </si>
  <si>
    <t>2022-09-13 09:31:02</t>
  </si>
  <si>
    <t>2022-09-13 22:33:24</t>
  </si>
  <si>
    <t>2022-09-03 17:49:40</t>
  </si>
  <si>
    <t>2022-09-13 16:53:54</t>
  </si>
  <si>
    <t>1974-08-22</t>
  </si>
  <si>
    <t>2022-09-13 16:48:18</t>
  </si>
  <si>
    <t>MENOR</t>
  </si>
  <si>
    <t>2013-04-17</t>
  </si>
  <si>
    <t>2022-09-01 18:25:48</t>
  </si>
  <si>
    <t>2022-09-12 19:22:48</t>
  </si>
  <si>
    <t>BUZAEANU</t>
  </si>
  <si>
    <t>2022-09-11 19:56:26</t>
  </si>
  <si>
    <t>1978-01-01</t>
  </si>
  <si>
    <t>2022-09-12 19:11:58</t>
  </si>
  <si>
    <t>QUINZAñOS</t>
  </si>
  <si>
    <t>1996-03-17</t>
  </si>
  <si>
    <t>2022-09-22 12:40:43</t>
  </si>
  <si>
    <t>2022-09-22 12:40:23</t>
  </si>
  <si>
    <t>PICARDO</t>
  </si>
  <si>
    <t>1973-02-14</t>
  </si>
  <si>
    <t>2022-09-07 11:17:14</t>
  </si>
  <si>
    <t>2022-09-22 12:39:38</t>
  </si>
  <si>
    <t>2022-10-03 11:01:19</t>
  </si>
  <si>
    <t>1972-03-27</t>
  </si>
  <si>
    <t>2022-09-11 19:58:06</t>
  </si>
  <si>
    <t>2009-04-22</t>
  </si>
  <si>
    <t>2022-09-03 10:55:42</t>
  </si>
  <si>
    <t>2022-09-03 11:40:31</t>
  </si>
  <si>
    <t>2022-09-03 11:29:35</t>
  </si>
  <si>
    <t>1973-10-30</t>
  </si>
  <si>
    <t>2022-09-06 10:33:22</t>
  </si>
  <si>
    <t>2022-09-15 17:59:07</t>
  </si>
  <si>
    <t>2022-09-14 00:58:02</t>
  </si>
  <si>
    <t>2022-09-14 00:56:51</t>
  </si>
  <si>
    <t>2022-09-14 00:56:12</t>
  </si>
  <si>
    <t>2022-09-08 11:23:07</t>
  </si>
  <si>
    <t>ULLA</t>
  </si>
  <si>
    <t>YáñEZ</t>
  </si>
  <si>
    <t>2015-02-01</t>
  </si>
  <si>
    <t>2022-09-18 19:36:28</t>
  </si>
  <si>
    <t>2022-09-06 20:24:11</t>
  </si>
  <si>
    <t>2022-09-07 10:08:28</t>
  </si>
  <si>
    <t>2022-09-20 04:28:56</t>
  </si>
  <si>
    <t>2022-09-01 18:32:47</t>
  </si>
  <si>
    <t>2022-09-01 19:01:02</t>
  </si>
  <si>
    <t>2022-09-07 09:40:04</t>
  </si>
  <si>
    <t>2022-09-15 21:09:34</t>
  </si>
  <si>
    <t>ITAHISA</t>
  </si>
  <si>
    <t>2012-09-06</t>
  </si>
  <si>
    <t>2022-09-04 13:31:37</t>
  </si>
  <si>
    <t>2022-09-27 17:17:57</t>
  </si>
  <si>
    <t>2022-09-12 19:55:07</t>
  </si>
  <si>
    <t>2022-09-01 15:01:27</t>
  </si>
  <si>
    <t>2022-09-12 12:41:33</t>
  </si>
  <si>
    <t>2022-09-01 18:19:32</t>
  </si>
  <si>
    <t>2022-10-28 18:07:45</t>
  </si>
  <si>
    <t>2022-09-01 21:11:54</t>
  </si>
  <si>
    <t>2022-09-02 11:11:32</t>
  </si>
  <si>
    <t>2022-09-03 17:31:55</t>
  </si>
  <si>
    <t>2022-09-01 14:51:42</t>
  </si>
  <si>
    <t>2022-09-01 13:16:16</t>
  </si>
  <si>
    <t>2022-09-01 14:54:01</t>
  </si>
  <si>
    <t>2022-09-14 10:08:02</t>
  </si>
  <si>
    <t>2022-09-08 14:27:46</t>
  </si>
  <si>
    <t>BRAMAJO</t>
  </si>
  <si>
    <t>JORGE ORLANDO</t>
  </si>
  <si>
    <t>1991-08-23</t>
  </si>
  <si>
    <t>2022-09-07 23:39:45</t>
  </si>
  <si>
    <t>2022-09-01 15:52:24</t>
  </si>
  <si>
    <t>2022-09-22 13:42:01</t>
  </si>
  <si>
    <t>LAURO SEBASTIAN</t>
  </si>
  <si>
    <t>1984-06-04</t>
  </si>
  <si>
    <t>2022-09-06 18:18:48</t>
  </si>
  <si>
    <t>2022-09-06 15:42:10</t>
  </si>
  <si>
    <t>2022-09-15 11:43:02</t>
  </si>
  <si>
    <t>2022-09-11 13:24:46</t>
  </si>
  <si>
    <t>2022-10-10 16:01:28</t>
  </si>
  <si>
    <t>1941-06-23</t>
  </si>
  <si>
    <t>2022-10-10 16:02:00</t>
  </si>
  <si>
    <t>2022-09-08 11:13:19</t>
  </si>
  <si>
    <t>RAMILO</t>
  </si>
  <si>
    <t>2014-07-04</t>
  </si>
  <si>
    <t>2022-09-07 00:46:09</t>
  </si>
  <si>
    <t>MARTIñO</t>
  </si>
  <si>
    <t>2022-09-07 00:45:08</t>
  </si>
  <si>
    <t>2022-09-07 20:02:09</t>
  </si>
  <si>
    <t>2022-09-07 00:22:16</t>
  </si>
  <si>
    <t>2022-09-08 02:38:21</t>
  </si>
  <si>
    <t>LOBELLES</t>
  </si>
  <si>
    <t>2014-01-03</t>
  </si>
  <si>
    <t>2022-11-10 09:35:56</t>
  </si>
  <si>
    <t>2022-09-07 12:05:46</t>
  </si>
  <si>
    <t>2022-09-07 22:19:16</t>
  </si>
  <si>
    <t>2022-09-02 01:30:07</t>
  </si>
  <si>
    <t>2022-11-10 09:37:18</t>
  </si>
  <si>
    <t>HERVAS</t>
  </si>
  <si>
    <t>JIMENEZ DE CISNEROS</t>
  </si>
  <si>
    <t>2014-10-31</t>
  </si>
  <si>
    <t>2022-09-16 13:22:40</t>
  </si>
  <si>
    <t>2022-11-06 18:48:55</t>
  </si>
  <si>
    <t>2009-07-11</t>
  </si>
  <si>
    <t>2022-11-06 18:29:16</t>
  </si>
  <si>
    <t>2022-10-06 13:28:41</t>
  </si>
  <si>
    <t>2022-09-16 22:07:08</t>
  </si>
  <si>
    <t>2022-11-10 09:36:34</t>
  </si>
  <si>
    <t>2022-09-16 13:20:51</t>
  </si>
  <si>
    <t>2022-09-22 18:55:36</t>
  </si>
  <si>
    <t>2022-09-19 17:27:09</t>
  </si>
  <si>
    <t>2022-10-01 13:33:57</t>
  </si>
  <si>
    <t>1968-05-18</t>
  </si>
  <si>
    <t>2022-09-26 10:06:27</t>
  </si>
  <si>
    <t>CDS CASABLANCA</t>
  </si>
  <si>
    <t>2022-09-16 13:20:26</t>
  </si>
  <si>
    <t>2022-09-16 13:21:10</t>
  </si>
  <si>
    <t>2022-09-16 13:40:11</t>
  </si>
  <si>
    <t>2022-11-10 09:34:52</t>
  </si>
  <si>
    <t>2022-09-22 13:42:21</t>
  </si>
  <si>
    <t>2013-10-29</t>
  </si>
  <si>
    <t>2022-09-08 12:10:43</t>
  </si>
  <si>
    <t>2012-05-10</t>
  </si>
  <si>
    <t>2022-10-07 12:41:04</t>
  </si>
  <si>
    <t>2022-09-08 18:58:43</t>
  </si>
  <si>
    <t>2011-02-26</t>
  </si>
  <si>
    <t>2022-09-18 11:31:00</t>
  </si>
  <si>
    <t>2022-09-16 11:10:41</t>
  </si>
  <si>
    <t>2022-09-16 08:47:16</t>
  </si>
  <si>
    <t>2022-09-19 11:07:32</t>
  </si>
  <si>
    <t>2022-09-19 11:06:53</t>
  </si>
  <si>
    <t>2022-09-14 14:03:27</t>
  </si>
  <si>
    <t>2022-09-07 20:00:40</t>
  </si>
  <si>
    <t>2022-09-19 11:06:31</t>
  </si>
  <si>
    <t>2022-09-19 11:03:23</t>
  </si>
  <si>
    <t>2022-09-01 18:14:57</t>
  </si>
  <si>
    <t>2022-09-01 18:09:12</t>
  </si>
  <si>
    <t>2022-09-06 15:42:39</t>
  </si>
  <si>
    <t>2022-09-29 20:10:27</t>
  </si>
  <si>
    <t>2022-09-29 20:09:56</t>
  </si>
  <si>
    <t>2022-09-15 15:22:41</t>
  </si>
  <si>
    <t>2022-10-28 18:07:00</t>
  </si>
  <si>
    <t>2022-09-11 19:24:55</t>
  </si>
  <si>
    <t>2022-09-11 13:34:28</t>
  </si>
  <si>
    <t>2022-09-16 17:48:06</t>
  </si>
  <si>
    <t>MARZAL</t>
  </si>
  <si>
    <t>2010-12-20</t>
  </si>
  <si>
    <t>2022-09-04 12:03:30</t>
  </si>
  <si>
    <t>2011-02-17</t>
  </si>
  <si>
    <t>2022-09-04 12:01:24</t>
  </si>
  <si>
    <t>2022-09-21 13:12:27</t>
  </si>
  <si>
    <t>2022-09-21 13:11:47</t>
  </si>
  <si>
    <t>2022-09-01 13:28:24</t>
  </si>
  <si>
    <t>2010-01-25</t>
  </si>
  <si>
    <t>2022-10-02 10:03:42</t>
  </si>
  <si>
    <t>2022-09-02 08:32:52</t>
  </si>
  <si>
    <t>2013-02-14</t>
  </si>
  <si>
    <t>2022-09-07 23:58:37</t>
  </si>
  <si>
    <t>2014-06-26</t>
  </si>
  <si>
    <t>2022-09-21 07:35:11</t>
  </si>
  <si>
    <t>2022-09-01 15:58:37</t>
  </si>
  <si>
    <t>2005-10-05</t>
  </si>
  <si>
    <t>2022-09-11 20:04:49</t>
  </si>
  <si>
    <t>2022-09-06 20:23:42</t>
  </si>
  <si>
    <t>EZPELETA</t>
  </si>
  <si>
    <t>1997-08-15</t>
  </si>
  <si>
    <t>2022-09-13 19:51:14</t>
  </si>
  <si>
    <t>LUJAN</t>
  </si>
  <si>
    <t>1976-09-08</t>
  </si>
  <si>
    <t>2022-09-13 12:33:25</t>
  </si>
  <si>
    <t>2022-10-11 18:04:34</t>
  </si>
  <si>
    <t>2022-09-14 16:52:05</t>
  </si>
  <si>
    <t>2022-09-07 11:09:00</t>
  </si>
  <si>
    <t>2022-09-16 19:13:50</t>
  </si>
  <si>
    <t>2022-09-11 13:26:07</t>
  </si>
  <si>
    <t>1970-05-09</t>
  </si>
  <si>
    <t>2022-09-10 11:37:21</t>
  </si>
  <si>
    <t>1965-04-10</t>
  </si>
  <si>
    <t>2022-09-19 09:12:22</t>
  </si>
  <si>
    <t>2022-09-10 11:59:05</t>
  </si>
  <si>
    <t>2015-09-18</t>
  </si>
  <si>
    <t>2022-09-14 13:19:45</t>
  </si>
  <si>
    <t>2022-09-12 14:11:53</t>
  </si>
  <si>
    <t>2022-09-08 14:24:07</t>
  </si>
  <si>
    <t>FREIRIA</t>
  </si>
  <si>
    <t>2010-12-18</t>
  </si>
  <si>
    <t>2022-09-07 00:48:05</t>
  </si>
  <si>
    <t>2022-09-11 20:25:01</t>
  </si>
  <si>
    <t>2022-09-11 20:24:41</t>
  </si>
  <si>
    <t>2022-09-12 21:29:05</t>
  </si>
  <si>
    <t>1975-04-02</t>
  </si>
  <si>
    <t>2022-09-14 10:38:54</t>
  </si>
  <si>
    <t>LUKAS</t>
  </si>
  <si>
    <t>2010-06-15</t>
  </si>
  <si>
    <t>2022-09-10 11:57:55</t>
  </si>
  <si>
    <t>2022-09-21 07:34:29</t>
  </si>
  <si>
    <t>2022-09-15 09:28:49</t>
  </si>
  <si>
    <t>TORCAL</t>
  </si>
  <si>
    <t>2022-09-21 16:39:09</t>
  </si>
  <si>
    <t>2022-09-14 16:10:41</t>
  </si>
  <si>
    <t>GRACIELA</t>
  </si>
  <si>
    <t>2005-03-17</t>
  </si>
  <si>
    <t>2022-09-04 18:33:56</t>
  </si>
  <si>
    <t>2022-09-05 09:01:17</t>
  </si>
  <si>
    <t>2022-09-04 13:00:04</t>
  </si>
  <si>
    <t>2022-09-06 20:53:44</t>
  </si>
  <si>
    <t>2022-09-26 00:55:27</t>
  </si>
  <si>
    <t>2022-09-22 23:09:06</t>
  </si>
  <si>
    <t>2022-09-14 23:18:56</t>
  </si>
  <si>
    <t>2022-09-05 11:52:56</t>
  </si>
  <si>
    <t>2022-09-05 11:36:11</t>
  </si>
  <si>
    <t>2022-09-21 16:57:37</t>
  </si>
  <si>
    <t>2022-09-06 15:42:22</t>
  </si>
  <si>
    <t>2022-09-18 11:12:39</t>
  </si>
  <si>
    <t>2022-09-18 11:19:23</t>
  </si>
  <si>
    <t>2022-09-18 11:23:08</t>
  </si>
  <si>
    <t>2022-09-12 17:37:56</t>
  </si>
  <si>
    <t>2022-09-16 19:34:42</t>
  </si>
  <si>
    <t>RINIOTIS</t>
  </si>
  <si>
    <t>ANASTASIOS</t>
  </si>
  <si>
    <t>1983-04-17</t>
  </si>
  <si>
    <t>2022-09-07 13:05:46</t>
  </si>
  <si>
    <t>2022-09-11 11:35:39</t>
  </si>
  <si>
    <t>2022-09-06 13:53:57</t>
  </si>
  <si>
    <t>2022-09-11 21:32:28</t>
  </si>
  <si>
    <t>2022-09-19 11:21:32</t>
  </si>
  <si>
    <t>2022-09-13 12:37:27</t>
  </si>
  <si>
    <t>2022-09-12 20:24:07</t>
  </si>
  <si>
    <t>2022-09-02 10:02:18</t>
  </si>
  <si>
    <t>2022-09-07 09:45:08</t>
  </si>
  <si>
    <t>2022-09-06 13:52:05</t>
  </si>
  <si>
    <t>2022-09-02 00:47:29</t>
  </si>
  <si>
    <t>VILELA</t>
  </si>
  <si>
    <t>BENIGNO</t>
  </si>
  <si>
    <t>1962-01-25</t>
  </si>
  <si>
    <t>2022-09-11 09:05:42</t>
  </si>
  <si>
    <t>2022-09-16 12:27:49</t>
  </si>
  <si>
    <t>2022-09-13 23:00:41</t>
  </si>
  <si>
    <t>2022-09-13 23:14:48</t>
  </si>
  <si>
    <t>IARA VALENTINA</t>
  </si>
  <si>
    <t>2022-10-22 16:44:55</t>
  </si>
  <si>
    <t>BAKHTIN</t>
  </si>
  <si>
    <t>2022-09-16 20:54:53</t>
  </si>
  <si>
    <t>2022-09-14 16:54:30</t>
  </si>
  <si>
    <t>2022-09-07 19:47:28</t>
  </si>
  <si>
    <t>2022-09-07 00:16:59</t>
  </si>
  <si>
    <t>2022-09-14 19:37:59</t>
  </si>
  <si>
    <t>2022-09-14 19:54:13</t>
  </si>
  <si>
    <t>2022-09-07 12:50:27</t>
  </si>
  <si>
    <t>2022-09-10 18:58:31</t>
  </si>
  <si>
    <t>2022-09-13 23:02:52</t>
  </si>
  <si>
    <t>2022-09-08 10:32:46</t>
  </si>
  <si>
    <t>2022-09-02 17:28:26</t>
  </si>
  <si>
    <t>2006-08-01</t>
  </si>
  <si>
    <t>2022-09-13 18:52:21</t>
  </si>
  <si>
    <t>2022-09-06 13:54:24</t>
  </si>
  <si>
    <t>2022-09-15 22:15:51</t>
  </si>
  <si>
    <t>2022-09-01 14:46:51</t>
  </si>
  <si>
    <t>2022-09-22 23:08:10</t>
  </si>
  <si>
    <t>2022-09-15 12:48:35</t>
  </si>
  <si>
    <t>2022-09-13 18:42:04</t>
  </si>
  <si>
    <t>2022-09-01 18:18:43</t>
  </si>
  <si>
    <t>2022-09-11 20:23:51</t>
  </si>
  <si>
    <t>2022-09-15 21:00:23</t>
  </si>
  <si>
    <t>2022-09-13 19:50:48</t>
  </si>
  <si>
    <t>1993-08-15</t>
  </si>
  <si>
    <t>2022-09-08 10:32:06</t>
  </si>
  <si>
    <t>2022-09-03 12:22:09</t>
  </si>
  <si>
    <t>HAHN</t>
  </si>
  <si>
    <t>1995-12-14</t>
  </si>
  <si>
    <t>2022-09-06 10:17:48</t>
  </si>
  <si>
    <t>2022-09-14 10:52:01</t>
  </si>
  <si>
    <t>2022-09-06 15:51:27</t>
  </si>
  <si>
    <t>2022-09-06 15:41:56</t>
  </si>
  <si>
    <t>2022-09-06 15:50:37</t>
  </si>
  <si>
    <t>2022-09-19 23:30:38</t>
  </si>
  <si>
    <t>2022-10-16 19:44:23</t>
  </si>
  <si>
    <t>HALIC</t>
  </si>
  <si>
    <t>LUTEANU</t>
  </si>
  <si>
    <t>BIANCA MIHAELA</t>
  </si>
  <si>
    <t>1981-10-02</t>
  </si>
  <si>
    <t>2022-09-15 15:07:06</t>
  </si>
  <si>
    <t>TRONCOSO</t>
  </si>
  <si>
    <t>ACETE</t>
  </si>
  <si>
    <t>1983-01-27</t>
  </si>
  <si>
    <t>2022-10-06 15:48:37</t>
  </si>
  <si>
    <t>2022-09-01 18:10:00</t>
  </si>
  <si>
    <t>2022-09-07 09:44:33</t>
  </si>
  <si>
    <t>2022-09-16 13:05:09</t>
  </si>
  <si>
    <t>1963-10-17</t>
  </si>
  <si>
    <t>2022-09-16 13:14:55</t>
  </si>
  <si>
    <t>2012-07-14</t>
  </si>
  <si>
    <t>2022-09-12 16:11:10</t>
  </si>
  <si>
    <t>2022-09-01 14:51:51</t>
  </si>
  <si>
    <t>2006-05-01</t>
  </si>
  <si>
    <t>2022-09-10 17:00:23</t>
  </si>
  <si>
    <t>2008-08-02</t>
  </si>
  <si>
    <t>2022-09-14 10:36:11</t>
  </si>
  <si>
    <t>2022-09-08 11:12:54</t>
  </si>
  <si>
    <t>2022-09-07 19:39:46</t>
  </si>
  <si>
    <t>2022-09-09 10:14:39</t>
  </si>
  <si>
    <t>2022-09-21 01:38:38</t>
  </si>
  <si>
    <t>2022-09-21 01:39:51</t>
  </si>
  <si>
    <t>2022-09-13 12:28:30</t>
  </si>
  <si>
    <t>2022-09-07 00:44:25</t>
  </si>
  <si>
    <t>2022-09-07 00:44:03</t>
  </si>
  <si>
    <t>2011-08-24</t>
  </si>
  <si>
    <t>2022-09-07 00:47:45</t>
  </si>
  <si>
    <t>2022-09-07 00:42:57</t>
  </si>
  <si>
    <t>2022-09-21 01:38:56</t>
  </si>
  <si>
    <t>2022-09-07 00:47:27</t>
  </si>
  <si>
    <t>2022-09-07 19:31:48</t>
  </si>
  <si>
    <t>2022-10-07 12:24:21</t>
  </si>
  <si>
    <t>2022-09-07 19:41:40</t>
  </si>
  <si>
    <t>FULGENCIO</t>
  </si>
  <si>
    <t>2022-09-13 12:28:53</t>
  </si>
  <si>
    <t>2022-09-07 19:41:20</t>
  </si>
  <si>
    <t>2022-09-05 12:33:02</t>
  </si>
  <si>
    <t>2022-09-11 20:10:02</t>
  </si>
  <si>
    <t>QUIMESó</t>
  </si>
  <si>
    <t>2007-05-31</t>
  </si>
  <si>
    <t>2022-10-26 12:04:26</t>
  </si>
  <si>
    <t>2007-10-11</t>
  </si>
  <si>
    <t>2022-09-16 12:22:30</t>
  </si>
  <si>
    <t>2011-09-13</t>
  </si>
  <si>
    <t>2022-09-16 12:21:24</t>
  </si>
  <si>
    <t>LIMA</t>
  </si>
  <si>
    <t>2002-07-07</t>
  </si>
  <si>
    <t>2022-09-18 20:40:21</t>
  </si>
  <si>
    <t>IRICIBAR</t>
  </si>
  <si>
    <t>2011-06-27</t>
  </si>
  <si>
    <t>2022-09-05 11:35:58</t>
  </si>
  <si>
    <t>2022-09-05 11:37:01</t>
  </si>
  <si>
    <t>2022-09-06 11:42:42</t>
  </si>
  <si>
    <t>2022-09-05 11:33:51</t>
  </si>
  <si>
    <t>2022-09-16 12:19:50</t>
  </si>
  <si>
    <t>2022-09-16 12:18:46</t>
  </si>
  <si>
    <t>2022-09-16 12:17:14</t>
  </si>
  <si>
    <t>1978-06-01</t>
  </si>
  <si>
    <t>2022-09-08 17:03:50</t>
  </si>
  <si>
    <t>2022-09-14 20:46:03</t>
  </si>
  <si>
    <t>2022-09-21 14:02:20</t>
  </si>
  <si>
    <t>AST CLUB TM</t>
  </si>
  <si>
    <t>2022-09-21 14:02:36</t>
  </si>
  <si>
    <t>2022-09-10 11:38:52</t>
  </si>
  <si>
    <t>2022-09-15 11:15:29</t>
  </si>
  <si>
    <t>2022-09-08 12:12:40</t>
  </si>
  <si>
    <t>2022-09-01 18:15:55</t>
  </si>
  <si>
    <t>2022-09-05 09:03:10</t>
  </si>
  <si>
    <t>MOLINÉ</t>
  </si>
  <si>
    <t>2012-10-25</t>
  </si>
  <si>
    <t>2022-09-14 15:17:14</t>
  </si>
  <si>
    <t>2022-09-07 19:44:54</t>
  </si>
  <si>
    <t>2022-09-07 19:49:31</t>
  </si>
  <si>
    <t>2022-09-07 19:50:54</t>
  </si>
  <si>
    <t>2022-09-07 19:50:39</t>
  </si>
  <si>
    <t>2022-09-19 16:40:37</t>
  </si>
  <si>
    <t>PRESA</t>
  </si>
  <si>
    <t>1975-10-05</t>
  </si>
  <si>
    <t>2022-09-13 22:28:14</t>
  </si>
  <si>
    <t>2022-09-07 22:04:32</t>
  </si>
  <si>
    <t>2022-09-10 12:14:53</t>
  </si>
  <si>
    <t>2022-09-06 19:06:34</t>
  </si>
  <si>
    <t>2022-09-01 15:56:35</t>
  </si>
  <si>
    <t>PERTIERRA</t>
  </si>
  <si>
    <t>2022-09-19 09:13:09</t>
  </si>
  <si>
    <t>2022-09-02 21:27:34</t>
  </si>
  <si>
    <t>2022-09-26 13:03:07</t>
  </si>
  <si>
    <t>1950-06-14</t>
  </si>
  <si>
    <t>2022-09-27 18:05:55</t>
  </si>
  <si>
    <t>2007-12-10</t>
  </si>
  <si>
    <t>2022-09-07 19:14:21</t>
  </si>
  <si>
    <t>2022-09-06 13:05:38</t>
  </si>
  <si>
    <t>DARIIA</t>
  </si>
  <si>
    <t>2022-10-10 18:02:43</t>
  </si>
  <si>
    <t>1983-03-19</t>
  </si>
  <si>
    <t>2022-09-16 20:41:31</t>
  </si>
  <si>
    <t>2022-09-07 18:28:17</t>
  </si>
  <si>
    <t>1969-12-08</t>
  </si>
  <si>
    <t>2022-09-04 19:33:58</t>
  </si>
  <si>
    <t>2022-09-08 16:59:44</t>
  </si>
  <si>
    <t>ESPIGA</t>
  </si>
  <si>
    <t>2006-05-21</t>
  </si>
  <si>
    <t>2022-09-03 10:34:10</t>
  </si>
  <si>
    <t>2022-09-08 08:38:56</t>
  </si>
  <si>
    <t>2022-09-08 08:39:47</t>
  </si>
  <si>
    <t>2022-09-06 10:47:28</t>
  </si>
  <si>
    <t>2022-09-07 23:51:34</t>
  </si>
  <si>
    <t>2022-09-16 16:33:42</t>
  </si>
  <si>
    <t>ARDUENGO</t>
  </si>
  <si>
    <t>ENOL</t>
  </si>
  <si>
    <t>2010-02-25</t>
  </si>
  <si>
    <t>2022-09-18 12:12:37</t>
  </si>
  <si>
    <t>2022-09-07 11:08:22</t>
  </si>
  <si>
    <t>2022-09-07 09:46:13</t>
  </si>
  <si>
    <t>2022-09-15 19:07:04</t>
  </si>
  <si>
    <t>2022-09-05 12:33:34</t>
  </si>
  <si>
    <t>2022-09-02 18:54:57</t>
  </si>
  <si>
    <t>2022-09-07 09:35:04</t>
  </si>
  <si>
    <t>MANZANAL</t>
  </si>
  <si>
    <t>2007-05-17</t>
  </si>
  <si>
    <t>2022-09-18 02:13:31</t>
  </si>
  <si>
    <t>DEL BLANCO</t>
  </si>
  <si>
    <t>2006-01-01</t>
  </si>
  <si>
    <t>2022-09-18 02:14:08</t>
  </si>
  <si>
    <t>2022-09-20 15:18:19</t>
  </si>
  <si>
    <t>2022-09-20 15:18:03</t>
  </si>
  <si>
    <t>2022-09-01 14:56:07</t>
  </si>
  <si>
    <t>2022-09-01 14:55:42</t>
  </si>
  <si>
    <t>2022-09-01 19:02:51</t>
  </si>
  <si>
    <t>2022-09-07 11:18:00</t>
  </si>
  <si>
    <t>2022-09-07 11:15:30</t>
  </si>
  <si>
    <t>2022-09-13 15:43:00</t>
  </si>
  <si>
    <t>2022-09-08 17:01:25</t>
  </si>
  <si>
    <t>OSORIO</t>
  </si>
  <si>
    <t>1979-01-31</t>
  </si>
  <si>
    <t>2022-09-08 17:02:34</t>
  </si>
  <si>
    <t>2022-09-02 12:54:31</t>
  </si>
  <si>
    <t>2022-09-02 12:56:53</t>
  </si>
  <si>
    <t>2022-09-11 19:49:31</t>
  </si>
  <si>
    <t>2022-09-01 14:52:06</t>
  </si>
  <si>
    <t>2022-09-01 14:49:01</t>
  </si>
  <si>
    <t>2022-09-15 12:49:03</t>
  </si>
  <si>
    <t>2022-09-07 18:33:01</t>
  </si>
  <si>
    <t>2022-09-07 18:37:30</t>
  </si>
  <si>
    <t>2022-09-12 14:08:37</t>
  </si>
  <si>
    <t>2022-09-15 11:45:07</t>
  </si>
  <si>
    <t>2022-09-15 11:42:25</t>
  </si>
  <si>
    <t>2022-09-06 11:06:32</t>
  </si>
  <si>
    <t>2022-09-06 17:05:20</t>
  </si>
  <si>
    <t>2022-09-02 12:12:50</t>
  </si>
  <si>
    <t>2022-09-03 11:09:03</t>
  </si>
  <si>
    <t>2022-09-03 10:53:56</t>
  </si>
  <si>
    <t>2022-09-14 22:50:30</t>
  </si>
  <si>
    <t>2022-09-03 10:57:05</t>
  </si>
  <si>
    <t>2022-09-17 08:31:32</t>
  </si>
  <si>
    <t>2022-09-17 08:29:09</t>
  </si>
  <si>
    <t>2000-04-30</t>
  </si>
  <si>
    <t>2022-09-12 19:12:41</t>
  </si>
  <si>
    <t>2022-09-12 16:06:27</t>
  </si>
  <si>
    <t>TORREZ</t>
  </si>
  <si>
    <t>SEAN MARC</t>
  </si>
  <si>
    <t>2005-01-23</t>
  </si>
  <si>
    <t>2022-09-12 16:08:21</t>
  </si>
  <si>
    <t>2005-02-23</t>
  </si>
  <si>
    <t>2022-09-12 16:12:11</t>
  </si>
  <si>
    <t>NIñO</t>
  </si>
  <si>
    <t>1971-12-02</t>
  </si>
  <si>
    <t>2022-09-11 09:07:30</t>
  </si>
  <si>
    <t>2022-09-01 18:16:54</t>
  </si>
  <si>
    <t>2022-09-07 19:11:12</t>
  </si>
  <si>
    <t>2022-09-06 17:51:45</t>
  </si>
  <si>
    <t>2004-12-26</t>
  </si>
  <si>
    <t>2022-09-20 13:24:31</t>
  </si>
  <si>
    <t>2022-09-16 16:21:55</t>
  </si>
  <si>
    <t>2022-09-16 16:21:46</t>
  </si>
  <si>
    <t>2022-09-05 11:32:52</t>
  </si>
  <si>
    <t>1962-05-21</t>
  </si>
  <si>
    <t>2022-09-15 22:45:33</t>
  </si>
  <si>
    <t>2022-09-14 23:36:35</t>
  </si>
  <si>
    <t>2022-09-16 19:44:37</t>
  </si>
  <si>
    <t>2022-09-21 14:52:54</t>
  </si>
  <si>
    <t>2022-09-16 13:07:33</t>
  </si>
  <si>
    <t>2022-09-02 11:29:39</t>
  </si>
  <si>
    <t>JUANES</t>
  </si>
  <si>
    <t>GERARDO</t>
  </si>
  <si>
    <t>1951-07-25</t>
  </si>
  <si>
    <t>2022-09-07 00:57:41</t>
  </si>
  <si>
    <t>2015-12-15</t>
  </si>
  <si>
    <t>2022-09-28 03:59:04</t>
  </si>
  <si>
    <t>2013-04-15</t>
  </si>
  <si>
    <t>2022-09-08 02:35:20</t>
  </si>
  <si>
    <t>DE SOSA</t>
  </si>
  <si>
    <t>2014-11-26</t>
  </si>
  <si>
    <t>2022-09-28 03:59:36</t>
  </si>
  <si>
    <t>2009-05-09</t>
  </si>
  <si>
    <t>2022-09-14 11:39:36</t>
  </si>
  <si>
    <t>2022-09-15 21:04:46</t>
  </si>
  <si>
    <t>2022-09-11 09:12:54</t>
  </si>
  <si>
    <t>2010-12-02</t>
  </si>
  <si>
    <t>2022-09-16 22:49:28</t>
  </si>
  <si>
    <t>2022-09-03 10:46:44</t>
  </si>
  <si>
    <t>2022-09-21 01:39:37</t>
  </si>
  <si>
    <t>2022-09-08 10:28:05</t>
  </si>
  <si>
    <t>CALVARRO</t>
  </si>
  <si>
    <t>2022-09-06 12:07:40</t>
  </si>
  <si>
    <t>2022-09-02 12:46:46</t>
  </si>
  <si>
    <t>2022-09-10 11:36:25</t>
  </si>
  <si>
    <t>2022-09-06 15:51:17</t>
  </si>
  <si>
    <t>2022-09-06 15:41:31</t>
  </si>
  <si>
    <t>2022-10-16 19:43:49</t>
  </si>
  <si>
    <t>2022-09-27 12:55:13</t>
  </si>
  <si>
    <t>2022-09-05 09:02:04</t>
  </si>
  <si>
    <t>2022-09-06 22:20:54</t>
  </si>
  <si>
    <t>2022-10-22 10:48:47</t>
  </si>
  <si>
    <t>2007-04-05</t>
  </si>
  <si>
    <t>2022-09-06 17:06:13</t>
  </si>
  <si>
    <t>2022-09-11 13:24:18</t>
  </si>
  <si>
    <t>2022-09-13 15:43:33</t>
  </si>
  <si>
    <t>2022-09-13 09:10:49</t>
  </si>
  <si>
    <t>2022-09-04 22:40:59</t>
  </si>
  <si>
    <t>2022-09-02 08:57:50</t>
  </si>
  <si>
    <t>2022-09-18 23:51:10</t>
  </si>
  <si>
    <t>1953-01-17</t>
  </si>
  <si>
    <t>2022-09-26 16:01:32</t>
  </si>
  <si>
    <t>2022-09-02 12:53:31</t>
  </si>
  <si>
    <t>2022-09-17 15:13:46</t>
  </si>
  <si>
    <t>2022-09-12 15:17:36</t>
  </si>
  <si>
    <t>2022-09-09 00:57:14</t>
  </si>
  <si>
    <t>2022-09-15 17:43:33</t>
  </si>
  <si>
    <t>2022-09-14 08:49:19</t>
  </si>
  <si>
    <t>2022-09-02 23:10:02</t>
  </si>
  <si>
    <t>2022-09-02 12:56:09</t>
  </si>
  <si>
    <t>2022-09-08 02:34:18</t>
  </si>
  <si>
    <t>2022-09-20 08:26:28</t>
  </si>
  <si>
    <t>2012-06-26</t>
  </si>
  <si>
    <t>2022-09-28 04:02:07</t>
  </si>
  <si>
    <t>2022-09-18 23:51:52</t>
  </si>
  <si>
    <t>2022-09-02 16:47:39</t>
  </si>
  <si>
    <t>2022-09-04 13:48:58</t>
  </si>
  <si>
    <t>2022-09-07 19:45:26</t>
  </si>
  <si>
    <t>2022-09-01 22:43:50</t>
  </si>
  <si>
    <t>2022-09-08 21:22:46</t>
  </si>
  <si>
    <t>2008-02-07</t>
  </si>
  <si>
    <t>2022-09-01 22:48:54</t>
  </si>
  <si>
    <t>2012-10-12</t>
  </si>
  <si>
    <t>2022-09-08 15:13:28</t>
  </si>
  <si>
    <t>2022-09-08 18:45:28</t>
  </si>
  <si>
    <t>2022-09-27 15:57:33</t>
  </si>
  <si>
    <t>2022-09-21 16:34:34</t>
  </si>
  <si>
    <t>2022-09-11 13:23:28</t>
  </si>
  <si>
    <t>2022-09-13 12:58:09</t>
  </si>
  <si>
    <t>2022-09-06 11:49:16</t>
  </si>
  <si>
    <t>2022-09-14 13:36:16</t>
  </si>
  <si>
    <t>MANFERDINI</t>
  </si>
  <si>
    <t>ALEXA</t>
  </si>
  <si>
    <t>2010-01-20</t>
  </si>
  <si>
    <t>2022-10-03 13:10:57</t>
  </si>
  <si>
    <t>2022-09-16 12:20:44</t>
  </si>
  <si>
    <t>2022-09-07 09:48:15</t>
  </si>
  <si>
    <t>ARACAMA</t>
  </si>
  <si>
    <t>2022-09-17 13:20:19</t>
  </si>
  <si>
    <t>1975-12-29</t>
  </si>
  <si>
    <t>2022-09-05 11:34:16</t>
  </si>
  <si>
    <t>2008-05-22</t>
  </si>
  <si>
    <t>2022-09-01 14:52:47</t>
  </si>
  <si>
    <t>2011-05-13</t>
  </si>
  <si>
    <t>2022-10-31 19:22:06</t>
  </si>
  <si>
    <t>1965-04-09</t>
  </si>
  <si>
    <t>2022-09-07 22:37:40</t>
  </si>
  <si>
    <t>2022-09-07 06:04:54</t>
  </si>
  <si>
    <t>2022-09-06 13:53:15</t>
  </si>
  <si>
    <t>2022-09-11 20:07:04</t>
  </si>
  <si>
    <t>2022-09-07 00:45:42</t>
  </si>
  <si>
    <t>2022-09-16 16:32:00</t>
  </si>
  <si>
    <t>2022-09-18 11:13:59</t>
  </si>
  <si>
    <t>2022-09-01 12:59:35</t>
  </si>
  <si>
    <t>2022-09-15 21:08:50</t>
  </si>
  <si>
    <t>2022-09-15 21:03:08</t>
  </si>
  <si>
    <t>2022-09-19 11:22:05</t>
  </si>
  <si>
    <t>2022-09-16 13:26:49</t>
  </si>
  <si>
    <t>2022-09-19 11:22:57</t>
  </si>
  <si>
    <t>2022-09-01 15:55:41</t>
  </si>
  <si>
    <t>2022-09-11 19:29:05</t>
  </si>
  <si>
    <t>2022-09-11 12:06:21</t>
  </si>
  <si>
    <t>BELLERO</t>
  </si>
  <si>
    <t>2022-09-11 12:04:26</t>
  </si>
  <si>
    <t>2022-09-07 09:37:08</t>
  </si>
  <si>
    <t>2022-10-25 14:56:25</t>
  </si>
  <si>
    <t>2022-09-04 18:30:53</t>
  </si>
  <si>
    <t>1995-03-19</t>
  </si>
  <si>
    <t>2022-09-15 08:52:30</t>
  </si>
  <si>
    <t>BOLIVIANA</t>
  </si>
  <si>
    <t>2022-09-07 09:53:25</t>
  </si>
  <si>
    <t>2022-10-09 21:15:03</t>
  </si>
  <si>
    <t>2022-09-14 11:52:34</t>
  </si>
  <si>
    <t>2022-09-11 20:02:42</t>
  </si>
  <si>
    <t>2022-09-16 11:32:04</t>
  </si>
  <si>
    <t>2022-09-11 20:04:29</t>
  </si>
  <si>
    <t>URRACA</t>
  </si>
  <si>
    <t>2008-08-13</t>
  </si>
  <si>
    <t>2022-09-01 22:48:03</t>
  </si>
  <si>
    <t>2022-09-04 12:57:52</t>
  </si>
  <si>
    <t>2022-09-04 12:58:07</t>
  </si>
  <si>
    <t>2003-12-14</t>
  </si>
  <si>
    <t>2022-11-08 20:49:53</t>
  </si>
  <si>
    <t>2022-10-03 10:23:09</t>
  </si>
  <si>
    <t>2022-09-15 12:42:52</t>
  </si>
  <si>
    <t>2022-09-15 12:42:37</t>
  </si>
  <si>
    <t>2022-09-02 01:34:05</t>
  </si>
  <si>
    <t>2022-09-02 01:34:48</t>
  </si>
  <si>
    <t>2022-09-13 23:02:03</t>
  </si>
  <si>
    <t>2022-09-22 23:04:12</t>
  </si>
  <si>
    <t>2022-09-01 18:13:56</t>
  </si>
  <si>
    <t>2022-09-16 17:01:22</t>
  </si>
  <si>
    <t>2022-09-08 08:58:01</t>
  </si>
  <si>
    <t>2022-11-01 12:35:11</t>
  </si>
  <si>
    <t>2022-09-15 12:34:21</t>
  </si>
  <si>
    <t>1992-05-21</t>
  </si>
  <si>
    <t>2022-09-14 16:11:31</t>
  </si>
  <si>
    <t>2022-09-02 12:17:55</t>
  </si>
  <si>
    <t>2022-09-06 10:46:06</t>
  </si>
  <si>
    <t>2022-09-08 18:11:59</t>
  </si>
  <si>
    <t>2022-09-08 08:42:05</t>
  </si>
  <si>
    <t>2022-09-08 08:34:11</t>
  </si>
  <si>
    <t>2022-09-04 12:26:34</t>
  </si>
  <si>
    <t>2022-09-22 13:40:29</t>
  </si>
  <si>
    <t>2022-09-01 15:02:28</t>
  </si>
  <si>
    <t>MORILLO</t>
  </si>
  <si>
    <t>ASENAT</t>
  </si>
  <si>
    <t>1979-06-10</t>
  </si>
  <si>
    <t>2022-09-02 19:10:36</t>
  </si>
  <si>
    <t>2022-09-08 14:32:40</t>
  </si>
  <si>
    <t>2022-09-06 09:20:20</t>
  </si>
  <si>
    <t>2022-09-06 09:20:41</t>
  </si>
  <si>
    <t>2022-09-19 17:25:50</t>
  </si>
  <si>
    <t>2022-09-19 17:25:31</t>
  </si>
  <si>
    <t>2022-09-07 23:51:02</t>
  </si>
  <si>
    <t>2007-07-11</t>
  </si>
  <si>
    <t>2022-09-19 16:27:27</t>
  </si>
  <si>
    <t>2022-09-28 21:06:13</t>
  </si>
  <si>
    <t>2022-09-28 21:06:55</t>
  </si>
  <si>
    <t>2022-09-13 21:58:57</t>
  </si>
  <si>
    <t>OVIEDO</t>
  </si>
  <si>
    <t>AYRTON ANDRE</t>
  </si>
  <si>
    <t>2022-09-03 13:11:38</t>
  </si>
  <si>
    <t>2022-09-11 20:29:40</t>
  </si>
  <si>
    <t>2022-09-16 11:08:48</t>
  </si>
  <si>
    <t>2022-09-16 11:21:10</t>
  </si>
  <si>
    <t>2022-09-15 20:30:28</t>
  </si>
  <si>
    <t>2022-09-16 00:07:54</t>
  </si>
  <si>
    <t>2022-09-04 10:54:29</t>
  </si>
  <si>
    <t>2022-09-07 06:03:58</t>
  </si>
  <si>
    <t>2022-09-14 09:39:46</t>
  </si>
  <si>
    <t>2022-09-13 16:42:20</t>
  </si>
  <si>
    <t>VILLEGAS</t>
  </si>
  <si>
    <t>VILLALTA</t>
  </si>
  <si>
    <t>2022-09-16 22:50:06</t>
  </si>
  <si>
    <t>2022-09-01 21:37:55</t>
  </si>
  <si>
    <t>2022-09-13 15:42:07</t>
  </si>
  <si>
    <t>2000-08-24</t>
  </si>
  <si>
    <t>2022-09-13 12:48:59</t>
  </si>
  <si>
    <t>2022-09-15 15:16:35</t>
  </si>
  <si>
    <t>2022-09-15 15:09:54</t>
  </si>
  <si>
    <t>2022-09-15 15:07:34</t>
  </si>
  <si>
    <t>2022-09-15 16:05:45</t>
  </si>
  <si>
    <t>2022-09-06 18:11:16</t>
  </si>
  <si>
    <t>1976-09-27</t>
  </si>
  <si>
    <t>2022-10-07 00:27:11</t>
  </si>
  <si>
    <t>2022-09-14 11:55:24</t>
  </si>
  <si>
    <t>2022-09-16 16:36:00</t>
  </si>
  <si>
    <t>2022-10-26 20:31:10</t>
  </si>
  <si>
    <t>LIS</t>
  </si>
  <si>
    <t>2022-09-28 11:00:45</t>
  </si>
  <si>
    <t>PORTO</t>
  </si>
  <si>
    <t>2022-09-20 16:34:00</t>
  </si>
  <si>
    <t>2022-09-11 13:23:50</t>
  </si>
  <si>
    <t>2022-09-10 12:05:13</t>
  </si>
  <si>
    <t>2022-09-13 22:45:17</t>
  </si>
  <si>
    <t>2022-09-17 14:36:52</t>
  </si>
  <si>
    <t>2022-09-14 20:45:57</t>
  </si>
  <si>
    <t>2022-09-01 14:54:34</t>
  </si>
  <si>
    <t>2022-09-08 19:16:18</t>
  </si>
  <si>
    <t>2022-09-12 21:22:26</t>
  </si>
  <si>
    <t>2022-09-04 12:25:07</t>
  </si>
  <si>
    <t>CORDOBA</t>
  </si>
  <si>
    <t>2006-02-11</t>
  </si>
  <si>
    <t>2022-09-04 12:24:26</t>
  </si>
  <si>
    <t>1968-07-12</t>
  </si>
  <si>
    <t>2022-09-13 23:30:36</t>
  </si>
  <si>
    <t>2022-09-07 19:51:10</t>
  </si>
  <si>
    <t>2022-09-14 15:11:56</t>
  </si>
  <si>
    <t>2022-09-03 19:51:56</t>
  </si>
  <si>
    <t>2022-09-03 19:49:58</t>
  </si>
  <si>
    <t>2022-09-01 14:54:57</t>
  </si>
  <si>
    <t>OSES</t>
  </si>
  <si>
    <t>2022-09-03 17:08:38</t>
  </si>
  <si>
    <t>2022-09-01 13:15:49</t>
  </si>
  <si>
    <t>2022-09-24 13:43:04</t>
  </si>
  <si>
    <t>2022-09-24 13:41:55</t>
  </si>
  <si>
    <t>PFLUEGL</t>
  </si>
  <si>
    <t>2005-11-05</t>
  </si>
  <si>
    <t>2022-11-15 09:33:22</t>
  </si>
  <si>
    <t>2022-09-18 12:43:00</t>
  </si>
  <si>
    <t>NUÑEZ BARRANCO</t>
  </si>
  <si>
    <t>2006-11-06</t>
  </si>
  <si>
    <t>2022-09-18 12:44:16</t>
  </si>
  <si>
    <t>2022-09-18 12:43:26</t>
  </si>
  <si>
    <t>2022-09-14 13:30:42</t>
  </si>
  <si>
    <t>2022-09-07 08:34:51</t>
  </si>
  <si>
    <t>2022-09-06 22:19:06</t>
  </si>
  <si>
    <t>NUÑO</t>
  </si>
  <si>
    <t>2022-09-01 17:02:34</t>
  </si>
  <si>
    <t>2022-09-03 19:53:04</t>
  </si>
  <si>
    <t>2011-05-07</t>
  </si>
  <si>
    <t>2022-09-15 13:28:37</t>
  </si>
  <si>
    <t>2022-09-08 19:46:54</t>
  </si>
  <si>
    <t>1969-11-26</t>
  </si>
  <si>
    <t>2022-09-18 19:27:26</t>
  </si>
  <si>
    <t>2004-06-21</t>
  </si>
  <si>
    <t>2022-09-28 10:57:04</t>
  </si>
  <si>
    <t>2022-09-12 13:06:46</t>
  </si>
  <si>
    <t>1967-11-04</t>
  </si>
  <si>
    <t>2022-09-02 12:30:19</t>
  </si>
  <si>
    <t>2022-09-19 09:15:17</t>
  </si>
  <si>
    <t>2022-09-19 16:40:02</t>
  </si>
  <si>
    <t>2022-09-12 15:57:10</t>
  </si>
  <si>
    <t>2022-09-12 15:54:17</t>
  </si>
  <si>
    <t>2022-09-02 12:13:42</t>
  </si>
  <si>
    <t>RUBINOS</t>
  </si>
  <si>
    <t>2010-08-04</t>
  </si>
  <si>
    <t>2022-09-08 10:48:06</t>
  </si>
  <si>
    <t>CAMBRE</t>
  </si>
  <si>
    <t>2006-09-05</t>
  </si>
  <si>
    <t>2022-09-08 10:46:43</t>
  </si>
  <si>
    <t>2022-09-19 11:56:57</t>
  </si>
  <si>
    <t>2022-09-20 21:10:29</t>
  </si>
  <si>
    <t>2022-09-16 16:34:01</t>
  </si>
  <si>
    <t>JOKIC</t>
  </si>
  <si>
    <t>TIJANA</t>
  </si>
  <si>
    <t>2022-09-01 21:20:23</t>
  </si>
  <si>
    <t>2022-09-19 18:56:03</t>
  </si>
  <si>
    <t>2022-09-13 11:32:46</t>
  </si>
  <si>
    <t>1990-10-04</t>
  </si>
  <si>
    <t>2022-09-12 16:46:56</t>
  </si>
  <si>
    <t>2022-09-11 19:25:59</t>
  </si>
  <si>
    <t>2022-09-13 12:38:38</t>
  </si>
  <si>
    <t>2022-09-16 18:47:12</t>
  </si>
  <si>
    <t>2022-09-11 20:01:35</t>
  </si>
  <si>
    <t>GONZALO MARTIN</t>
  </si>
  <si>
    <t>2022-09-02 08:40:35</t>
  </si>
  <si>
    <t>2022-09-06 11:17:26</t>
  </si>
  <si>
    <t>2022-09-13 12:39:19</t>
  </si>
  <si>
    <t>2022-10-08 10:38:25</t>
  </si>
  <si>
    <t>2022-09-06 13:48:29</t>
  </si>
  <si>
    <t>2022-09-18 02:13:08</t>
  </si>
  <si>
    <t>2022-09-19 11:23:52</t>
  </si>
  <si>
    <t>2022-09-11 19:38:57</t>
  </si>
  <si>
    <t>2022-09-07 08:34:19</t>
  </si>
  <si>
    <t>2022-09-07 23:48:39</t>
  </si>
  <si>
    <t>1998-06-29</t>
  </si>
  <si>
    <t>2022-09-20 16:25:19</t>
  </si>
  <si>
    <t>2022-09-07 00:42:08</t>
  </si>
  <si>
    <t>2022-09-07 09:37:41</t>
  </si>
  <si>
    <t>2022-09-08 18:56:58</t>
  </si>
  <si>
    <t>2022-10-07 00:29:00</t>
  </si>
  <si>
    <t>2022-09-07 00:48:39</t>
  </si>
  <si>
    <t>2022-09-17 14:36:05</t>
  </si>
  <si>
    <t>2022-09-26 08:51:03</t>
  </si>
  <si>
    <t>1955-12-16</t>
  </si>
  <si>
    <t>2022-09-01 15:25:33</t>
  </si>
  <si>
    <t>2022-09-01 17:45:57</t>
  </si>
  <si>
    <t>2022-09-06 17:04:18</t>
  </si>
  <si>
    <t>2012-11-18</t>
  </si>
  <si>
    <t>2022-09-07 16:59:58</t>
  </si>
  <si>
    <t>2022-09-06 17:05:51</t>
  </si>
  <si>
    <t>CHIRINOS</t>
  </si>
  <si>
    <t>RAGA</t>
  </si>
  <si>
    <t>ANDRES ELOY</t>
  </si>
  <si>
    <t>1963-10-15</t>
  </si>
  <si>
    <t>2022-09-01 18:20:40</t>
  </si>
  <si>
    <t>2022-09-02 17:51:28</t>
  </si>
  <si>
    <t>2022-09-26 08:50:41</t>
  </si>
  <si>
    <t>BEA</t>
  </si>
  <si>
    <t>2022-09-02 17:15:28</t>
  </si>
  <si>
    <t>2022-09-03 19:42:39</t>
  </si>
  <si>
    <t>2022-09-15 12:50:35</t>
  </si>
  <si>
    <t>2022-09-11 13:47:42</t>
  </si>
  <si>
    <t>2022-09-08 14:18:26</t>
  </si>
  <si>
    <t>2022-09-15 11:20:51</t>
  </si>
  <si>
    <t>2022-09-02 13:04:22</t>
  </si>
  <si>
    <t>2022-09-14 09:06:07</t>
  </si>
  <si>
    <t>2022-09-14 09:41:00</t>
  </si>
  <si>
    <t>2022-09-14 09:40:23</t>
  </si>
  <si>
    <t>1974-02-25</t>
  </si>
  <si>
    <t>2022-09-12 13:55:02</t>
  </si>
  <si>
    <t>1959-07-03</t>
  </si>
  <si>
    <t>2022-09-06 22:19:57</t>
  </si>
  <si>
    <t>2022-10-22 10:50:10</t>
  </si>
  <si>
    <t>2022-09-07 18:32:15</t>
  </si>
  <si>
    <t>2022-09-07 18:19:40</t>
  </si>
  <si>
    <t>2022-09-15 20:49:57</t>
  </si>
  <si>
    <t>2022-09-15 20:48:22</t>
  </si>
  <si>
    <t>2022-10-04 21:14:34</t>
  </si>
  <si>
    <t>1982-08-04</t>
  </si>
  <si>
    <t>2022-09-06 14:08:06</t>
  </si>
  <si>
    <t>NOVELDA</t>
  </si>
  <si>
    <t>2022-09-01 13:00:03</t>
  </si>
  <si>
    <t>2022-09-15 21:55:20</t>
  </si>
  <si>
    <t>1987-08-23</t>
  </si>
  <si>
    <t>2022-09-11 12:07:57</t>
  </si>
  <si>
    <t>2004-06-11</t>
  </si>
  <si>
    <t>2022-09-04 18:38:52</t>
  </si>
  <si>
    <t>2022-09-16 00:08:20</t>
  </si>
  <si>
    <t>2022-09-06 15:51:42</t>
  </si>
  <si>
    <t>2022-09-13 22:05:21</t>
  </si>
  <si>
    <t>2022-09-19 12:37:24</t>
  </si>
  <si>
    <t>2022-09-07 19:37:42</t>
  </si>
  <si>
    <t>2022-09-18 11:12:17</t>
  </si>
  <si>
    <t>2022-09-14 09:38:39</t>
  </si>
  <si>
    <t>2022-09-04 19:54:27</t>
  </si>
  <si>
    <t>2022-09-04 12:07:20</t>
  </si>
  <si>
    <t>2022-11-12 20:41:13</t>
  </si>
  <si>
    <t>2022-09-15 20:45:55</t>
  </si>
  <si>
    <t>2022-09-11 19:56:11</t>
  </si>
  <si>
    <t>2022-09-11 09:02:29</t>
  </si>
  <si>
    <t>2022-09-11 09:13:13</t>
  </si>
  <si>
    <t>2022-09-11 09:03:57</t>
  </si>
  <si>
    <t>2022-09-18 11:15:09</t>
  </si>
  <si>
    <t>2022-09-13 09:12:17</t>
  </si>
  <si>
    <t>2022-09-05 12:23:32</t>
  </si>
  <si>
    <t>2022-09-16 19:44:21</t>
  </si>
  <si>
    <t>2022-09-16 19:44:02</t>
  </si>
  <si>
    <t>2022-09-12 22:21:11</t>
  </si>
  <si>
    <t>2022-09-02 23:10:31</t>
  </si>
  <si>
    <t>2022-09-11 13:48:34</t>
  </si>
  <si>
    <t>JACEK</t>
  </si>
  <si>
    <t>1969-06-05</t>
  </si>
  <si>
    <t>2022-09-01 15:39:35</t>
  </si>
  <si>
    <t>2022-09-08 08:57:11</t>
  </si>
  <si>
    <t>2022-09-14 10:35:24</t>
  </si>
  <si>
    <t>2022-09-02 12:10:45</t>
  </si>
  <si>
    <t>2022-09-05 11:17:08</t>
  </si>
  <si>
    <t>2022-09-04 18:53:31</t>
  </si>
  <si>
    <t>2022-09-08 11:53:17</t>
  </si>
  <si>
    <t>2022-09-02 23:11:14</t>
  </si>
  <si>
    <t>2022-09-10 18:35:17</t>
  </si>
  <si>
    <t>JANAS</t>
  </si>
  <si>
    <t>ANNA BEATA</t>
  </si>
  <si>
    <t>2022-09-08 14:33:26</t>
  </si>
  <si>
    <t>2022-09-20 21:13:21</t>
  </si>
  <si>
    <t>2022-09-13 15:46:40</t>
  </si>
  <si>
    <t>2022-09-01 18:19:58</t>
  </si>
  <si>
    <t>2022-09-07 09:29:36</t>
  </si>
  <si>
    <t>2022-09-03 20:06:42</t>
  </si>
  <si>
    <t>2022-09-06 10:22:50</t>
  </si>
  <si>
    <t>2022-09-21 18:32:44</t>
  </si>
  <si>
    <t>DEL RIO</t>
  </si>
  <si>
    <t>2010-01-22</t>
  </si>
  <si>
    <t>2022-09-01 22:56:59</t>
  </si>
  <si>
    <t>2022-09-26 01:37:05</t>
  </si>
  <si>
    <t>2022-09-19 16:29:25</t>
  </si>
  <si>
    <t>ALIAS</t>
  </si>
  <si>
    <t>1955-01-15</t>
  </si>
  <si>
    <t>2022-09-07 16:37:05</t>
  </si>
  <si>
    <t>1979-02-06</t>
  </si>
  <si>
    <t>2022-09-12 22:05:08</t>
  </si>
  <si>
    <t>ALABAU</t>
  </si>
  <si>
    <t>1972-05-26</t>
  </si>
  <si>
    <t>2022-09-06 16:05:13</t>
  </si>
  <si>
    <t>2022-09-11 19:34:42</t>
  </si>
  <si>
    <t>2022-09-08 09:02:39</t>
  </si>
  <si>
    <t>2022-09-11 19:26:33</t>
  </si>
  <si>
    <t>2022-09-19 18:45:45</t>
  </si>
  <si>
    <t>2022-09-12 22:10:39</t>
  </si>
  <si>
    <t>2022-09-11 19:25:29</t>
  </si>
  <si>
    <t>2022-09-19 16:32:49</t>
  </si>
  <si>
    <t>2022-09-11 19:30:04</t>
  </si>
  <si>
    <t>2022-09-07 10:00:33</t>
  </si>
  <si>
    <t>2022-09-11 19:29:33</t>
  </si>
  <si>
    <t>2022-09-12 17:41:15</t>
  </si>
  <si>
    <t>2022-09-12 17:40:47</t>
  </si>
  <si>
    <t>VENDRELL</t>
  </si>
  <si>
    <t>QUERALTÓ</t>
  </si>
  <si>
    <t>2002-05-31</t>
  </si>
  <si>
    <t>2022-09-21 16:49:03</t>
  </si>
  <si>
    <t>2022-09-11 13:49:57</t>
  </si>
  <si>
    <t>2022-09-16 12:24:46</t>
  </si>
  <si>
    <t>2022-09-21 12:43:41</t>
  </si>
  <si>
    <t>2022-09-16 16:34:20</t>
  </si>
  <si>
    <t>TUSET</t>
  </si>
  <si>
    <t>NUALART</t>
  </si>
  <si>
    <t>1956-05-10</t>
  </si>
  <si>
    <t>2022-09-23 10:44:53</t>
  </si>
  <si>
    <t>TT LA LIRA VENDRELLENCA</t>
  </si>
  <si>
    <t>2022-09-07 16:35:42</t>
  </si>
  <si>
    <t>2022-09-19 11:19:32</t>
  </si>
  <si>
    <t>2022-09-14 18:08:57</t>
  </si>
  <si>
    <t>2022-09-16 16:30:25</t>
  </si>
  <si>
    <t>2022-09-06 15:42:55</t>
  </si>
  <si>
    <t>GARRELL</t>
  </si>
  <si>
    <t>1958-03-26</t>
  </si>
  <si>
    <t>2022-09-22 18:31:40</t>
  </si>
  <si>
    <t>L'ALIANÇA LLIÇA</t>
  </si>
  <si>
    <t>2022-09-21 16:50:18</t>
  </si>
  <si>
    <t>CERDAN</t>
  </si>
  <si>
    <t>ÀLEX</t>
  </si>
  <si>
    <t>2002-07-23</t>
  </si>
  <si>
    <t>2022-09-19 16:25:30</t>
  </si>
  <si>
    <t>2022-09-13 22:15:08</t>
  </si>
  <si>
    <t>2022-09-13 22:15:37</t>
  </si>
  <si>
    <t>MUNIESA</t>
  </si>
  <si>
    <t>2005-07-10</t>
  </si>
  <si>
    <t>2022-09-11 20:07:57</t>
  </si>
  <si>
    <t>2022-09-11 20:16:48</t>
  </si>
  <si>
    <t>2022-09-18 19:20:32</t>
  </si>
  <si>
    <t>2022-09-16 13:04:03</t>
  </si>
  <si>
    <t>2022-09-16 12:59:37</t>
  </si>
  <si>
    <t>MURALL</t>
  </si>
  <si>
    <t>1960-12-26</t>
  </si>
  <si>
    <t>2022-09-08 11:41:16</t>
  </si>
  <si>
    <t>LA CAIXA</t>
  </si>
  <si>
    <t>2022-09-13 09:36:42</t>
  </si>
  <si>
    <t>2022-09-08 09:45:43</t>
  </si>
  <si>
    <t>2022-09-20 16:21:25</t>
  </si>
  <si>
    <t>2022-09-06 13:37:12</t>
  </si>
  <si>
    <t>LEVOSO</t>
  </si>
  <si>
    <t>1988-07-23</t>
  </si>
  <si>
    <t>2022-10-05 13:17:24</t>
  </si>
  <si>
    <t>2022-09-09 00:59:24</t>
  </si>
  <si>
    <t>2022-09-08 10:30:29</t>
  </si>
  <si>
    <t>2022-09-07 23:38:23</t>
  </si>
  <si>
    <t>2022-09-03 10:55:00</t>
  </si>
  <si>
    <t>2022-09-02 12:55:16</t>
  </si>
  <si>
    <t>2022-09-01 12:59:47</t>
  </si>
  <si>
    <t>2022-09-21 11:51:42</t>
  </si>
  <si>
    <t>1996-10-01</t>
  </si>
  <si>
    <t>2022-09-12 19:01:12</t>
  </si>
  <si>
    <t>2022-09-06 13:54:12</t>
  </si>
  <si>
    <t>2022-10-06 14:08:17</t>
  </si>
  <si>
    <t>2022-09-19 11:21:49</t>
  </si>
  <si>
    <t>2022-09-16 13:29:33</t>
  </si>
  <si>
    <t>GIGANTE</t>
  </si>
  <si>
    <t>2022-09-07 19:15:23</t>
  </si>
  <si>
    <t>2022-09-23 00:21:18</t>
  </si>
  <si>
    <t>2022-09-05 11:52:40</t>
  </si>
  <si>
    <t>2022-09-01 20:14:23</t>
  </si>
  <si>
    <t>2022-09-01 20:06:37</t>
  </si>
  <si>
    <t>2022-09-14 10:56:41</t>
  </si>
  <si>
    <t>2022-09-14 10:57:38</t>
  </si>
  <si>
    <t>2022-09-05 11:49:20</t>
  </si>
  <si>
    <t>2022-09-05 11:16:03</t>
  </si>
  <si>
    <t>2022-09-05 11:48:20</t>
  </si>
  <si>
    <t>2022-09-07 22:20:04</t>
  </si>
  <si>
    <t>OROZ</t>
  </si>
  <si>
    <t>2022-10-22 10:52:28</t>
  </si>
  <si>
    <t>2022-09-04 20:57:43</t>
  </si>
  <si>
    <t>2022-09-05 11:36:35</t>
  </si>
  <si>
    <t>2022-09-22 23:02:16</t>
  </si>
  <si>
    <t>2022-09-15 15:14:07</t>
  </si>
  <si>
    <t>2022-09-12 18:52:33</t>
  </si>
  <si>
    <t>2022-09-02 17:15:17</t>
  </si>
  <si>
    <t>2022-09-02 16:49:29</t>
  </si>
  <si>
    <t>2013-02-23</t>
  </si>
  <si>
    <t>2022-10-05 10:41:51</t>
  </si>
  <si>
    <t>SEKOWSKI</t>
  </si>
  <si>
    <t>2022-09-16 12:30:58</t>
  </si>
  <si>
    <t>2022-09-13 15:40:48</t>
  </si>
  <si>
    <t>2022-09-05 12:11:18</t>
  </si>
  <si>
    <t>2000-11-03</t>
  </si>
  <si>
    <t>2022-09-28 10:56:35</t>
  </si>
  <si>
    <t>2022-09-02 08:38:57</t>
  </si>
  <si>
    <t>2022-09-04 20:39:36</t>
  </si>
  <si>
    <t>2022-09-18 11:24:43</t>
  </si>
  <si>
    <t>2022-09-21 17:08:20</t>
  </si>
  <si>
    <t>2022-09-06 10:29:44</t>
  </si>
  <si>
    <t>2022-09-06 10:25:52</t>
  </si>
  <si>
    <t>1979-10-26</t>
  </si>
  <si>
    <t>2022-09-17 02:03:08</t>
  </si>
  <si>
    <t>2022-09-12 22:13:09</t>
  </si>
  <si>
    <t>2006-11-24</t>
  </si>
  <si>
    <t>2022-09-27 19:52:40</t>
  </si>
  <si>
    <t>2022-09-12 22:13:48</t>
  </si>
  <si>
    <t>2022-09-21 16:13:24</t>
  </si>
  <si>
    <t>2022-09-21 16:11:32</t>
  </si>
  <si>
    <t>2022-09-12 22:03:17</t>
  </si>
  <si>
    <t>2022-09-04 20:40:02</t>
  </si>
  <si>
    <t>2022-09-01 18:16:35</t>
  </si>
  <si>
    <t>2022-09-19 16:20:11</t>
  </si>
  <si>
    <t>2022-09-15 18:12:54</t>
  </si>
  <si>
    <t>2022-09-18 19:31:50</t>
  </si>
  <si>
    <t>2022-09-18 13:56:59</t>
  </si>
  <si>
    <t>2022-09-18 11:19:05</t>
  </si>
  <si>
    <t>2022-09-18 19:24:33</t>
  </si>
  <si>
    <t>2022-09-18 11:24:00</t>
  </si>
  <si>
    <t>2022-09-18 11:22:03</t>
  </si>
  <si>
    <t>2022-09-18 11:24:20</t>
  </si>
  <si>
    <t>2022-09-06 10:20:45</t>
  </si>
  <si>
    <t>2022-09-14 08:40:13</t>
  </si>
  <si>
    <t>2022-09-14 08:46:44</t>
  </si>
  <si>
    <t>2022-11-07 22:33:20</t>
  </si>
  <si>
    <t>2022-09-07 12:50:54</t>
  </si>
  <si>
    <t>2022-09-14 08:45:28</t>
  </si>
  <si>
    <t>2022-09-19 11:55:44</t>
  </si>
  <si>
    <t>2022-09-19 12:28:55</t>
  </si>
  <si>
    <t>2022-09-21 19:20:04</t>
  </si>
  <si>
    <t>2022-09-13 10:17:20</t>
  </si>
  <si>
    <t>2022-09-26 01:38:45</t>
  </si>
  <si>
    <t>2022-09-22 17:04:47</t>
  </si>
  <si>
    <t>2022-09-22 17:04:40</t>
  </si>
  <si>
    <t>2022-09-02 08:32:27</t>
  </si>
  <si>
    <t>2022-09-16 21:02:32</t>
  </si>
  <si>
    <t>2022-09-16 21:01:47</t>
  </si>
  <si>
    <t>2022-09-16 21:01:04</t>
  </si>
  <si>
    <t>2022-09-04 12:02:30</t>
  </si>
  <si>
    <t>2022-09-07 09:22:33</t>
  </si>
  <si>
    <t>2022-09-20 11:54:54</t>
  </si>
  <si>
    <t>2022-09-02 11:10:48</t>
  </si>
  <si>
    <t>2022-09-06 13:46:57</t>
  </si>
  <si>
    <t>2022-09-17 13:19:14</t>
  </si>
  <si>
    <t>2022-09-06 13:51:34</t>
  </si>
  <si>
    <t>2022-09-20 21:14:04</t>
  </si>
  <si>
    <t>2022-09-20 21:12:52</t>
  </si>
  <si>
    <t>2022-09-07 20:05:49</t>
  </si>
  <si>
    <t>2022-09-15 17:58:23</t>
  </si>
  <si>
    <t>2022-09-02 12:09:28</t>
  </si>
  <si>
    <t>2022-09-07 23:37:45</t>
  </si>
  <si>
    <t>1981-02-09</t>
  </si>
  <si>
    <t>2022-09-17 12:09:52</t>
  </si>
  <si>
    <t>2002-12-29</t>
  </si>
  <si>
    <t>2022-09-07 14:15:34</t>
  </si>
  <si>
    <t>2022-09-01 19:00:04</t>
  </si>
  <si>
    <t>2022-09-13 13:09:38</t>
  </si>
  <si>
    <t>2006-09-23</t>
  </si>
  <si>
    <t>2022-09-15 22:30:33</t>
  </si>
  <si>
    <t>CARON</t>
  </si>
  <si>
    <t>2009-10-02</t>
  </si>
  <si>
    <t>2022-09-03 20:09:37</t>
  </si>
  <si>
    <t>2022-09-27 12:54:31</t>
  </si>
  <si>
    <t>2022-09-04 11:09:49</t>
  </si>
  <si>
    <t>2022-09-18 02:15:52</t>
  </si>
  <si>
    <t>2022-09-13 15:47:53</t>
  </si>
  <si>
    <t>2022-09-22 08:16:22</t>
  </si>
  <si>
    <t>2022-09-04 11:09:23</t>
  </si>
  <si>
    <t>2022-09-04 23:19:28</t>
  </si>
  <si>
    <t>1951-08-20</t>
  </si>
  <si>
    <t>2022-11-05 21:11:06</t>
  </si>
  <si>
    <t>2022-09-06 17:04:42</t>
  </si>
  <si>
    <t>2022-09-04 23:21:23</t>
  </si>
  <si>
    <t>1972-08-02</t>
  </si>
  <si>
    <t>2022-11-05 21:13:17</t>
  </si>
  <si>
    <t>1958-06-05</t>
  </si>
  <si>
    <t>2022-09-06 16:04:06</t>
  </si>
  <si>
    <t>2022-09-03 10:27:27</t>
  </si>
  <si>
    <t>ROBINSON</t>
  </si>
  <si>
    <t>MARRIAGA</t>
  </si>
  <si>
    <t>MAIKELL</t>
  </si>
  <si>
    <t>1981-05-29</t>
  </si>
  <si>
    <t>2022-09-03 11:13:57</t>
  </si>
  <si>
    <t>2022-09-20 21:10:52</t>
  </si>
  <si>
    <t>2022-09-13 22:16:03</t>
  </si>
  <si>
    <t>2022-09-01 20:12:20</t>
  </si>
  <si>
    <t>2022-09-08 10:43:13</t>
  </si>
  <si>
    <t>2022-09-08 10:31:40</t>
  </si>
  <si>
    <t>2022-09-08 10:38:27</t>
  </si>
  <si>
    <t>2022-09-12 16:05:55</t>
  </si>
  <si>
    <t>2022-09-15 10:23:31</t>
  </si>
  <si>
    <t>1974-03-12</t>
  </si>
  <si>
    <t>2022-10-07 00:25:42</t>
  </si>
  <si>
    <t>2022-09-06 17:52:37</t>
  </si>
  <si>
    <t>2022-09-06 18:06:11</t>
  </si>
  <si>
    <t>2022-09-06 18:05:00</t>
  </si>
  <si>
    <t>2022-09-02 17:27:07</t>
  </si>
  <si>
    <t>2022-09-02 12:58:57</t>
  </si>
  <si>
    <t>2022-09-20 16:21:55</t>
  </si>
  <si>
    <t>2022-09-14 23:36:57</t>
  </si>
  <si>
    <t>2022-09-03 19:38:37</t>
  </si>
  <si>
    <t>2022-09-12 16:51:25</t>
  </si>
  <si>
    <t>2022-11-14 18:40:50</t>
  </si>
  <si>
    <t>2022-09-11 12:55:28</t>
  </si>
  <si>
    <t>2022-09-18 19:18:59</t>
  </si>
  <si>
    <t>2022-09-13 22:39:14</t>
  </si>
  <si>
    <t>2022-09-13 22:39:27</t>
  </si>
  <si>
    <t>1972-07-25</t>
  </si>
  <si>
    <t>2022-09-12 12:51:03</t>
  </si>
  <si>
    <t>2022-09-05 11:53:26</t>
  </si>
  <si>
    <t>2022-09-05 11:40:10</t>
  </si>
  <si>
    <t>2022-09-07 19:43:41</t>
  </si>
  <si>
    <t>2022-09-07 19:49:04</t>
  </si>
  <si>
    <t>2022-09-15 12:33:32</t>
  </si>
  <si>
    <t>2022-09-10 13:34:28</t>
  </si>
  <si>
    <t>2022-09-15 11:14:41</t>
  </si>
  <si>
    <t>2022-09-14 15:21:58</t>
  </si>
  <si>
    <t>2022-09-03 19:39:38</t>
  </si>
  <si>
    <t>2022-09-09 14:50:49</t>
  </si>
  <si>
    <t>2022-09-13 14:15:57</t>
  </si>
  <si>
    <t>2022-09-13 16:54:32</t>
  </si>
  <si>
    <t>2022-09-13 14:13:46</t>
  </si>
  <si>
    <t>2022-09-07 19:30:38</t>
  </si>
  <si>
    <t>2022-09-07 19:30:00</t>
  </si>
  <si>
    <t>2022-09-19 11:39:26</t>
  </si>
  <si>
    <t>2022-09-19 11:36:36</t>
  </si>
  <si>
    <t>2022-09-02 12:56:33</t>
  </si>
  <si>
    <t>2022-09-10 12:08:46</t>
  </si>
  <si>
    <t>2022-09-19 15:41:00</t>
  </si>
  <si>
    <t>2022-09-01 22:41:59</t>
  </si>
  <si>
    <t>2022-09-06 17:05:35</t>
  </si>
  <si>
    <t>2022-09-06 17:05:02</t>
  </si>
  <si>
    <t>2022-09-11 13:36:29</t>
  </si>
  <si>
    <t>2022-09-06 13:45:29</t>
  </si>
  <si>
    <t>2022-09-14 10:48:24</t>
  </si>
  <si>
    <t>1962-09-12</t>
  </si>
  <si>
    <t>2022-09-15 11:45:20</t>
  </si>
  <si>
    <t>2022-09-16 19:39:17</t>
  </si>
  <si>
    <t>2022-09-14 17:55:25</t>
  </si>
  <si>
    <t>2022-09-12 18:45:49</t>
  </si>
  <si>
    <t>2022-09-12 18:43:30</t>
  </si>
  <si>
    <t>2022-09-11 13:39:32</t>
  </si>
  <si>
    <t>2006-04-21</t>
  </si>
  <si>
    <t>2022-09-02 10:23:24</t>
  </si>
  <si>
    <t>2022-09-06 11:17:46</t>
  </si>
  <si>
    <t>2022-09-06 11:16:33</t>
  </si>
  <si>
    <t>2022-09-06 10:45:27</t>
  </si>
  <si>
    <t>1996-03-05</t>
  </si>
  <si>
    <t>2022-09-03 10:36:35</t>
  </si>
  <si>
    <t>2022-09-08 18:04:43</t>
  </si>
  <si>
    <t>2022-09-02 11:09:19</t>
  </si>
  <si>
    <t>2022-10-14 01:27:19</t>
  </si>
  <si>
    <t>MANZANERA</t>
  </si>
  <si>
    <t>2000-01-07</t>
  </si>
  <si>
    <t>2022-10-22 10:49:26</t>
  </si>
  <si>
    <t>1999-05-18</t>
  </si>
  <si>
    <t>2022-10-22 10:57:03</t>
  </si>
  <si>
    <t>2022-10-22 10:51:23</t>
  </si>
  <si>
    <t>2022-09-07 18:30:04</t>
  </si>
  <si>
    <t>2022-09-19 16:31:02</t>
  </si>
  <si>
    <t>2022-09-19 16:31:26</t>
  </si>
  <si>
    <t>2022-09-19 16:31:45</t>
  </si>
  <si>
    <t>2022-09-13 06:52:43</t>
  </si>
  <si>
    <t>2022-09-07 09:28:45</t>
  </si>
  <si>
    <t>1983-04-06</t>
  </si>
  <si>
    <t>2022-09-10 00:18:39</t>
  </si>
  <si>
    <t>1975-09-07</t>
  </si>
  <si>
    <t>2022-09-10 00:20:07</t>
  </si>
  <si>
    <t>2005-12-14</t>
  </si>
  <si>
    <t>2022-09-12 14:01:17</t>
  </si>
  <si>
    <t>2022-09-07 19:55:07</t>
  </si>
  <si>
    <t>2022-09-02 13:38:55</t>
  </si>
  <si>
    <t>2022-09-03 12:34:05</t>
  </si>
  <si>
    <t>2022-09-11 17:41:40</t>
  </si>
  <si>
    <t>2022-09-01 20:07:14</t>
  </si>
  <si>
    <t>2022-09-06 13:52:20</t>
  </si>
  <si>
    <t>2022-09-07 12:26:59</t>
  </si>
  <si>
    <t>2022-09-06 13:50:39</t>
  </si>
  <si>
    <t>2022-09-06 13:51:05</t>
  </si>
  <si>
    <t>2022-09-06 13:51:19</t>
  </si>
  <si>
    <t>2022-09-06 13:43:33</t>
  </si>
  <si>
    <t>2022-09-06 13:47:16</t>
  </si>
  <si>
    <t>VASQUEZ</t>
  </si>
  <si>
    <t>1968-04-06</t>
  </si>
  <si>
    <t>2022-09-07 09:32:45</t>
  </si>
  <si>
    <t>2006-03-08</t>
  </si>
  <si>
    <t>2022-09-07 05:59:38</t>
  </si>
  <si>
    <t>MONLEON</t>
  </si>
  <si>
    <t>1971-06-12</t>
  </si>
  <si>
    <t>2022-09-01 22:40:12</t>
  </si>
  <si>
    <t>1965-03-08</t>
  </si>
  <si>
    <t>2022-09-06 09:52:25</t>
  </si>
  <si>
    <t>VACAS</t>
  </si>
  <si>
    <t>GUSTAVO</t>
  </si>
  <si>
    <t>1958-06-16</t>
  </si>
  <si>
    <t>2022-09-01 15:33:50</t>
  </si>
  <si>
    <t>2022-09-07 09:47:26</t>
  </si>
  <si>
    <t>2022-09-13 09:14:25</t>
  </si>
  <si>
    <t>2022-09-16 13:27:52</t>
  </si>
  <si>
    <t>2022-10-24 10:15:49</t>
  </si>
  <si>
    <t>2022-09-07 23:59:04</t>
  </si>
  <si>
    <t>2022-09-13 19:49:59</t>
  </si>
  <si>
    <t>2022-09-15 09:26:19</t>
  </si>
  <si>
    <t>2022-09-15 09:28:27</t>
  </si>
  <si>
    <t>1967-10-01</t>
  </si>
  <si>
    <t>2022-09-07 12:04:38</t>
  </si>
  <si>
    <t>2022-09-07 12:05:34</t>
  </si>
  <si>
    <t>2022-09-07 12:04:02</t>
  </si>
  <si>
    <t>2022-09-14 15:09:49</t>
  </si>
  <si>
    <t>2022-09-10 12:09:49</t>
  </si>
  <si>
    <t>2022-09-10 12:07:42</t>
  </si>
  <si>
    <t>PEDRO ANTONIO</t>
  </si>
  <si>
    <t>2022-10-22 10:44:17</t>
  </si>
  <si>
    <t>2022-09-07 23:37:15</t>
  </si>
  <si>
    <t>2022-09-16 18:23:18</t>
  </si>
  <si>
    <t>2022-09-01 18:11:56</t>
  </si>
  <si>
    <t>2022-09-01 18:05:02</t>
  </si>
  <si>
    <t>2022-10-22 10:53:50</t>
  </si>
  <si>
    <t>BOTELLO</t>
  </si>
  <si>
    <t>2022-09-03 20:05:43</t>
  </si>
  <si>
    <t>2022-09-08 21:25:33</t>
  </si>
  <si>
    <t>2022-09-14 10:58:51</t>
  </si>
  <si>
    <t>2022-09-21 16:43:37</t>
  </si>
  <si>
    <t>2022-09-22 23:00:56</t>
  </si>
  <si>
    <t>2022-09-18 11:22:38</t>
  </si>
  <si>
    <t>2022-09-13 21:58:33</t>
  </si>
  <si>
    <t>2022-10-16 19:43:27</t>
  </si>
  <si>
    <t>2022-10-16 19:43:02</t>
  </si>
  <si>
    <t>2022-09-12 18:58:03</t>
  </si>
  <si>
    <t>2022-11-15 10:48:37</t>
  </si>
  <si>
    <t>2022-10-11 18:04:11</t>
  </si>
  <si>
    <t>2022-09-18 19:30:48</t>
  </si>
  <si>
    <t>2022-09-18 19:30:59</t>
  </si>
  <si>
    <t>2022-11-11 09:37:01</t>
  </si>
  <si>
    <t>2022-09-07 19:32:19</t>
  </si>
  <si>
    <t>ZAYAS</t>
  </si>
  <si>
    <t>2022-09-04 19:33:23</t>
  </si>
  <si>
    <t>2022-09-15 23:26:13</t>
  </si>
  <si>
    <t>ARGILES</t>
  </si>
  <si>
    <t>2022-09-15 15:14:48</t>
  </si>
  <si>
    <t>2022-09-19 11:17:49</t>
  </si>
  <si>
    <t>2022-09-03 21:32:47</t>
  </si>
  <si>
    <t>2007-08-25</t>
  </si>
  <si>
    <t>2022-09-07 12:37:35</t>
  </si>
  <si>
    <t>2022-09-05 11:16:21</t>
  </si>
  <si>
    <t>1971-09-25</t>
  </si>
  <si>
    <t>2022-09-10 00:17:37</t>
  </si>
  <si>
    <t>2022-09-16 18:13:31</t>
  </si>
  <si>
    <t>2022-09-06 11:08:03</t>
  </si>
  <si>
    <t>2022-09-06 11:07:29</t>
  </si>
  <si>
    <t>2022-09-13 12:32:16</t>
  </si>
  <si>
    <t>2022-09-13 16:23:36</t>
  </si>
  <si>
    <t>2022-09-08 08:40:21</t>
  </si>
  <si>
    <t>2022-09-08 08:58:16</t>
  </si>
  <si>
    <t>2022-09-16 21:04:28</t>
  </si>
  <si>
    <t>2022-09-06 17:46:34</t>
  </si>
  <si>
    <t>2022-09-13 16:46:19</t>
  </si>
  <si>
    <t>2022-09-11 18:42:55</t>
  </si>
  <si>
    <t>2022-09-04 10:04:16</t>
  </si>
  <si>
    <t>2022-10-22 10:47:01</t>
  </si>
  <si>
    <t>ORBIS</t>
  </si>
  <si>
    <t>ESPADA</t>
  </si>
  <si>
    <t>2022-09-08 21:39:44</t>
  </si>
  <si>
    <t>2022-09-07 19:40:00</t>
  </si>
  <si>
    <t>2022-09-04 12:56:38</t>
  </si>
  <si>
    <t>2022-09-06 13:44:25</t>
  </si>
  <si>
    <t>2022-09-02 11:15:05</t>
  </si>
  <si>
    <t>2022-09-01 18:10:30</t>
  </si>
  <si>
    <t>1966-05-23</t>
  </si>
  <si>
    <t>2022-11-13 18:09:20</t>
  </si>
  <si>
    <t>2022-09-12 21:55:18</t>
  </si>
  <si>
    <t>2022-09-05 11:35:49</t>
  </si>
  <si>
    <t>2022-09-08 08:36:39</t>
  </si>
  <si>
    <t>2022-11-10 22:00:18</t>
  </si>
  <si>
    <t>2022-09-02 13:04:47</t>
  </si>
  <si>
    <t>2022-09-11 20:32:12</t>
  </si>
  <si>
    <t>2022-09-14 13:31:40</t>
  </si>
  <si>
    <t>1976-04-23</t>
  </si>
  <si>
    <t>2022-09-16 08:44:07</t>
  </si>
  <si>
    <t>2022-09-01 15:54:08</t>
  </si>
  <si>
    <t>2022-09-14 16:11:08</t>
  </si>
  <si>
    <t>2022-09-20 10:15:29</t>
  </si>
  <si>
    <t>2022-09-14 18:51:39</t>
  </si>
  <si>
    <t>2022-09-15 11:23:46</t>
  </si>
  <si>
    <t>2022-09-02 13:03:26</t>
  </si>
  <si>
    <t>2022-09-02 12:10:32</t>
  </si>
  <si>
    <t>2022-09-11 18:27:06</t>
  </si>
  <si>
    <t>2022-09-17 15:01:44</t>
  </si>
  <si>
    <t>2022-09-03 10:59:49</t>
  </si>
  <si>
    <t>RADZIKOWSKI</t>
  </si>
  <si>
    <t>DARIUSZ</t>
  </si>
  <si>
    <t>1984-10-23</t>
  </si>
  <si>
    <t>2022-09-03 11:12:37</t>
  </si>
  <si>
    <t>2022-09-08 16:55:58</t>
  </si>
  <si>
    <t>2022-09-16 17:09:57</t>
  </si>
  <si>
    <t>2022-09-07 12:29:27</t>
  </si>
  <si>
    <t>2022-09-04 12:03:50</t>
  </si>
  <si>
    <t>2022-09-05 09:31:08</t>
  </si>
  <si>
    <t>2022-09-02 16:40:40</t>
  </si>
  <si>
    <t>2022-09-17 11:35:43</t>
  </si>
  <si>
    <t>VICARIA</t>
  </si>
  <si>
    <t>1999-05-09</t>
  </si>
  <si>
    <t>2022-09-20 22:28:06</t>
  </si>
  <si>
    <t>1995-07-17</t>
  </si>
  <si>
    <t>2022-09-20 22:25:13</t>
  </si>
  <si>
    <t>2022-09-02 16:55:13</t>
  </si>
  <si>
    <t>1976-08-14</t>
  </si>
  <si>
    <t>2022-09-01 15:36:17</t>
  </si>
  <si>
    <t>2003-12-22</t>
  </si>
  <si>
    <t>2022-09-11 15:09:42</t>
  </si>
  <si>
    <t>2022-09-01 16:00:36</t>
  </si>
  <si>
    <t>2002-01-10</t>
  </si>
  <si>
    <t>2022-09-06 14:07:06</t>
  </si>
  <si>
    <t>2022-09-06 14:07:49</t>
  </si>
  <si>
    <t>2022-09-08 12:10:10</t>
  </si>
  <si>
    <t>2022-09-17 07:49:02</t>
  </si>
  <si>
    <t>2022-09-02 11:06:31</t>
  </si>
  <si>
    <t>2022-09-17 07:51:15</t>
  </si>
  <si>
    <t>2022-09-03 19:40:04</t>
  </si>
  <si>
    <t>2022-09-03 19:53:43</t>
  </si>
  <si>
    <t>2022-09-03 19:37:51</t>
  </si>
  <si>
    <t>2022-09-03 19:50:32</t>
  </si>
  <si>
    <t>2022-09-03 19:47:44</t>
  </si>
  <si>
    <t>1964-01-01</t>
  </si>
  <si>
    <t>2022-09-01 15:33:09</t>
  </si>
  <si>
    <t>2022-09-18 19:16:46</t>
  </si>
  <si>
    <t>2022-09-11 09:02:02</t>
  </si>
  <si>
    <t>2022-09-01 15:51:22</t>
  </si>
  <si>
    <t>2022-09-11 09:12:31</t>
  </si>
  <si>
    <t>2022-09-11 20:30:16</t>
  </si>
  <si>
    <t>2022-09-07 18:36:16</t>
  </si>
  <si>
    <t>2022-09-06 17:48:00</t>
  </si>
  <si>
    <t>KHACHATRYAN</t>
  </si>
  <si>
    <t>GRIGORYAN</t>
  </si>
  <si>
    <t>YURI ALEXANDRO</t>
  </si>
  <si>
    <t>2022-09-06 17:40:06</t>
  </si>
  <si>
    <t>KOPAROV</t>
  </si>
  <si>
    <t>VALERI IVANOV</t>
  </si>
  <si>
    <t>1992-06-21</t>
  </si>
  <si>
    <t>2022-09-06 17:43:40</t>
  </si>
  <si>
    <t>2022-09-01 13:01:49</t>
  </si>
  <si>
    <t>2022-09-01 22:58:33</t>
  </si>
  <si>
    <t>2022-09-28 16:32:53</t>
  </si>
  <si>
    <t>2022-09-02 13:05:20</t>
  </si>
  <si>
    <t>2022-09-13 13:36:42</t>
  </si>
  <si>
    <t>2022-11-01 12:35:28</t>
  </si>
  <si>
    <t>2022-09-13 16:41:07</t>
  </si>
  <si>
    <t>2022-09-13 15:42:35</t>
  </si>
  <si>
    <t>2022-09-08 17:02:15</t>
  </si>
  <si>
    <t>2022-09-13 15:46:17</t>
  </si>
  <si>
    <t>2022-09-13 13:01:09</t>
  </si>
  <si>
    <t>2022-09-15 11:58:56</t>
  </si>
  <si>
    <t>2022-09-06 09:22:45</t>
  </si>
  <si>
    <t>2022-09-08 14:23:24</t>
  </si>
  <si>
    <t>2022-09-13 13:11:06</t>
  </si>
  <si>
    <t>2022-09-24 13:01:00</t>
  </si>
  <si>
    <t>AD PATIÑO</t>
  </si>
  <si>
    <t>2022-09-16 12:17:41</t>
  </si>
  <si>
    <t>2022-09-10 18:40:32</t>
  </si>
  <si>
    <t>2022-09-16 19:39:46</t>
  </si>
  <si>
    <t>2022-09-06 09:57:30</t>
  </si>
  <si>
    <t>2022-09-13 22:39:51</t>
  </si>
  <si>
    <t>2022-09-02 08:15:40</t>
  </si>
  <si>
    <t>2022-09-14 10:59:44</t>
  </si>
  <si>
    <t>2022-09-15 10:52:02</t>
  </si>
  <si>
    <t>2022-09-15 11:55:36</t>
  </si>
  <si>
    <t>2022-09-13 22:37:36</t>
  </si>
  <si>
    <t>2022-09-02 09:56:29</t>
  </si>
  <si>
    <t>2022-10-13 17:23:09</t>
  </si>
  <si>
    <t>2022-09-19 16:19:28</t>
  </si>
  <si>
    <t>2022-09-07 23:47:27</t>
  </si>
  <si>
    <t>2022-09-11 13:48:18</t>
  </si>
  <si>
    <t>1973-03-16</t>
  </si>
  <si>
    <t>2022-09-13 23:30:08</t>
  </si>
  <si>
    <t>2022-09-12 13:40:28</t>
  </si>
  <si>
    <t>2004-03-26</t>
  </si>
  <si>
    <t>2022-09-18 02:18:47</t>
  </si>
  <si>
    <t>2022-09-11 19:57:07</t>
  </si>
  <si>
    <t>2022-09-11 19:57:35</t>
  </si>
  <si>
    <t>2022-09-08 14:34:49</t>
  </si>
  <si>
    <t>2022-09-01 18:16:10</t>
  </si>
  <si>
    <t>2022-09-11 20:00:50</t>
  </si>
  <si>
    <t>2022-09-11 20:07:11</t>
  </si>
  <si>
    <t>2022-09-11 20:02:09</t>
  </si>
  <si>
    <t>2022-09-01 18:25:10</t>
  </si>
  <si>
    <t>2022-09-19 16:20:30</t>
  </si>
  <si>
    <t>2022-09-12 13:40:50</t>
  </si>
  <si>
    <t>LLAURO</t>
  </si>
  <si>
    <t>JOSE RAFAEL</t>
  </si>
  <si>
    <t>1957-03-11</t>
  </si>
  <si>
    <t>2022-09-13 13:17:48</t>
  </si>
  <si>
    <t>2022-09-06 10:49:09</t>
  </si>
  <si>
    <t>2022-09-06 10:48:35</t>
  </si>
  <si>
    <t>2022-09-12 12:45:13</t>
  </si>
  <si>
    <t>2022-10-07 11:34:40</t>
  </si>
  <si>
    <t>2022-09-07 19:33:14</t>
  </si>
  <si>
    <t>2022-09-14 10:33:04</t>
  </si>
  <si>
    <t>2022-09-08 12:34:34</t>
  </si>
  <si>
    <t>2022-09-06 17:45:03</t>
  </si>
  <si>
    <t>2022-10-05 15:46:24</t>
  </si>
  <si>
    <t>2022-09-05 11:53:41</t>
  </si>
  <si>
    <t>2022-09-08 17:02:00</t>
  </si>
  <si>
    <t>2022-09-08 17:15:54</t>
  </si>
  <si>
    <t>2022-09-10 12:09:16</t>
  </si>
  <si>
    <t>2022-09-21 08:19:45</t>
  </si>
  <si>
    <t>2022-09-09 09:29:37</t>
  </si>
  <si>
    <t>JUDITH VARIMIA</t>
  </si>
  <si>
    <t>1993-11-21</t>
  </si>
  <si>
    <t>2022-09-13 12:47:29</t>
  </si>
  <si>
    <t>2022-09-03 12:08:21</t>
  </si>
  <si>
    <t>2022-09-21 14:48:21</t>
  </si>
  <si>
    <t>2022-09-21 08:16:53</t>
  </si>
  <si>
    <t>2022-09-07 00:51:20</t>
  </si>
  <si>
    <t>2022-09-06 23:39:36</t>
  </si>
  <si>
    <t>2022-09-03 19:36:46</t>
  </si>
  <si>
    <t>2022-09-06 11:47:24</t>
  </si>
  <si>
    <t>2022-09-12 13:55:38</t>
  </si>
  <si>
    <t>2022-09-14 08:29:37</t>
  </si>
  <si>
    <t>2022-09-15 12:50:52</t>
  </si>
  <si>
    <t>2003-06-12</t>
  </si>
  <si>
    <t>2022-09-07 17:40:49</t>
  </si>
  <si>
    <t>2022-09-04 18:21:35</t>
  </si>
  <si>
    <t>2022-09-06 10:01:03</t>
  </si>
  <si>
    <t>2022-09-06 09:53:08</t>
  </si>
  <si>
    <t>2022-09-04 23:48:55</t>
  </si>
  <si>
    <t>2022-09-11 12:58:16</t>
  </si>
  <si>
    <t>2022-09-08 08:40:40</t>
  </si>
  <si>
    <t>2022-09-01 18:14:12</t>
  </si>
  <si>
    <t>2022-09-04 20:37:47</t>
  </si>
  <si>
    <t>2022-09-11 19:34:16</t>
  </si>
  <si>
    <t>2022-09-08 12:35:48</t>
  </si>
  <si>
    <t>2022-09-06 17:45:23</t>
  </si>
  <si>
    <t>2022-09-02 12:59:34</t>
  </si>
  <si>
    <t>2022-09-02 13:00:16</t>
  </si>
  <si>
    <t>2022-09-18 20:31:52</t>
  </si>
  <si>
    <t>2022-09-01 18:27:55</t>
  </si>
  <si>
    <t>2022-09-08 14:27:00</t>
  </si>
  <si>
    <t>2022-09-04 20:57:19</t>
  </si>
  <si>
    <t>2022-09-08 14:26:22</t>
  </si>
  <si>
    <t>2022-09-08 14:21:08</t>
  </si>
  <si>
    <t>2022-09-08 14:20:48</t>
  </si>
  <si>
    <t>2022-09-06 13:45:16</t>
  </si>
  <si>
    <t>2022-09-15 17:39:28</t>
  </si>
  <si>
    <t>2022-09-08 08:45:27</t>
  </si>
  <si>
    <t>2022-09-08 08:45:09</t>
  </si>
  <si>
    <t>2022-09-15 20:34:59</t>
  </si>
  <si>
    <t>2022-09-15 20:33:21</t>
  </si>
  <si>
    <t>2022-09-15 20:45:36</t>
  </si>
  <si>
    <t>2022-09-06 14:06:14</t>
  </si>
  <si>
    <t>2022-09-06 14:09:05</t>
  </si>
  <si>
    <t>2022-09-02 13:32:35</t>
  </si>
  <si>
    <t>1978-09-25</t>
  </si>
  <si>
    <t>2022-09-19 20:39:44</t>
  </si>
  <si>
    <t>2022-09-18 23:55:27</t>
  </si>
  <si>
    <t>2022-09-13 22:11:04</t>
  </si>
  <si>
    <t>2003-06-26</t>
  </si>
  <si>
    <t>2022-10-04 22:26:46</t>
  </si>
  <si>
    <t>2022-09-15 12:35:55</t>
  </si>
  <si>
    <t>2022-09-01 20:10:38</t>
  </si>
  <si>
    <t>2022-10-31 17:19:07</t>
  </si>
  <si>
    <t>2007-04-04</t>
  </si>
  <si>
    <t>2022-10-04 22:28:00</t>
  </si>
  <si>
    <t>2022-09-16 13:20:05</t>
  </si>
  <si>
    <t>2022-09-08 12:12:59</t>
  </si>
  <si>
    <t>2022-09-05 12:31:12</t>
  </si>
  <si>
    <t>2022-09-05 12:29:43</t>
  </si>
  <si>
    <t>2022-09-15 11:23:20</t>
  </si>
  <si>
    <t>2022-09-06 15:43:45</t>
  </si>
  <si>
    <t>2022-09-13 23:29:51</t>
  </si>
  <si>
    <t>2022-09-13 23:25:10</t>
  </si>
  <si>
    <t>2022-09-16 13:02:18</t>
  </si>
  <si>
    <t>2022-09-05 11:47:55</t>
  </si>
  <si>
    <t>2022-09-03 12:07:54</t>
  </si>
  <si>
    <t>2022-09-12 11:03:08</t>
  </si>
  <si>
    <t>2022-09-07 18:16:09</t>
  </si>
  <si>
    <t>2022-09-07 18:20:30</t>
  </si>
  <si>
    <t>2022-09-11 10:00:30</t>
  </si>
  <si>
    <t>2022-09-14 15:05:54</t>
  </si>
  <si>
    <t>2022-09-24 13:40:23</t>
  </si>
  <si>
    <t>2022-11-09 14:29:18</t>
  </si>
  <si>
    <t>2022-09-16 16:30:50</t>
  </si>
  <si>
    <t>2022-09-02 08:33:24</t>
  </si>
  <si>
    <t>2022-09-13 09:13:23</t>
  </si>
  <si>
    <t>2022-09-07 19:41:32</t>
  </si>
  <si>
    <t>2022-09-03 02:00:24</t>
  </si>
  <si>
    <t>2022-09-27 14:10:50</t>
  </si>
  <si>
    <t>1984-03-04</t>
  </si>
  <si>
    <t>2022-09-19 11:06:06</t>
  </si>
  <si>
    <t>2022-09-04 19:52:19</t>
  </si>
  <si>
    <t>1967-10-28</t>
  </si>
  <si>
    <t>2022-09-09 15:27:58</t>
  </si>
  <si>
    <t>2022-09-08 17:11:32</t>
  </si>
  <si>
    <t>2022-09-02 08:12:20</t>
  </si>
  <si>
    <t>2022-09-02 08:13:05</t>
  </si>
  <si>
    <t>2022-09-09 13:35:51</t>
  </si>
  <si>
    <t>2022-09-09 13:35:20</t>
  </si>
  <si>
    <t>2022-09-18 19:16:33</t>
  </si>
  <si>
    <t>2022-09-02 11:15:53</t>
  </si>
  <si>
    <t>2022-09-07 12:33:59</t>
  </si>
  <si>
    <t>2022-09-04 16:02:54</t>
  </si>
  <si>
    <t>2022-09-18 10:43:43</t>
  </si>
  <si>
    <t>MARIA PAULINA</t>
  </si>
  <si>
    <t>1984-03-13</t>
  </si>
  <si>
    <t>2022-09-01 18:57:43</t>
  </si>
  <si>
    <t>2022-09-16 22:45:32</t>
  </si>
  <si>
    <t>2022-09-08 02:33:25</t>
  </si>
  <si>
    <t>2022-09-05 12:24:19</t>
  </si>
  <si>
    <t>2022-09-07 23:24:46</t>
  </si>
  <si>
    <t>2022-09-01 20:07:19</t>
  </si>
  <si>
    <t>2022-09-09 00:57:55</t>
  </si>
  <si>
    <t>2022-09-14 11:56:50</t>
  </si>
  <si>
    <t>2022-09-02 17:18:26</t>
  </si>
  <si>
    <t>2022-09-03 20:05:14</t>
  </si>
  <si>
    <t>2022-09-02 17:17:32</t>
  </si>
  <si>
    <t>2022-09-17 15:00:52</t>
  </si>
  <si>
    <t>2022-09-02 11:13:46</t>
  </si>
  <si>
    <t>2022-09-10 12:11:14</t>
  </si>
  <si>
    <t>2022-09-16 13:31:49</t>
  </si>
  <si>
    <t>2022-09-04 10:51:09</t>
  </si>
  <si>
    <t>2022-09-14 16:10:15</t>
  </si>
  <si>
    <t>2022-09-16 16:31:50</t>
  </si>
  <si>
    <t>2022-09-12 16:48:16</t>
  </si>
  <si>
    <t>2022-09-03 17:27:47</t>
  </si>
  <si>
    <t>2022-09-16 20:51:21</t>
  </si>
  <si>
    <t>2022-09-07 05:55:35</t>
  </si>
  <si>
    <t>2022-09-14 11:50:43</t>
  </si>
  <si>
    <t>2022-09-02 12:19:34</t>
  </si>
  <si>
    <t>2022-09-02 16:54:56</t>
  </si>
  <si>
    <t>2022-09-01 18:22:38</t>
  </si>
  <si>
    <t>2022-09-16 12:26:06</t>
  </si>
  <si>
    <t>2022-09-16 12:24:08</t>
  </si>
  <si>
    <t>2022-09-08 14:34:13</t>
  </si>
  <si>
    <t>2022-09-02 10:03:45</t>
  </si>
  <si>
    <t>2008-11-27</t>
  </si>
  <si>
    <t>2022-09-01 22:46:21</t>
  </si>
  <si>
    <t>1965-09-04</t>
  </si>
  <si>
    <t>2022-10-31 18:01:48</t>
  </si>
  <si>
    <t>2022-09-11 20:28:43</t>
  </si>
  <si>
    <t>2022-09-02 09:59:47</t>
  </si>
  <si>
    <t>2022-09-13 13:01:30</t>
  </si>
  <si>
    <t>2022-09-16 19:40:12</t>
  </si>
  <si>
    <t>2022-09-16 19:33:58</t>
  </si>
  <si>
    <t>2022-09-13 13:01:56</t>
  </si>
  <si>
    <t>2022-09-19 12:32:04</t>
  </si>
  <si>
    <t>2022-09-06 11:46:32</t>
  </si>
  <si>
    <t>2022-09-16 12:30:27</t>
  </si>
  <si>
    <t>2022-09-15 10:30:27</t>
  </si>
  <si>
    <t>2022-09-18 10:36:13</t>
  </si>
  <si>
    <t>2022-09-18 10:39:09</t>
  </si>
  <si>
    <t>VALDIVIA</t>
  </si>
  <si>
    <t>1961-07-04</t>
  </si>
  <si>
    <t>2022-09-06 15:14:16</t>
  </si>
  <si>
    <t>2022-09-16 16:31:31</t>
  </si>
  <si>
    <t>2022-09-16 16:29:56</t>
  </si>
  <si>
    <t>2022-09-16 12:20:16</t>
  </si>
  <si>
    <t>2022-09-02 11:09:47</t>
  </si>
  <si>
    <t>2022-09-08 09:46:08</t>
  </si>
  <si>
    <t>2022-09-11 13:53:46</t>
  </si>
  <si>
    <t>2022-09-12 17:40:24</t>
  </si>
  <si>
    <t>2022-09-01 15:19:19</t>
  </si>
  <si>
    <t>2022-09-03 20:16:22</t>
  </si>
  <si>
    <t>2022-09-21 16:46:46</t>
  </si>
  <si>
    <t>2022-11-08 20:50:03</t>
  </si>
  <si>
    <t>2022-09-19 11:31:00</t>
  </si>
  <si>
    <t>2022-09-11 13:05:24</t>
  </si>
  <si>
    <t>2022-09-02 10:06:32</t>
  </si>
  <si>
    <t>2002-03-12</t>
  </si>
  <si>
    <t>2022-09-11 13:35:40</t>
  </si>
  <si>
    <t>2022-09-24 13:44:39</t>
  </si>
  <si>
    <t>2022-09-21 16:40:46</t>
  </si>
  <si>
    <t>2022-09-21 16:39:56</t>
  </si>
  <si>
    <t>2022-09-21 16:36:31</t>
  </si>
  <si>
    <t>2022-09-21 16:35:55</t>
  </si>
  <si>
    <t>2022-09-19 11:23:23</t>
  </si>
  <si>
    <t>2022-09-17 12:08:06</t>
  </si>
  <si>
    <t>2022-09-14 11:55:48</t>
  </si>
  <si>
    <t>2022-09-15 21:05:36</t>
  </si>
  <si>
    <t>2022-09-01 18:27:17</t>
  </si>
  <si>
    <t>2003-02-19</t>
  </si>
  <si>
    <t>2022-10-15 21:29:47</t>
  </si>
  <si>
    <t>2022-09-14 08:44:40</t>
  </si>
  <si>
    <t>2022-09-14 08:39:27</t>
  </si>
  <si>
    <t>2022-09-07 18:37:43</t>
  </si>
  <si>
    <t>ALGABA</t>
  </si>
  <si>
    <t>2001-01-04</t>
  </si>
  <si>
    <t>2022-09-11 20:06:25</t>
  </si>
  <si>
    <t>2022-09-16 12:26:20</t>
  </si>
  <si>
    <t>2022-09-01 20:04:49</t>
  </si>
  <si>
    <t>2022-09-01 20:05:22</t>
  </si>
  <si>
    <t>2022-09-16 16:30:35</t>
  </si>
  <si>
    <t>2022-09-01 19:15:03</t>
  </si>
  <si>
    <t>2022-09-01 13:00:22</t>
  </si>
  <si>
    <t>BAGÜES</t>
  </si>
  <si>
    <t>2001-10-12</t>
  </si>
  <si>
    <t>2022-09-26 10:16:51</t>
  </si>
  <si>
    <t>2022-09-08 10:29:25</t>
  </si>
  <si>
    <t>1962-09-26</t>
  </si>
  <si>
    <t>2022-10-06 10:44:40</t>
  </si>
  <si>
    <t>CTM RC A ESTRADA</t>
  </si>
  <si>
    <t>2022-09-06 10:28:21</t>
  </si>
  <si>
    <t>1965-02-17</t>
  </si>
  <si>
    <t>2022-09-18 10:45:43</t>
  </si>
  <si>
    <t>2022-09-04 18:25:00</t>
  </si>
  <si>
    <t>2022-09-03 17:09:32</t>
  </si>
  <si>
    <t>2022-09-08 12:13:11</t>
  </si>
  <si>
    <t>2022-09-03 11:12:59</t>
  </si>
  <si>
    <t>2022-09-03 17:06:49</t>
  </si>
  <si>
    <t>2022-09-07 00:44:46</t>
  </si>
  <si>
    <t>2022-09-19 10:25:15</t>
  </si>
  <si>
    <t>2022-09-28 10:06:14</t>
  </si>
  <si>
    <t>2022-10-07 00:26:43</t>
  </si>
  <si>
    <t>1959-02-09</t>
  </si>
  <si>
    <t>2022-10-07 00:27:37</t>
  </si>
  <si>
    <t>2022-10-07 00:26:04</t>
  </si>
  <si>
    <t>2022-09-01 21:12:19</t>
  </si>
  <si>
    <t>2022-09-05 12:29:23</t>
  </si>
  <si>
    <t>2022-09-05 12:23:51</t>
  </si>
  <si>
    <t>2022-09-01 18:23:31</t>
  </si>
  <si>
    <t>2022-10-04 17:00:27</t>
  </si>
  <si>
    <t>2022-09-01 18:12:51</t>
  </si>
  <si>
    <t>2022-09-05 12:24:44</t>
  </si>
  <si>
    <t>2022-09-05 12:26:38</t>
  </si>
  <si>
    <t>2022-09-07 11:09:43</t>
  </si>
  <si>
    <t>1994-04-06</t>
  </si>
  <si>
    <t>2022-09-06 10:25:55</t>
  </si>
  <si>
    <t>2022-09-11 20:32:55</t>
  </si>
  <si>
    <t>2022-09-01 20:06:07</t>
  </si>
  <si>
    <t>2022-09-11 19:56:48</t>
  </si>
  <si>
    <t>2022-09-13 13:10:36</t>
  </si>
  <si>
    <t>2022-09-21 20:15:29</t>
  </si>
  <si>
    <t>2022-09-12 10:39:29</t>
  </si>
  <si>
    <t>2022-09-13 10:00:12</t>
  </si>
  <si>
    <t>2022-09-05 11:13:39</t>
  </si>
  <si>
    <t>2022-09-06 09:16:27</t>
  </si>
  <si>
    <t>2022-09-06 09:13:47</t>
  </si>
  <si>
    <t>2022-09-06 09:15:19</t>
  </si>
  <si>
    <t>2022-09-06 09:15:48</t>
  </si>
  <si>
    <t>2022-09-08 08:37:59</t>
  </si>
  <si>
    <t>2022-09-02 16:41:07</t>
  </si>
  <si>
    <t>2022-09-16 19:45:31</t>
  </si>
  <si>
    <t>2022-09-01 13:15:09</t>
  </si>
  <si>
    <t>2022-09-01 13:15:24</t>
  </si>
  <si>
    <t>2022-09-21 09:06:10</t>
  </si>
  <si>
    <t>1989-07-15</t>
  </si>
  <si>
    <t>2022-10-07 00:30:03</t>
  </si>
  <si>
    <t>UPPM CALAMONTE</t>
  </si>
  <si>
    <t>MENEA</t>
  </si>
  <si>
    <t>2009-08-23</t>
  </si>
  <si>
    <t>2022-09-09 10:18:40</t>
  </si>
  <si>
    <t>2022-09-13 22:11:39</t>
  </si>
  <si>
    <t>2022-09-13 22:24:43</t>
  </si>
  <si>
    <t>DE LOS RIOS</t>
  </si>
  <si>
    <t>CARRIZO</t>
  </si>
  <si>
    <t>MARIA ANUNCIACION</t>
  </si>
  <si>
    <t>1972-12-08</t>
  </si>
  <si>
    <t>2022-09-02 10:05:01</t>
  </si>
  <si>
    <t>2022-09-15 11:52:38</t>
  </si>
  <si>
    <t>2022-09-02 12:19:58</t>
  </si>
  <si>
    <t>2022-09-19 16:29:42</t>
  </si>
  <si>
    <t>2022-09-07 19:46:36</t>
  </si>
  <si>
    <t>2022-09-01 18:09:40</t>
  </si>
  <si>
    <t>2022-09-12 18:49:31</t>
  </si>
  <si>
    <t>2022-09-08 10:26:45</t>
  </si>
  <si>
    <t>2022-09-08 08:41:23</t>
  </si>
  <si>
    <t>2022-09-02 12:00:36</t>
  </si>
  <si>
    <t>2022-09-02 11:59:58</t>
  </si>
  <si>
    <t>1971-12-22</t>
  </si>
  <si>
    <t>2022-11-14 18:20:23</t>
  </si>
  <si>
    <t>2022-09-12 23:28:18</t>
  </si>
  <si>
    <t>2022-09-18 19:14:30</t>
  </si>
  <si>
    <t>2022-09-05 11:47:30</t>
  </si>
  <si>
    <t>2022-09-12 12:44:16</t>
  </si>
  <si>
    <t>2022-09-08 10:24:54</t>
  </si>
  <si>
    <t>2022-09-21 16:47:29</t>
  </si>
  <si>
    <t>2022-09-13 14:16:22</t>
  </si>
  <si>
    <t>2022-09-16 19:33:41</t>
  </si>
  <si>
    <t>1960-09-11</t>
  </si>
  <si>
    <t>2022-09-03 21:33:38</t>
  </si>
  <si>
    <t>2022-09-02 10:53:59</t>
  </si>
  <si>
    <t>2022-09-03 21:33:57</t>
  </si>
  <si>
    <t>2022-09-12 12:39:44</t>
  </si>
  <si>
    <t>ISCLA</t>
  </si>
  <si>
    <t>1992-03-21</t>
  </si>
  <si>
    <t>2022-09-15 09:57:18</t>
  </si>
  <si>
    <t>CHUMILLAS</t>
  </si>
  <si>
    <t>2006-07-08</t>
  </si>
  <si>
    <t>2022-09-13 16:11:34</t>
  </si>
  <si>
    <t>TM CUENCA</t>
  </si>
  <si>
    <t>2022-09-12 12:51:17</t>
  </si>
  <si>
    <t>2022-09-16 22:47:15</t>
  </si>
  <si>
    <t>2022-09-07 19:37:22</t>
  </si>
  <si>
    <t>2022-09-16 22:46:56</t>
  </si>
  <si>
    <t>2022-09-02 11:05:22</t>
  </si>
  <si>
    <t>2022-09-11 13:25:00</t>
  </si>
  <si>
    <t>2022-09-02 23:56:03</t>
  </si>
  <si>
    <t>2022-09-07 19:45:57</t>
  </si>
  <si>
    <t>2022-09-06 09:10:46</t>
  </si>
  <si>
    <t>2022-09-11 19:27:49</t>
  </si>
  <si>
    <t>2022-09-11 19:33:52</t>
  </si>
  <si>
    <t>2022-09-11 19:33:23</t>
  </si>
  <si>
    <t>2022-09-11 19:27:12</t>
  </si>
  <si>
    <t>2022-09-02 18:43:48</t>
  </si>
  <si>
    <t>2022-09-07 23:40:49</t>
  </si>
  <si>
    <t>2022-09-14 12:21:48</t>
  </si>
  <si>
    <t>2022-09-06 16:31:29</t>
  </si>
  <si>
    <t>2022-09-08 17:26:54</t>
  </si>
  <si>
    <t>2022-09-10 18:15:30</t>
  </si>
  <si>
    <t>2022-09-19 22:38:46</t>
  </si>
  <si>
    <t>2022-09-03 19:52:22</t>
  </si>
  <si>
    <t>2022-09-07 12:29:20</t>
  </si>
  <si>
    <t>2003-08-15</t>
  </si>
  <si>
    <t>2022-09-01 14:46:38</t>
  </si>
  <si>
    <t>2022-09-21 14:48:35</t>
  </si>
  <si>
    <t>2022-09-21 14:50:44</t>
  </si>
  <si>
    <t>2022-09-21 14:54:31</t>
  </si>
  <si>
    <t>2022-09-06 11:06:50</t>
  </si>
  <si>
    <t>2022-09-06 11:07:18</t>
  </si>
  <si>
    <t>2022-09-06 11:08:18</t>
  </si>
  <si>
    <t>2022-09-02 08:12:44</t>
  </si>
  <si>
    <t>2022-10-14 06:27:07</t>
  </si>
  <si>
    <t>2022-09-08 14:38:12</t>
  </si>
  <si>
    <t>2022-09-07 12:33:23</t>
  </si>
  <si>
    <t>1960-01-08</t>
  </si>
  <si>
    <t>2022-09-15 22:58:00</t>
  </si>
  <si>
    <t>2022-09-15 20:32:09</t>
  </si>
  <si>
    <t>2022-09-15 20:27:14</t>
  </si>
  <si>
    <t>2022-09-15 20:29:46</t>
  </si>
  <si>
    <t>2022-09-09 00:58:14</t>
  </si>
  <si>
    <t>2022-09-09 00:56:08</t>
  </si>
  <si>
    <t>2022-09-04 20:38:42</t>
  </si>
  <si>
    <t>2022-09-02 08:51:47</t>
  </si>
  <si>
    <t>2022-09-11 09:01:44</t>
  </si>
  <si>
    <t>2022-10-27 18:55:27</t>
  </si>
  <si>
    <t>2022-09-13 12:59:29</t>
  </si>
  <si>
    <t>LLANOS</t>
  </si>
  <si>
    <t>2004-03-13</t>
  </si>
  <si>
    <t>2022-09-08 21:44:55</t>
  </si>
  <si>
    <t>2022-09-08 11:53:45</t>
  </si>
  <si>
    <t>2022-09-02 11:55:42</t>
  </si>
  <si>
    <t>2022-09-01 15:56:19</t>
  </si>
  <si>
    <t>2022-09-06 09:57:55</t>
  </si>
  <si>
    <t>2022-09-06 09:22:03</t>
  </si>
  <si>
    <t>2022-09-16 13:26:23</t>
  </si>
  <si>
    <t>2022-09-05 12:25:21</t>
  </si>
  <si>
    <t>2022-09-15 12:36:06</t>
  </si>
  <si>
    <t>2022-10-12 10:44:52</t>
  </si>
  <si>
    <t>2022-09-01 13:14:18</t>
  </si>
  <si>
    <t>2022-09-06 12:52:41</t>
  </si>
  <si>
    <t>2022-10-05 11:10:53</t>
  </si>
  <si>
    <t>2022-09-01 18:19:17</t>
  </si>
  <si>
    <t>2022-09-19 09:12:39</t>
  </si>
  <si>
    <t>2022-09-06 10:46:37</t>
  </si>
  <si>
    <t>LETONA</t>
  </si>
  <si>
    <t>2004-08-12</t>
  </si>
  <si>
    <t>2022-09-03 11:17:03</t>
  </si>
  <si>
    <t>EJSMONT</t>
  </si>
  <si>
    <t>CAROLINA</t>
  </si>
  <si>
    <t>2011-03-25</t>
  </si>
  <si>
    <t>2022-09-02 10:16:42</t>
  </si>
  <si>
    <t>2022-09-01 20:07:44</t>
  </si>
  <si>
    <t>2022-09-20 04:15:51</t>
  </si>
  <si>
    <t>2022-09-20 04:20:44</t>
  </si>
  <si>
    <t>2022-09-07 05:56:51</t>
  </si>
  <si>
    <t>2022-09-14 09:54:04</t>
  </si>
  <si>
    <t>2022-09-01 15:54:35</t>
  </si>
  <si>
    <t>2022-09-13 15:44:21</t>
  </si>
  <si>
    <t>2022-09-08 10:26:17</t>
  </si>
  <si>
    <t>2022-09-13 09:40:39</t>
  </si>
  <si>
    <t>2022-09-07 19:45:47</t>
  </si>
  <si>
    <t>1958-07-24</t>
  </si>
  <si>
    <t>2022-09-02 09:04:29</t>
  </si>
  <si>
    <t>2022-09-10 18:34:42</t>
  </si>
  <si>
    <t>2022-09-01 12:33:37</t>
  </si>
  <si>
    <t>2022-09-20 12:02:33</t>
  </si>
  <si>
    <t>2022-09-01 15:48:08</t>
  </si>
  <si>
    <t>2022-09-01 15:48:26</t>
  </si>
  <si>
    <t>2022-09-06 12:04:22</t>
  </si>
  <si>
    <t>2022-09-06 12:07:35</t>
  </si>
  <si>
    <t>2022-09-07 12:44:59</t>
  </si>
  <si>
    <t>FALDER</t>
  </si>
  <si>
    <t>ANGUITA</t>
  </si>
  <si>
    <t>1967-06-16</t>
  </si>
  <si>
    <t>2022-11-07 22:27:31</t>
  </si>
  <si>
    <t>2022-09-14 13:42:33</t>
  </si>
  <si>
    <t>ANTONIO FRANCISCO</t>
  </si>
  <si>
    <t>2022-09-06 14:07:21</t>
  </si>
  <si>
    <t>2022-09-06 14:06:38</t>
  </si>
  <si>
    <t>2022-09-02 11:56:20</t>
  </si>
  <si>
    <t>2022-09-06 10:46:21</t>
  </si>
  <si>
    <t>TOTYU</t>
  </si>
  <si>
    <t>2022-09-24 13:39:13</t>
  </si>
  <si>
    <t>2022-09-17 11:35:22</t>
  </si>
  <si>
    <t>2022-09-19 12:57:07</t>
  </si>
  <si>
    <t>2022-09-15 21:06:15</t>
  </si>
  <si>
    <t>2022-09-17 12:05:39</t>
  </si>
  <si>
    <t>2022-09-13 15:04:59</t>
  </si>
  <si>
    <t>2022-09-13 15:06:32</t>
  </si>
  <si>
    <t>2022-09-13 15:05:45</t>
  </si>
  <si>
    <t>2022-09-13 15:04:25</t>
  </si>
  <si>
    <t>2022-09-13 15:06:03</t>
  </si>
  <si>
    <t>2005-09-13</t>
  </si>
  <si>
    <t>2022-09-08 20:23:26</t>
  </si>
  <si>
    <t>2022-09-08 12:33:26</t>
  </si>
  <si>
    <t>MILANOVIC</t>
  </si>
  <si>
    <t>ANTONY LAURENT</t>
  </si>
  <si>
    <t>1990-06-18</t>
  </si>
  <si>
    <t>2022-09-15 08:41:40</t>
  </si>
  <si>
    <t>2022-09-11 14:04:21</t>
  </si>
  <si>
    <t>2022-09-11 19:41:08</t>
  </si>
  <si>
    <t>2022-09-16 19:38:51</t>
  </si>
  <si>
    <t>2022-09-14 15:10:44</t>
  </si>
  <si>
    <t>2022-09-11 19:42:40</t>
  </si>
  <si>
    <t>2022-09-06 13:37:01</t>
  </si>
  <si>
    <t>2022-09-01 19:09:08</t>
  </si>
  <si>
    <t>JAMETT</t>
  </si>
  <si>
    <t>WITERMAN BORIS</t>
  </si>
  <si>
    <t>1982-05-01</t>
  </si>
  <si>
    <t>2022-09-11 19:54:27</t>
  </si>
  <si>
    <t>2022-09-18 19:17:07</t>
  </si>
  <si>
    <t>2022-09-01 19:01:30</t>
  </si>
  <si>
    <t>2022-09-16 19:38:04</t>
  </si>
  <si>
    <t>2022-09-16 19:33:19</t>
  </si>
  <si>
    <t>2022-09-19 11:35:20</t>
  </si>
  <si>
    <t>2022-09-15 20:41:31</t>
  </si>
  <si>
    <t>2022-09-15 17:59:16</t>
  </si>
  <si>
    <t>2022-09-17 08:37:55</t>
  </si>
  <si>
    <t>2022-10-06 13:29:30</t>
  </si>
  <si>
    <t>2022-09-19 16:32:03</t>
  </si>
  <si>
    <t>CASSÀ</t>
  </si>
  <si>
    <t>LLUÍS</t>
  </si>
  <si>
    <t>2022-09-16 12:32:32</t>
  </si>
  <si>
    <t>2022-09-08 16:00:47</t>
  </si>
  <si>
    <t>2022-09-16 19:58:11</t>
  </si>
  <si>
    <t>CANADELL</t>
  </si>
  <si>
    <t>1969-12-21</t>
  </si>
  <si>
    <t>2022-09-22 18:28:55</t>
  </si>
  <si>
    <t>2022-09-18 19:17:59</t>
  </si>
  <si>
    <t>2022-09-11 20:00:17</t>
  </si>
  <si>
    <t>2022-09-15 09:27:27</t>
  </si>
  <si>
    <t>2022-09-13 21:59:55</t>
  </si>
  <si>
    <t>NEO</t>
  </si>
  <si>
    <t>2003-06-14</t>
  </si>
  <si>
    <t>2022-09-07 12:33:33</t>
  </si>
  <si>
    <t>2022-09-11 19:51:25</t>
  </si>
  <si>
    <t>MENDIZAVAL</t>
  </si>
  <si>
    <t>SACHA FRANK</t>
  </si>
  <si>
    <t>1967-01-15</t>
  </si>
  <si>
    <t>2022-09-08 20:08:19</t>
  </si>
  <si>
    <t>2022-09-12 14:00:08</t>
  </si>
  <si>
    <t>2022-09-06 19:03:04</t>
  </si>
  <si>
    <t>2022-09-08 17:22:53</t>
  </si>
  <si>
    <t>1967-03-07</t>
  </si>
  <si>
    <t>2022-09-21 16:28:22</t>
  </si>
  <si>
    <t>2022-09-11 13:49:35</t>
  </si>
  <si>
    <t>2022-09-07 10:07:58</t>
  </si>
  <si>
    <t>2022-09-18 19:19:05</t>
  </si>
  <si>
    <t>2022-09-12 22:10:11</t>
  </si>
  <si>
    <t>2022-09-14 18:17:16</t>
  </si>
  <si>
    <t>2022-09-06 13:44:00</t>
  </si>
  <si>
    <t>2022-09-07 19:57:11</t>
  </si>
  <si>
    <t>2022-09-16 13:02:43</t>
  </si>
  <si>
    <t>2022-09-21 16:15:16</t>
  </si>
  <si>
    <t>2022-09-19 17:27:28</t>
  </si>
  <si>
    <t>2022-09-11 13:53:12</t>
  </si>
  <si>
    <t>MARTINEZ DE MORENTIN</t>
  </si>
  <si>
    <t>2022-09-15 09:55:39</t>
  </si>
  <si>
    <t>2022-09-07 19:48:35</t>
  </si>
  <si>
    <t>2022-09-13 22:12:27</t>
  </si>
  <si>
    <t>2022-09-12 16:06:14</t>
  </si>
  <si>
    <t>2022-09-13 12:21:57</t>
  </si>
  <si>
    <t>2022-09-03 19:33:04</t>
  </si>
  <si>
    <t>2022-09-19 17:26:33</t>
  </si>
  <si>
    <t>2022-09-19 16:33:09</t>
  </si>
  <si>
    <t>POUL IGNASI</t>
  </si>
  <si>
    <t>2022-09-18 12:09:16</t>
  </si>
  <si>
    <t>2022-09-21 16:14:40</t>
  </si>
  <si>
    <t>2022-09-14 18:25:29</t>
  </si>
  <si>
    <t>2022-09-18 19:21:17</t>
  </si>
  <si>
    <t>2022-09-18 19:21:38</t>
  </si>
  <si>
    <t>2022-09-11 13:47:53</t>
  </si>
  <si>
    <t>2022-09-20 21:27:46</t>
  </si>
  <si>
    <t>2022-09-11 19:43:14</t>
  </si>
  <si>
    <t>2022-09-19 11:32:48</t>
  </si>
  <si>
    <t>2022-09-10 16:50:41</t>
  </si>
  <si>
    <t>2022-09-13 09:43:34</t>
  </si>
  <si>
    <t>2022-09-11 19:42:10</t>
  </si>
  <si>
    <t>2022-09-18 19:19:45</t>
  </si>
  <si>
    <t>2022-09-21 22:07:02</t>
  </si>
  <si>
    <t>2022-09-18 19:17:39</t>
  </si>
  <si>
    <t>2001-02-10</t>
  </si>
  <si>
    <t>2022-09-19 11:20:51</t>
  </si>
  <si>
    <t>VILAGRASA</t>
  </si>
  <si>
    <t>1997-04-07</t>
  </si>
  <si>
    <t>2022-09-01 15:31:50</t>
  </si>
  <si>
    <t>CHIC</t>
  </si>
  <si>
    <t>2000-04-15</t>
  </si>
  <si>
    <t>2022-09-22 16:51:36</t>
  </si>
  <si>
    <t>2022-09-07 19:51:29</t>
  </si>
  <si>
    <t>2022-09-21 08:16:02</t>
  </si>
  <si>
    <t>2022-09-20 10:28:11</t>
  </si>
  <si>
    <t>2022-09-11 19:30:40</t>
  </si>
  <si>
    <t>TARABAL</t>
  </si>
  <si>
    <t>1980-09-20</t>
  </si>
  <si>
    <t>2022-09-22 18:32:26</t>
  </si>
  <si>
    <t>DULCET</t>
  </si>
  <si>
    <t>1979-07-31</t>
  </si>
  <si>
    <t>2022-09-08 20:08:39</t>
  </si>
  <si>
    <t>1980-11-26</t>
  </si>
  <si>
    <t>2022-09-19 07:55:21</t>
  </si>
  <si>
    <t>2022-09-21 14:54:40</t>
  </si>
  <si>
    <t>2022-09-11 19:41:41</t>
  </si>
  <si>
    <t>2022-09-20 21:02:07</t>
  </si>
  <si>
    <t>2022-09-20 21:00:36</t>
  </si>
  <si>
    <t>2022-09-03 01:59:37</t>
  </si>
  <si>
    <t>2022-09-06 13:49:57</t>
  </si>
  <si>
    <t>2022-09-11 19:46:06</t>
  </si>
  <si>
    <t>2022-09-06 19:04:50</t>
  </si>
  <si>
    <t>2022-09-13 09:37:12</t>
  </si>
  <si>
    <t>2022-09-15 10:23:07</t>
  </si>
  <si>
    <t>2022-09-19 16:26:29</t>
  </si>
  <si>
    <t>2022-09-23 10:46:07</t>
  </si>
  <si>
    <t>1968-08-03</t>
  </si>
  <si>
    <t>2022-09-11 13:54:31</t>
  </si>
  <si>
    <t>2022-09-06 19:03:22</t>
  </si>
  <si>
    <t>2022-09-07 10:09:00</t>
  </si>
  <si>
    <t>2022-09-19 10:22:07</t>
  </si>
  <si>
    <t>2022-09-11 13:51:57</t>
  </si>
  <si>
    <t>2022-09-13 22:23:57</t>
  </si>
  <si>
    <t>2022-09-11 19:32:15</t>
  </si>
  <si>
    <t>2022-09-14 23:20:59</t>
  </si>
  <si>
    <t>2022-09-11 19:44:00</t>
  </si>
  <si>
    <t>2022-09-22 08:51:43</t>
  </si>
  <si>
    <t>2022-09-18 23:52:18</t>
  </si>
  <si>
    <t>2022-09-07 10:09:49</t>
  </si>
  <si>
    <t>2022-09-07 10:09:27</t>
  </si>
  <si>
    <t>2022-09-18 12:06:19</t>
  </si>
  <si>
    <t>MOHEDANO</t>
  </si>
  <si>
    <t>1998-03-09</t>
  </si>
  <si>
    <t>2022-09-21 22:45:49</t>
  </si>
  <si>
    <t>2022-09-12 22:21:50</t>
  </si>
  <si>
    <t>2022-09-09 11:11:34</t>
  </si>
  <si>
    <t>2022-09-18 11:20:48</t>
  </si>
  <si>
    <t>2022-09-16 12:27:59</t>
  </si>
  <si>
    <t>2022-09-15 10:29:52</t>
  </si>
  <si>
    <t>2022-09-07 12:29:10</t>
  </si>
  <si>
    <t>2022-09-18 19:23:10</t>
  </si>
  <si>
    <t>ALMIRALL</t>
  </si>
  <si>
    <t>2009-06-06</t>
  </si>
  <si>
    <t>2022-09-16 20:59:59</t>
  </si>
  <si>
    <t>2022-10-06 13:40:09</t>
  </si>
  <si>
    <t>2022-09-16 12:28:28</t>
  </si>
  <si>
    <t>2022-09-16 20:57:07</t>
  </si>
  <si>
    <t>2022-09-15 17:04:31</t>
  </si>
  <si>
    <t>2022-09-16 12:28:08</t>
  </si>
  <si>
    <t>2022-09-16 12:23:51</t>
  </si>
  <si>
    <t>2022-09-16 20:50:23</t>
  </si>
  <si>
    <t>2022-09-16 13:06:05</t>
  </si>
  <si>
    <t>2022-09-02 09:59:26</t>
  </si>
  <si>
    <t>2022-09-02 10:00:07</t>
  </si>
  <si>
    <t>2022-09-19 16:33:25</t>
  </si>
  <si>
    <t>2022-09-21 16:14:24</t>
  </si>
  <si>
    <t>1977-05-27</t>
  </si>
  <si>
    <t>2022-10-24 17:37:51</t>
  </si>
  <si>
    <t>2022-09-18 11:21:14</t>
  </si>
  <si>
    <t>2022-09-12 17:40:03</t>
  </si>
  <si>
    <t>2022-09-03 02:00:02</t>
  </si>
  <si>
    <t>2022-09-03 02:00:34</t>
  </si>
  <si>
    <t>ALTARRIBA</t>
  </si>
  <si>
    <t>1978-12-23</t>
  </si>
  <si>
    <t>2022-09-03 02:18:06</t>
  </si>
  <si>
    <t>1968-02-18</t>
  </si>
  <si>
    <t>2022-09-03 02:18:20</t>
  </si>
  <si>
    <t>2022-09-03 01:59:10</t>
  </si>
  <si>
    <t>1979-05-15</t>
  </si>
  <si>
    <t>2022-09-19 10:24:39</t>
  </si>
  <si>
    <t>2022-09-16 13:10:07</t>
  </si>
  <si>
    <t>2022-09-16 13:05:44</t>
  </si>
  <si>
    <t>2022-09-14 23:16:19</t>
  </si>
  <si>
    <t>2022-09-14 23:17:07</t>
  </si>
  <si>
    <t>2022-09-15 10:21:52</t>
  </si>
  <si>
    <t>2022-09-21 16:12:55</t>
  </si>
  <si>
    <t>MOMPART</t>
  </si>
  <si>
    <t>1967-06-02</t>
  </si>
  <si>
    <t>2022-09-08 20:08:59</t>
  </si>
  <si>
    <t>2022-09-21 16:12:38</t>
  </si>
  <si>
    <t>2022-09-07 10:10:35</t>
  </si>
  <si>
    <t>2022-09-15 10:28:57</t>
  </si>
  <si>
    <t>2022-09-11 17:42:23</t>
  </si>
  <si>
    <t>2022-09-07 12:29:34</t>
  </si>
  <si>
    <t>2022-09-09 11:11:09</t>
  </si>
  <si>
    <t>2022-09-11 13:54:09</t>
  </si>
  <si>
    <t>2022-09-08 14:29:09</t>
  </si>
  <si>
    <t>2022-09-07 12:29:00</t>
  </si>
  <si>
    <t>2022-09-21 21:53:41</t>
  </si>
  <si>
    <t>2022-09-07 12:30:08</t>
  </si>
  <si>
    <t>2002-04-03</t>
  </si>
  <si>
    <t>2022-09-15 09:58:01</t>
  </si>
  <si>
    <t>2022-09-18 19:20:15</t>
  </si>
  <si>
    <t>2022-09-19 11:29:23</t>
  </si>
  <si>
    <t>2022-09-19 11:37:57</t>
  </si>
  <si>
    <t>2022-09-11 13:48:04</t>
  </si>
  <si>
    <t>2022-09-06 19:04:33</t>
  </si>
  <si>
    <t>2022-09-16 12:25:25</t>
  </si>
  <si>
    <t>2022-09-16 19:45:06</t>
  </si>
  <si>
    <t>2022-09-16 19:38:26</t>
  </si>
  <si>
    <t>1995-09-12</t>
  </si>
  <si>
    <t>2022-09-22 18:32:01</t>
  </si>
  <si>
    <t>2022-09-16 19:40:33</t>
  </si>
  <si>
    <t>2022-09-12 17:39:46</t>
  </si>
  <si>
    <t>2008-08-29</t>
  </si>
  <si>
    <t>2022-09-14 15:18:16</t>
  </si>
  <si>
    <t>2022-09-16 20:57:30</t>
  </si>
  <si>
    <t>2022-09-19 11:47:52</t>
  </si>
  <si>
    <t>2022-09-14 15:21:22</t>
  </si>
  <si>
    <t>2022-09-19 11:44:54</t>
  </si>
  <si>
    <t>2022-09-07 19:44:18</t>
  </si>
  <si>
    <t>2022-09-11 19:55:06</t>
  </si>
  <si>
    <t>2022-09-17 17:16:14</t>
  </si>
  <si>
    <t>2022-09-04 11:58:35</t>
  </si>
  <si>
    <t>2022-09-04 12:04:30</t>
  </si>
  <si>
    <t>2022-09-22 11:40:44</t>
  </si>
  <si>
    <t>2022-09-08 17:27:13</t>
  </si>
  <si>
    <t>2022-09-06 19:43:10</t>
  </si>
  <si>
    <t>2022-09-13 22:44:45</t>
  </si>
  <si>
    <t>2022-09-02 20:39:49</t>
  </si>
  <si>
    <t>2022-09-13 18:07:45</t>
  </si>
  <si>
    <t>CTM SAN CIPRIAN</t>
  </si>
  <si>
    <t>1982-01-07</t>
  </si>
  <si>
    <t>2022-09-13 18:08:09</t>
  </si>
  <si>
    <t>2022-09-09 10:13:25</t>
  </si>
  <si>
    <t>2022-09-07 19:23:46</t>
  </si>
  <si>
    <t>2022-09-02 10:49:36</t>
  </si>
  <si>
    <t>2022-09-16 13:10:06</t>
  </si>
  <si>
    <t>2022-09-12 15:56:52</t>
  </si>
  <si>
    <t>2022-09-12 15:56:00</t>
  </si>
  <si>
    <t>2022-09-13 22:50:56</t>
  </si>
  <si>
    <t>2022-09-06 11:05:26</t>
  </si>
  <si>
    <t>2022-09-01 20:09:25</t>
  </si>
  <si>
    <t>JESUS MIGUEL</t>
  </si>
  <si>
    <t>2022-09-15 21:01:14</t>
  </si>
  <si>
    <t>2022-09-05 11:47:03</t>
  </si>
  <si>
    <t>2022-09-24 07:16:25</t>
  </si>
  <si>
    <t>2022-09-24 07:15:59</t>
  </si>
  <si>
    <t>2022-09-01 18:11:43</t>
  </si>
  <si>
    <t>2022-09-02 12:14:24</t>
  </si>
  <si>
    <t>2022-09-03 10:43:31</t>
  </si>
  <si>
    <t>2004-09-20</t>
  </si>
  <si>
    <t>2022-09-27 08:38:47</t>
  </si>
  <si>
    <t>2022-09-02 09:50:16</t>
  </si>
  <si>
    <t>2022-09-13 13:37:29</t>
  </si>
  <si>
    <t>2022-09-13 09:13:47</t>
  </si>
  <si>
    <t>2022-09-04 11:58:56</t>
  </si>
  <si>
    <t>2022-09-17 17:14:53</t>
  </si>
  <si>
    <t>2022-09-17 17:14:07</t>
  </si>
  <si>
    <t>2022-09-17 17:17:47</t>
  </si>
  <si>
    <t>2022-09-14 22:42:15</t>
  </si>
  <si>
    <t>2022-09-01 13:13:59</t>
  </si>
  <si>
    <t>2022-09-16 13:22:20</t>
  </si>
  <si>
    <t>1995-08-30</t>
  </si>
  <si>
    <t>2022-09-16 15:15:11</t>
  </si>
  <si>
    <t>1990-07-16</t>
  </si>
  <si>
    <t>2022-09-16 15:11:57</t>
  </si>
  <si>
    <t>2022-09-09 13:34:06</t>
  </si>
  <si>
    <t>2022-09-11 18:21:48</t>
  </si>
  <si>
    <t>2022-09-07 19:34:19</t>
  </si>
  <si>
    <t>2022-09-01 15:54:58</t>
  </si>
  <si>
    <t>2022-09-07 19:24:32</t>
  </si>
  <si>
    <t>2022-09-03 19:43:23</t>
  </si>
  <si>
    <t>2022-09-08 19:19:25</t>
  </si>
  <si>
    <t>PIRES</t>
  </si>
  <si>
    <t>TEIXEIRA NICOLAU</t>
  </si>
  <si>
    <t>ANDRE JOAO</t>
  </si>
  <si>
    <t>2022-10-25 15:01:37</t>
  </si>
  <si>
    <t>2022-09-07 19:15:47</t>
  </si>
  <si>
    <t>2022-09-27 18:05:36</t>
  </si>
  <si>
    <t>2022-10-21 12:32:05</t>
  </si>
  <si>
    <t>ZARAGOZA CT</t>
  </si>
  <si>
    <t>2022-09-21 21:53:08</t>
  </si>
  <si>
    <t>2022-09-14 15:02:20</t>
  </si>
  <si>
    <t>2022-09-04 13:57:56</t>
  </si>
  <si>
    <t>1956-06-30</t>
  </si>
  <si>
    <t>2022-09-01 16:03:24</t>
  </si>
  <si>
    <t>2022-09-03 10:52:58</t>
  </si>
  <si>
    <t>2022-09-20 22:26:59</t>
  </si>
  <si>
    <t>2022-09-16 13:32:07</t>
  </si>
  <si>
    <t>2022-09-02 08:32:08</t>
  </si>
  <si>
    <t>2022-09-01 16:12:11</t>
  </si>
  <si>
    <t>2022-09-13 10:16:38</t>
  </si>
  <si>
    <t>ZAMBRANO</t>
  </si>
  <si>
    <t>DOMINGO JESUS</t>
  </si>
  <si>
    <t>1977-06-28</t>
  </si>
  <si>
    <t>2022-09-13 19:56:36</t>
  </si>
  <si>
    <t>2022-11-08 20:49:45</t>
  </si>
  <si>
    <t>2022-11-08 20:49:35</t>
  </si>
  <si>
    <t>2022-09-15 11:43:18</t>
  </si>
  <si>
    <t>2022-09-09 14:46:29</t>
  </si>
  <si>
    <t>2022-10-27 18:55:38</t>
  </si>
  <si>
    <t>1972-01-29</t>
  </si>
  <si>
    <t>2022-10-14 01:26:50</t>
  </si>
  <si>
    <t>1994-09-23</t>
  </si>
  <si>
    <t>2022-10-27 18:55:58</t>
  </si>
  <si>
    <t>2022-10-27 18:55:48</t>
  </si>
  <si>
    <t>2022-09-18 20:33:35</t>
  </si>
  <si>
    <t>1959-07-25</t>
  </si>
  <si>
    <t>2022-10-27 18:55:16</t>
  </si>
  <si>
    <t>2022-09-08 21:24:48</t>
  </si>
  <si>
    <t>2022-09-15 11:56:52</t>
  </si>
  <si>
    <t>2022-09-03 19:49:28</t>
  </si>
  <si>
    <t>2004-01-20</t>
  </si>
  <si>
    <t>2022-09-26 01:41:51</t>
  </si>
  <si>
    <t>2022-09-06 10:27:11</t>
  </si>
  <si>
    <t>2022-09-06 18:23:08</t>
  </si>
  <si>
    <t>2022-09-02 08:15:59</t>
  </si>
  <si>
    <t>2022-09-19 23:31:46</t>
  </si>
  <si>
    <t>2022-09-05 12:31:42</t>
  </si>
  <si>
    <t>2022-09-05 09:32:31</t>
  </si>
  <si>
    <t>2022-09-30 13:02:12</t>
  </si>
  <si>
    <t>2001-04-07</t>
  </si>
  <si>
    <t>2022-09-27 14:10:20</t>
  </si>
  <si>
    <t>2022-09-07 12:48:39</t>
  </si>
  <si>
    <t>2022-10-12 10:45:24</t>
  </si>
  <si>
    <t>2002-12-21</t>
  </si>
  <si>
    <t>2022-09-23 12:46:39</t>
  </si>
  <si>
    <t>2022-09-02 16:38:27</t>
  </si>
  <si>
    <t>2022-09-07 19:44:02</t>
  </si>
  <si>
    <t>2022-09-14 18:26:36</t>
  </si>
  <si>
    <t>2022-09-06 09:52:18</t>
  </si>
  <si>
    <t>2022-09-16 13:41:17</t>
  </si>
  <si>
    <t>2022-09-01 15:52:17</t>
  </si>
  <si>
    <t>2022-09-01 17:48:38</t>
  </si>
  <si>
    <t>2022-09-20 04:21:04</t>
  </si>
  <si>
    <t>2022-09-02 23:09:23</t>
  </si>
  <si>
    <t>2022-09-07 12:04:50</t>
  </si>
  <si>
    <t>2022-09-01 16:03:10</t>
  </si>
  <si>
    <t>2022-09-13 10:17:49</t>
  </si>
  <si>
    <t>2022-09-01 18:15:37</t>
  </si>
  <si>
    <t>2022-09-08 14:07:31</t>
  </si>
  <si>
    <t>2022-09-11 17:39:35</t>
  </si>
  <si>
    <t>2022-09-06 15:50:51</t>
  </si>
  <si>
    <t>2022-09-02 01:31:13</t>
  </si>
  <si>
    <t>2022-09-01 18:17:19</t>
  </si>
  <si>
    <t>2022-09-09 19:06:23</t>
  </si>
  <si>
    <t>2022-09-01 13:01:29</t>
  </si>
  <si>
    <t>2022-09-19 21:19:07</t>
  </si>
  <si>
    <t>2022-09-06 15:43:28</t>
  </si>
  <si>
    <t>2022-09-17 13:13:05</t>
  </si>
  <si>
    <t>2022-09-02 12:27:36</t>
  </si>
  <si>
    <t>2022-09-01 17:08:52</t>
  </si>
  <si>
    <t>2022-09-08 11:10:29</t>
  </si>
  <si>
    <t>2022-09-08 11:13:48</t>
  </si>
  <si>
    <t>1987-03-14</t>
  </si>
  <si>
    <t>2022-09-13 18:19:16</t>
  </si>
  <si>
    <t>1988-03-09</t>
  </si>
  <si>
    <t>2022-09-13 18:07:08</t>
  </si>
  <si>
    <t>2022-10-05 12:21:46</t>
  </si>
  <si>
    <t>MOURON</t>
  </si>
  <si>
    <t>1968-02-13</t>
  </si>
  <si>
    <t>2022-09-21 21:42:44</t>
  </si>
  <si>
    <t>2022-09-08 14:26:40</t>
  </si>
  <si>
    <t>2022-10-09 23:16:08</t>
  </si>
  <si>
    <t>CTM  ARANJUEZ</t>
  </si>
  <si>
    <t>2022-09-26 08:48:55</t>
  </si>
  <si>
    <t>1966-09-12</t>
  </si>
  <si>
    <t>2022-09-28 12:19:46</t>
  </si>
  <si>
    <t>2022-09-01 17:07:27</t>
  </si>
  <si>
    <t>2022-09-01 17:12:49</t>
  </si>
  <si>
    <t>2022-09-15 06:34:46</t>
  </si>
  <si>
    <t>1949-06-19</t>
  </si>
  <si>
    <t>2022-09-14 11:10:43</t>
  </si>
  <si>
    <t>SORROCHE</t>
  </si>
  <si>
    <t>1990-02-23</t>
  </si>
  <si>
    <t>2022-09-14 10:30:31</t>
  </si>
  <si>
    <t>2022-09-13 22:45:58</t>
  </si>
  <si>
    <t>2022-09-13 22:44:15</t>
  </si>
  <si>
    <t>2022-09-13 22:44:33</t>
  </si>
  <si>
    <t>2022-09-03 19:44:59</t>
  </si>
  <si>
    <t>2022-11-13 18:03:34</t>
  </si>
  <si>
    <t>2022-09-22 11:27:53</t>
  </si>
  <si>
    <t>2022-09-13 12:20:12</t>
  </si>
  <si>
    <t>VALERIO</t>
  </si>
  <si>
    <t>1980-11-12</t>
  </si>
  <si>
    <t>2022-09-03 11:11:17</t>
  </si>
  <si>
    <t>2022-09-28 16:33:34</t>
  </si>
  <si>
    <t>2022-09-01 18:18:29</t>
  </si>
  <si>
    <t>2022-09-08 08:37:23</t>
  </si>
  <si>
    <t>2022-09-08 08:37:06</t>
  </si>
  <si>
    <t>2022-09-07 12:06:42</t>
  </si>
  <si>
    <t>2022-09-02 09:58:40</t>
  </si>
  <si>
    <t>2022-09-07 10:23:18</t>
  </si>
  <si>
    <t>2022-09-07 12:06:06</t>
  </si>
  <si>
    <t>2005-11-29</t>
  </si>
  <si>
    <t>2022-09-02 10:50:28</t>
  </si>
  <si>
    <t>2022-09-28 10:08:16</t>
  </si>
  <si>
    <t>2022-09-15 10:18:29</t>
  </si>
  <si>
    <t>1988-05-15</t>
  </si>
  <si>
    <t>2022-09-30 13:03:24</t>
  </si>
  <si>
    <t>2022-09-03 19:40:44</t>
  </si>
  <si>
    <t>2022-09-03 19:46:01</t>
  </si>
  <si>
    <t>2022-09-01 21:13:09</t>
  </si>
  <si>
    <t>2022-09-03 19:50:06</t>
  </si>
  <si>
    <t>2022-09-20 00:21:03</t>
  </si>
  <si>
    <t>1993-12-03</t>
  </si>
  <si>
    <t>2022-09-19 21:17:23</t>
  </si>
  <si>
    <t>2022-09-08 10:29:43</t>
  </si>
  <si>
    <t>1990-07-01</t>
  </si>
  <si>
    <t>2022-09-01 16:00:15</t>
  </si>
  <si>
    <t>2022-09-06 15:29:09</t>
  </si>
  <si>
    <t>2022-09-01 15:37:15</t>
  </si>
  <si>
    <t>2022-09-06 15:28:03</t>
  </si>
  <si>
    <t>1980-03-23</t>
  </si>
  <si>
    <t>2022-11-08 20:50:30</t>
  </si>
  <si>
    <t>LOBO</t>
  </si>
  <si>
    <t>1968-08-20</t>
  </si>
  <si>
    <t>2022-09-01 15:27:16</t>
  </si>
  <si>
    <t>2000-07-24</t>
  </si>
  <si>
    <t>2022-09-01 18:18:05</t>
  </si>
  <si>
    <t>1999-11-03</t>
  </si>
  <si>
    <t>2022-09-01 18:18:52</t>
  </si>
  <si>
    <t>2022-09-01 18:10:58</t>
  </si>
  <si>
    <t>2022-09-01 18:12:14</t>
  </si>
  <si>
    <t>2022-09-14 19:32:06</t>
  </si>
  <si>
    <t>1968-12-04</t>
  </si>
  <si>
    <t>2022-09-14 13:41:05</t>
  </si>
  <si>
    <t>2022-09-13 09:15:35</t>
  </si>
  <si>
    <t>BLAYA</t>
  </si>
  <si>
    <t>1964-09-06</t>
  </si>
  <si>
    <t>2022-09-03 10:30:57</t>
  </si>
  <si>
    <t>HERNANZ</t>
  </si>
  <si>
    <t>2022-09-03 10:28:06</t>
  </si>
  <si>
    <t>2022-09-03 17:25:47</t>
  </si>
  <si>
    <t>ALIAGA</t>
  </si>
  <si>
    <t>1966-08-26</t>
  </si>
  <si>
    <t>2022-09-03 10:26:20</t>
  </si>
  <si>
    <t>2022-09-01 18:12:33</t>
  </si>
  <si>
    <t>2022-09-03 12:51:48</t>
  </si>
  <si>
    <t>2022-09-07 22:09:00</t>
  </si>
  <si>
    <t>2022-09-21 10:27:26</t>
  </si>
  <si>
    <t>FEMENIA</t>
  </si>
  <si>
    <t>2002-03-04</t>
  </si>
  <si>
    <t>2022-09-11 10:54:29</t>
  </si>
  <si>
    <t>2022-09-03 11:09:32</t>
  </si>
  <si>
    <t>2022-09-16 00:09:03</t>
  </si>
  <si>
    <t>2022-09-01 15:39:00</t>
  </si>
  <si>
    <t>2022-09-13 09:47:00</t>
  </si>
  <si>
    <t>2022-09-13 09:41:14</t>
  </si>
  <si>
    <t>2022-09-13 13:10:04</t>
  </si>
  <si>
    <t>2022-09-03 12:05:38</t>
  </si>
  <si>
    <t>2022-09-06 13:37:21</t>
  </si>
  <si>
    <t>2022-09-15 23:00:18</t>
  </si>
  <si>
    <t>2022-09-02 11:12:14</t>
  </si>
  <si>
    <t>2022-09-01 18:22:03</t>
  </si>
  <si>
    <t>2022-09-04 13:54:12</t>
  </si>
  <si>
    <t>2022-09-22 11:03:48</t>
  </si>
  <si>
    <t>2022-09-06 18:18:57</t>
  </si>
  <si>
    <t>2000-08-10</t>
  </si>
  <si>
    <t>2022-09-06 18:29:46</t>
  </si>
  <si>
    <t>2022-09-06 18:11:54</t>
  </si>
  <si>
    <t>2022-09-06 18:12:48</t>
  </si>
  <si>
    <t>2022-09-06 18:04:03</t>
  </si>
  <si>
    <t>2022-09-01 13:17:09</t>
  </si>
  <si>
    <t>2022-09-15 12:51:23</t>
  </si>
  <si>
    <t>2022-09-07 08:30:03</t>
  </si>
  <si>
    <t>2022-09-07 08:31:13</t>
  </si>
  <si>
    <t>2022-09-14 20:42:19</t>
  </si>
  <si>
    <t>2022-09-01 18:26:36</t>
  </si>
  <si>
    <t>2022-09-28 10:08:55</t>
  </si>
  <si>
    <t>2022-09-13 09:45:58</t>
  </si>
  <si>
    <t>1969-05-13</t>
  </si>
  <si>
    <t>2022-09-14 20:16:00</t>
  </si>
  <si>
    <t>2022-09-12 18:51:32</t>
  </si>
  <si>
    <t>2022-09-19 19:48:57</t>
  </si>
  <si>
    <t>2022-09-14 16:53:32</t>
  </si>
  <si>
    <t>2022-09-08 16:59:07</t>
  </si>
  <si>
    <t>2022-09-08 10:28:24</t>
  </si>
  <si>
    <t>2022-09-15 20:26:27</t>
  </si>
  <si>
    <t>2022-09-12 12:04:16</t>
  </si>
  <si>
    <t>2022-09-07 19:37:55</t>
  </si>
  <si>
    <t>2022-09-01 18:24:43</t>
  </si>
  <si>
    <t>1973-12-14</t>
  </si>
  <si>
    <t>2022-09-02 12:15:16</t>
  </si>
  <si>
    <t>2022-09-15 21:55:25</t>
  </si>
  <si>
    <t>2022-09-14 20:21:52</t>
  </si>
  <si>
    <t>2022-09-10 18:14:39</t>
  </si>
  <si>
    <t>2022-09-02 12:06:05</t>
  </si>
  <si>
    <t>2022-09-02 12:20:39</t>
  </si>
  <si>
    <t>2022-09-13 09:44:11</t>
  </si>
  <si>
    <t>2022-09-13 11:26:37</t>
  </si>
  <si>
    <t>2022-09-12 13:52:57</t>
  </si>
  <si>
    <t>2022-09-13 19:51:35</t>
  </si>
  <si>
    <t>2022-09-02 16:50:29</t>
  </si>
  <si>
    <t>2022-09-12 21:50:23</t>
  </si>
  <si>
    <t>2022-09-01 13:14:48</t>
  </si>
  <si>
    <t>1962-06-13</t>
  </si>
  <si>
    <t>2022-09-10 17:02:32</t>
  </si>
  <si>
    <t>1975-11-24</t>
  </si>
  <si>
    <t>2022-09-10 17:00:44</t>
  </si>
  <si>
    <t>1965-11-17</t>
  </si>
  <si>
    <t>2022-09-04 12:26:57</t>
  </si>
  <si>
    <t>2022-09-14 10:20:50</t>
  </si>
  <si>
    <t>2022-09-19 15:37:53</t>
  </si>
  <si>
    <t>2022-09-13 16:40:04</t>
  </si>
  <si>
    <t>2022-09-04 12:27:14</t>
  </si>
  <si>
    <t>2022-09-02 19:02:47</t>
  </si>
  <si>
    <t>2022-09-04 12:24:43</t>
  </si>
  <si>
    <t>2022-09-04 12:26:12</t>
  </si>
  <si>
    <t>2022-09-06 18:14:14</t>
  </si>
  <si>
    <t>2022-09-05 12:14:31</t>
  </si>
  <si>
    <t>2022-09-21 13:12:54</t>
  </si>
  <si>
    <t>2022-09-02 13:02:39</t>
  </si>
  <si>
    <t>2022-09-02 13:03:06</t>
  </si>
  <si>
    <t>2022-09-09 15:27:20</t>
  </si>
  <si>
    <t>2022-09-06 19:39:26</t>
  </si>
  <si>
    <t>2022-09-06 19:37:27</t>
  </si>
  <si>
    <t>2022-09-13 15:41:39</t>
  </si>
  <si>
    <t>2022-09-16 19:16:39</t>
  </si>
  <si>
    <t>2022-09-06 11:15:34</t>
  </si>
  <si>
    <t>2022-10-05 15:46:44</t>
  </si>
  <si>
    <t>2022-09-14 16:34:37</t>
  </si>
  <si>
    <t>2022-09-08 19:36:58</t>
  </si>
  <si>
    <t>1976-05-10</t>
  </si>
  <si>
    <t>2022-11-14 22:50:59</t>
  </si>
  <si>
    <t>2022-09-12 18:51:50</t>
  </si>
  <si>
    <t>2022-09-06 09:22:26</t>
  </si>
  <si>
    <t>2003-04-16</t>
  </si>
  <si>
    <t>2022-09-11 21:53:33</t>
  </si>
  <si>
    <t>2022-09-08 17:14:16</t>
  </si>
  <si>
    <t>2022-09-03 12:04:23</t>
  </si>
  <si>
    <t>2022-09-07 23:52:18</t>
  </si>
  <si>
    <t>2022-09-12 12:47:01</t>
  </si>
  <si>
    <t>2022-09-06 10:20:26</t>
  </si>
  <si>
    <t>2022-09-07 19:32:00</t>
  </si>
  <si>
    <t>2022-09-28 10:06:39</t>
  </si>
  <si>
    <t>2022-09-12 16:56:46</t>
  </si>
  <si>
    <t>2022-09-21 19:56:52</t>
  </si>
  <si>
    <t>SODERLUND</t>
  </si>
  <si>
    <t>HAMPUS KE HANNES</t>
  </si>
  <si>
    <t>2022-09-07 12:11:03</t>
  </si>
  <si>
    <t>2022-09-13 16:18:46</t>
  </si>
  <si>
    <t>2022-09-02 17:44:01</t>
  </si>
  <si>
    <t>1962-09-14</t>
  </si>
  <si>
    <t>2022-09-15 11:44:29</t>
  </si>
  <si>
    <t>2022-09-12 11:00:46</t>
  </si>
  <si>
    <t>2022-09-02 21:16:15</t>
  </si>
  <si>
    <t>2022-09-08 17:12:32</t>
  </si>
  <si>
    <t>2022-09-12 18:59:35</t>
  </si>
  <si>
    <t>2022-09-07 14:54:32</t>
  </si>
  <si>
    <t>2022-09-12 12:51:37</t>
  </si>
  <si>
    <t>2022-09-12 12:40:12</t>
  </si>
  <si>
    <t>2022-09-02 00:46:40</t>
  </si>
  <si>
    <t>2022-09-02 00:46:56</t>
  </si>
  <si>
    <t>2022-09-01 17:11:34</t>
  </si>
  <si>
    <t>2022-09-01 19:03:37</t>
  </si>
  <si>
    <t>2022-09-06 09:23:22</t>
  </si>
  <si>
    <t>2022-09-14 20:46:48</t>
  </si>
  <si>
    <t>2022-09-18 19:31:36</t>
  </si>
  <si>
    <t>2022-09-07 10:21:34</t>
  </si>
  <si>
    <t>2022-09-15 20:31:37</t>
  </si>
  <si>
    <t>2022-09-15 12:34:13</t>
  </si>
  <si>
    <t>2022-09-04 13:48:10</t>
  </si>
  <si>
    <t>2022-09-13 23:59:02</t>
  </si>
  <si>
    <t>2022-09-07 09:38:10</t>
  </si>
  <si>
    <t>2022-09-03 19:54:45</t>
  </si>
  <si>
    <t>1970-07-16</t>
  </si>
  <si>
    <t>2022-09-04 14:08:12</t>
  </si>
  <si>
    <t>2022-09-18 19:13:43</t>
  </si>
  <si>
    <t>1979-12-16</t>
  </si>
  <si>
    <t>2022-09-07 16:55:27</t>
  </si>
  <si>
    <t>1959-05-01</t>
  </si>
  <si>
    <t>2022-09-03 10:46:04</t>
  </si>
  <si>
    <t>2022-09-06 16:29:43</t>
  </si>
  <si>
    <t>2022-09-14 23:34:37</t>
  </si>
  <si>
    <t>2022-09-02 13:39:31</t>
  </si>
  <si>
    <t>2022-09-08 17:01:08</t>
  </si>
  <si>
    <t>2022-09-06 13:54:52</t>
  </si>
  <si>
    <t>2022-09-03 21:36:02</t>
  </si>
  <si>
    <t>2022-09-11 12:59:57</t>
  </si>
  <si>
    <t>2022-09-07 19:39:05</t>
  </si>
  <si>
    <t>2022-09-14 19:29:20</t>
  </si>
  <si>
    <t>2022-09-06 21:35:19</t>
  </si>
  <si>
    <t>2022-09-07 05:56:20</t>
  </si>
  <si>
    <t>2007-05-29</t>
  </si>
  <si>
    <t>2022-09-22 18:54:24</t>
  </si>
  <si>
    <t>2022-09-15 12:41:13</t>
  </si>
  <si>
    <t>2022-09-08 09:47:28</t>
  </si>
  <si>
    <t>2022-09-04 12:04:52</t>
  </si>
  <si>
    <t>2022-09-13 11:14:38</t>
  </si>
  <si>
    <t>2022-09-02 01:33:20</t>
  </si>
  <si>
    <t>2022-09-02 11:55:53</t>
  </si>
  <si>
    <t>2022-09-03 20:13:28</t>
  </si>
  <si>
    <t>2022-09-15 12:35:45</t>
  </si>
  <si>
    <t>2022-09-15 12:35:09</t>
  </si>
  <si>
    <t>CRAVIOTTO</t>
  </si>
  <si>
    <t>1966-08-21</t>
  </si>
  <si>
    <t>2022-09-17 11:00:21</t>
  </si>
  <si>
    <t>2022-09-08 14:24:53</t>
  </si>
  <si>
    <t>2022-09-14 11:53:00</t>
  </si>
  <si>
    <t>2022-09-11 20:03:13</t>
  </si>
  <si>
    <t>2022-09-17 07:50:04</t>
  </si>
  <si>
    <t>2022-09-05 10:33:09</t>
  </si>
  <si>
    <t>2022-09-07 20:06:45</t>
  </si>
  <si>
    <t>2022-09-16 19:35:04</t>
  </si>
  <si>
    <t>2022-09-04 12:25:35</t>
  </si>
  <si>
    <t>2022-09-09 10:46:48</t>
  </si>
  <si>
    <t>2022-09-02 08:09:55</t>
  </si>
  <si>
    <t>2022-09-02 08:11:32</t>
  </si>
  <si>
    <t>2022-09-02 08:10:15</t>
  </si>
  <si>
    <t>2001-07-31</t>
  </si>
  <si>
    <t>2022-09-19 23:31:01</t>
  </si>
  <si>
    <t>2022-09-06 16:30:08</t>
  </si>
  <si>
    <t>2022-09-13 14:09:39</t>
  </si>
  <si>
    <t>2022-09-06 12:05:04</t>
  </si>
  <si>
    <t>2022-09-07 08:29:35</t>
  </si>
  <si>
    <t>2022-09-07 14:55:15</t>
  </si>
  <si>
    <t>2022-09-15 22:20:29</t>
  </si>
  <si>
    <t>2022-09-02 16:51:00</t>
  </si>
  <si>
    <t>2022-09-02 12:57:10</t>
  </si>
  <si>
    <t>2022-09-06 14:02:33</t>
  </si>
  <si>
    <t>2022-09-04 12:25:53</t>
  </si>
  <si>
    <t>2022-09-12 13:41:46</t>
  </si>
  <si>
    <t>2022-09-14 08:37:36</t>
  </si>
  <si>
    <t>2022-09-01 13:17:27</t>
  </si>
  <si>
    <t>2022-09-15 11:52:09</t>
  </si>
  <si>
    <t>2022-09-12 18:54:38</t>
  </si>
  <si>
    <t>2022-09-13 09:24:38</t>
  </si>
  <si>
    <t>2022-09-02 17:11:43</t>
  </si>
  <si>
    <t>2022-09-14 08:36:26</t>
  </si>
  <si>
    <t>2022-09-12 18:41:15</t>
  </si>
  <si>
    <t>2022-09-12 18:48:10</t>
  </si>
  <si>
    <t>2022-09-03 12:04:48</t>
  </si>
  <si>
    <t>2022-09-07 16:36:35</t>
  </si>
  <si>
    <t>2022-09-21 08:19:03</t>
  </si>
  <si>
    <t>2005-11-26</t>
  </si>
  <si>
    <t>2022-10-11 15:28:14</t>
  </si>
  <si>
    <t>2022-09-07 19:43:22</t>
  </si>
  <si>
    <t>2022-09-11 19:40:25</t>
  </si>
  <si>
    <t>2022-09-11 13:48:52</t>
  </si>
  <si>
    <t>2022-09-15 20:37:23</t>
  </si>
  <si>
    <t>2022-09-21 08:20:00</t>
  </si>
  <si>
    <t>2022-09-21 14:50:52</t>
  </si>
  <si>
    <t>2022-09-18 11:16:08</t>
  </si>
  <si>
    <t>2022-09-11 17:53:41</t>
  </si>
  <si>
    <t>2022-09-13 12:28:34</t>
  </si>
  <si>
    <t>2022-09-11 17:37:29</t>
  </si>
  <si>
    <t>2022-09-14 14:06:05</t>
  </si>
  <si>
    <t>1947-06-07</t>
  </si>
  <si>
    <t>2022-09-03 02:39:19</t>
  </si>
  <si>
    <t>2022-09-18 11:13:41</t>
  </si>
  <si>
    <t>2022-09-19 10:10:34</t>
  </si>
  <si>
    <t>2022-09-06 15:51:06</t>
  </si>
  <si>
    <t>2022-09-19 21:14:56</t>
  </si>
  <si>
    <t>2022-09-13 13:09:51</t>
  </si>
  <si>
    <t>2022-09-06 10:02:45</t>
  </si>
  <si>
    <t>2022-09-04 20:48:26</t>
  </si>
  <si>
    <t>2022-09-14 11:13:49</t>
  </si>
  <si>
    <t>2022-09-18 23:52:06</t>
  </si>
  <si>
    <t>2022-09-07 18:37:01</t>
  </si>
  <si>
    <t>2022-09-03 21:27:50</t>
  </si>
  <si>
    <t>2022-09-04 18:24:11</t>
  </si>
  <si>
    <t>NOVOA</t>
  </si>
  <si>
    <t>2022-09-17 12:07:37</t>
  </si>
  <si>
    <t>2022-09-26 08:47:59</t>
  </si>
  <si>
    <t>2022-09-01 12:58:00</t>
  </si>
  <si>
    <t>ARISTI</t>
  </si>
  <si>
    <t>2022-09-04 19:29:34</t>
  </si>
  <si>
    <t>2022-09-02 12:38:22</t>
  </si>
  <si>
    <t>2022-09-05 10:47:14</t>
  </si>
  <si>
    <t>2022-09-02 08:21:41</t>
  </si>
  <si>
    <t>1999-12-28</t>
  </si>
  <si>
    <t>2022-09-15 23:23:09</t>
  </si>
  <si>
    <t>2022-09-07 16:27:38</t>
  </si>
  <si>
    <t>1961-04-10</t>
  </si>
  <si>
    <t>2022-11-14 14:38:37</t>
  </si>
  <si>
    <t>2004-10-30</t>
  </si>
  <si>
    <t>2022-09-16 15:19:58</t>
  </si>
  <si>
    <t>2022-09-06 11:46:48</t>
  </si>
  <si>
    <t>2022-09-06 10:26:34</t>
  </si>
  <si>
    <t>2022-09-09 09:30:04</t>
  </si>
  <si>
    <t>2022-09-08 09:09:29</t>
  </si>
  <si>
    <t>1995-05-16</t>
  </si>
  <si>
    <t>2022-09-04 18:34:11</t>
  </si>
  <si>
    <t>2022-09-03 19:41:30</t>
  </si>
  <si>
    <t>2022-09-16 17:00:34</t>
  </si>
  <si>
    <t>2022-09-01 21:37:17</t>
  </si>
  <si>
    <t>2022-09-04 16:01:45</t>
  </si>
  <si>
    <t>CAMPOS VALDES</t>
  </si>
  <si>
    <t>JORGE MOISES</t>
  </si>
  <si>
    <t>2022-09-06 12:12:34</t>
  </si>
  <si>
    <t>2022-09-06 10:27:39</t>
  </si>
  <si>
    <t>AIDA</t>
  </si>
  <si>
    <t>1998-09-26</t>
  </si>
  <si>
    <t>2022-09-14 11:55:40</t>
  </si>
  <si>
    <t>1955-07-12</t>
  </si>
  <si>
    <t>2022-09-21 13:56:27</t>
  </si>
  <si>
    <t>2022-09-15 20:42:44</t>
  </si>
  <si>
    <t>2022-09-02 09:51:04</t>
  </si>
  <si>
    <t>2022-10-09 14:15:37</t>
  </si>
  <si>
    <t>2022-09-03 19:51:12</t>
  </si>
  <si>
    <t>2022-09-03 19:40:54</t>
  </si>
  <si>
    <t>2022-09-15 11:54:32</t>
  </si>
  <si>
    <t>2022-09-06 09:56:08</t>
  </si>
  <si>
    <t>1986-07-28</t>
  </si>
  <si>
    <t>2022-09-14 11:58:43</t>
  </si>
  <si>
    <t>2022-09-01 21:35:33</t>
  </si>
  <si>
    <t>2022-09-01 21:35:05</t>
  </si>
  <si>
    <t>2022-09-08 18:13:52</t>
  </si>
  <si>
    <t>2022-09-27 13:03:10</t>
  </si>
  <si>
    <t>2022-09-11 13:22:52</t>
  </si>
  <si>
    <t>2022-09-27 13:08:13</t>
  </si>
  <si>
    <t>2022-09-08 08:56:37</t>
  </si>
  <si>
    <t>2022-09-13 11:30:07</t>
  </si>
  <si>
    <t>2002-01-30</t>
  </si>
  <si>
    <t>2022-09-13 11:30:17</t>
  </si>
  <si>
    <t>2022-09-16 11:11:11</t>
  </si>
  <si>
    <t>2006-08-21</t>
  </si>
  <si>
    <t>2022-09-14 13:06:47</t>
  </si>
  <si>
    <t>2022-09-02 12:18:31</t>
  </si>
  <si>
    <t>2022-09-02 11:59:13</t>
  </si>
  <si>
    <t>2022-09-21 16:38:29</t>
  </si>
  <si>
    <t>2022-09-02 11:53:49</t>
  </si>
  <si>
    <t>2022-09-07 14:55:25</t>
  </si>
  <si>
    <t>2022-09-15 22:59:52</t>
  </si>
  <si>
    <t>GIMÉNEZ</t>
  </si>
  <si>
    <t>2000-01-26</t>
  </si>
  <si>
    <t>2022-09-15 11:21:28</t>
  </si>
  <si>
    <t>1964-06-22</t>
  </si>
  <si>
    <t>2022-09-04 12:00:54</t>
  </si>
  <si>
    <t>2022-09-21 17:15:47</t>
  </si>
  <si>
    <t>2022-09-13 16:11:15</t>
  </si>
  <si>
    <t>CARDO</t>
  </si>
  <si>
    <t>1985-07-21</t>
  </si>
  <si>
    <t>2022-09-13 16:10:30</t>
  </si>
  <si>
    <t>2022-09-12 21:19:52</t>
  </si>
  <si>
    <t>2022-09-12 21:22:57</t>
  </si>
  <si>
    <t>2022-09-12 12:38:41</t>
  </si>
  <si>
    <t>2022-09-12 12:46:44</t>
  </si>
  <si>
    <t>2002-01-27</t>
  </si>
  <si>
    <t>2022-09-01 17:18:16</t>
  </si>
  <si>
    <t>2022-09-02 20:42:10</t>
  </si>
  <si>
    <t>2022-09-15 20:43:55</t>
  </si>
  <si>
    <t>2022-09-15 20:28:41</t>
  </si>
  <si>
    <t>2002-10-08</t>
  </si>
  <si>
    <t>2022-10-06 10:44:29</t>
  </si>
  <si>
    <t>2022-09-13 23:29:15</t>
  </si>
  <si>
    <t>1976-02-11</t>
  </si>
  <si>
    <t>2022-09-13 23:27:24</t>
  </si>
  <si>
    <t>2022-09-07 19:39:26</t>
  </si>
  <si>
    <t>2022-09-12 21:12:31</t>
  </si>
  <si>
    <t>2022-09-22 12:46:21</t>
  </si>
  <si>
    <t>2022-09-13 15:11:51</t>
  </si>
  <si>
    <t>2022-09-08 19:17:02</t>
  </si>
  <si>
    <t>2022-09-13 13:02:19</t>
  </si>
  <si>
    <t>2022-09-02 16:53:27</t>
  </si>
  <si>
    <t>2022-09-15 11:26:24</t>
  </si>
  <si>
    <t>2022-09-15 17:38:43</t>
  </si>
  <si>
    <t>1996-08-11</t>
  </si>
  <si>
    <t>2022-09-14 10:42:16</t>
  </si>
  <si>
    <t>2022-09-13 09:15:52</t>
  </si>
  <si>
    <t>2022-10-12 10:44:27</t>
  </si>
  <si>
    <t>2022-09-08 18:15:03</t>
  </si>
  <si>
    <t>2022-09-11 12:07:04</t>
  </si>
  <si>
    <t>2022-09-08 02:37:53</t>
  </si>
  <si>
    <t>2022-09-02 16:46:04</t>
  </si>
  <si>
    <t>2022-09-05 09:30:40</t>
  </si>
  <si>
    <t>2022-09-08 18:03:52</t>
  </si>
  <si>
    <t>2022-09-11 18:15:32</t>
  </si>
  <si>
    <t>2022-09-20 04:16:59</t>
  </si>
  <si>
    <t>2022-09-08 18:12:30</t>
  </si>
  <si>
    <t>2022-09-16 13:21:39</t>
  </si>
  <si>
    <t>2022-09-12 23:22:07</t>
  </si>
  <si>
    <t>2022-09-12 23:26:52</t>
  </si>
  <si>
    <t>2022-09-02 16:45:10</t>
  </si>
  <si>
    <t>2022-09-18 19:14:42</t>
  </si>
  <si>
    <t>2022-09-18 19:21:27</t>
  </si>
  <si>
    <t>2022-09-12 16:58:46</t>
  </si>
  <si>
    <t>2022-09-18 19:22:44</t>
  </si>
  <si>
    <t>2022-09-27 14:10:39</t>
  </si>
  <si>
    <t>2022-09-15 18:43:06</t>
  </si>
  <si>
    <t>2022-09-16 13:36:46</t>
  </si>
  <si>
    <t>2022-09-12 10:41:12</t>
  </si>
  <si>
    <t>2022-09-08 08:56:07</t>
  </si>
  <si>
    <t>2022-09-14 08:35:04</t>
  </si>
  <si>
    <t>2022-09-07 14:05:46</t>
  </si>
  <si>
    <t>2022-09-06 12:07:09</t>
  </si>
  <si>
    <t>2022-09-07 18:15:27</t>
  </si>
  <si>
    <t>2022-09-07 16:50:41</t>
  </si>
  <si>
    <t>2022-09-11 20:00:06</t>
  </si>
  <si>
    <t>2022-09-11 19:55:44</t>
  </si>
  <si>
    <t>2022-09-13 19:51:55</t>
  </si>
  <si>
    <t>2022-09-01 21:13:52</t>
  </si>
  <si>
    <t>2022-09-03 12:06:33</t>
  </si>
  <si>
    <t>2022-09-19 11:27:42</t>
  </si>
  <si>
    <t>2022-09-09 00:58:39</t>
  </si>
  <si>
    <t>2022-09-09 00:56:30</t>
  </si>
  <si>
    <t>2022-09-02 10:02:59</t>
  </si>
  <si>
    <t>2022-09-02 13:06:23</t>
  </si>
  <si>
    <t>2022-09-01 21:10:00</t>
  </si>
  <si>
    <t>2022-09-12 23:20:00</t>
  </si>
  <si>
    <t>2022-09-01 12:33:47</t>
  </si>
  <si>
    <t>2022-09-14 00:50:03</t>
  </si>
  <si>
    <t>1958-07-23</t>
  </si>
  <si>
    <t>2022-10-02 16:52:11</t>
  </si>
  <si>
    <t>1970-01-01</t>
  </si>
  <si>
    <t>2022-09-13 18:19:42</t>
  </si>
  <si>
    <t>2022-09-22 11:26:48</t>
  </si>
  <si>
    <t>2022-09-05 12:25:33</t>
  </si>
  <si>
    <t>2022-09-19 23:29:50</t>
  </si>
  <si>
    <t>2022-09-22 08:51:13</t>
  </si>
  <si>
    <t>2022-09-06 13:47:44</t>
  </si>
  <si>
    <t>2022-09-07 12:53:01</t>
  </si>
  <si>
    <t>2022-09-01 15:28:59</t>
  </si>
  <si>
    <t>2022-09-16 20:58:52</t>
  </si>
  <si>
    <t>2022-09-15 20:44:11</t>
  </si>
  <si>
    <t>2022-09-15 10:31:32</t>
  </si>
  <si>
    <t>2022-09-15 10:32:10</t>
  </si>
  <si>
    <t>2022-09-14 18:14:22</t>
  </si>
  <si>
    <t>2022-09-14 18:10:14</t>
  </si>
  <si>
    <t>2022-09-11 17:39:19</t>
  </si>
  <si>
    <t>2022-09-03 12:08:09</t>
  </si>
  <si>
    <t>2022-09-06 13:42:52</t>
  </si>
  <si>
    <t>2022-09-15 17:37:58</t>
  </si>
  <si>
    <t>1996-04-24</t>
  </si>
  <si>
    <t>2022-09-09 15:10:01</t>
  </si>
  <si>
    <t>2022-09-12 13:42:03</t>
  </si>
  <si>
    <t>2022-09-02 17:13:04</t>
  </si>
  <si>
    <t>2001-02-21</t>
  </si>
  <si>
    <t>2022-09-06 11:25:47</t>
  </si>
  <si>
    <t>2022-09-16 12:21:56</t>
  </si>
  <si>
    <t>2022-09-15 22:57:26</t>
  </si>
  <si>
    <t>2022-09-07 19:24:59</t>
  </si>
  <si>
    <t>2022-09-07 10:17:19</t>
  </si>
  <si>
    <t>2022-09-11 20:06:00</t>
  </si>
  <si>
    <t>2022-09-11 19:55:29</t>
  </si>
  <si>
    <t>2022-09-14 19:37:24</t>
  </si>
  <si>
    <t>2022-09-08 18:03:02</t>
  </si>
  <si>
    <t>2022-09-02 12:15:55</t>
  </si>
  <si>
    <t>2022-09-01 15:21:28</t>
  </si>
  <si>
    <t>2022-11-09 12:48:07</t>
  </si>
  <si>
    <t>2022-09-17 12:06:31</t>
  </si>
  <si>
    <t>2022-09-16 19:15:50</t>
  </si>
  <si>
    <t>2022-09-16 19:15:06</t>
  </si>
  <si>
    <t>2022-09-14 19:24:00</t>
  </si>
  <si>
    <t>2022-09-14 19:25:06</t>
  </si>
  <si>
    <t>2022-09-22 11:42:24</t>
  </si>
  <si>
    <t>2022-09-01 18:16:27</t>
  </si>
  <si>
    <t>2022-09-06 13:41:10</t>
  </si>
  <si>
    <t>2022-09-02 12:07:27</t>
  </si>
  <si>
    <t>1961-10-26</t>
  </si>
  <si>
    <t>2022-09-27 13:08:49</t>
  </si>
  <si>
    <t>2022-09-06 18:40:42</t>
  </si>
  <si>
    <t>2022-09-16 12:31:53</t>
  </si>
  <si>
    <t>2022-09-07 16:49:40</t>
  </si>
  <si>
    <t>2022-09-06 10:02:18</t>
  </si>
  <si>
    <t>2022-09-14 15:04:14</t>
  </si>
  <si>
    <t>2022-09-17 14:57:18</t>
  </si>
  <si>
    <t>2022-09-05 11:37:09</t>
  </si>
  <si>
    <t>2022-09-13 09:21:00</t>
  </si>
  <si>
    <t>2022-09-11 09:08:54</t>
  </si>
  <si>
    <t>2022-09-16 16:21:44</t>
  </si>
  <si>
    <t>2022-09-02 08:10:48</t>
  </si>
  <si>
    <t>2022-09-13 12:36:13</t>
  </si>
  <si>
    <t>2022-09-08 18:45:46</t>
  </si>
  <si>
    <t>2022-09-07 09:50:25</t>
  </si>
  <si>
    <t>2022-09-11 09:00:15</t>
  </si>
  <si>
    <t>1986-12-17</t>
  </si>
  <si>
    <t>2022-09-07 14:14:08</t>
  </si>
  <si>
    <t>LAKSMI</t>
  </si>
  <si>
    <t>1991-03-03</t>
  </si>
  <si>
    <t>2022-10-04 17:35:17</t>
  </si>
  <si>
    <t>2022-09-06 10:03:03</t>
  </si>
  <si>
    <t>GUNTIN</t>
  </si>
  <si>
    <t>LOMBARDERO</t>
  </si>
  <si>
    <t>1965-03-20</t>
  </si>
  <si>
    <t>2022-09-17 18:00:08</t>
  </si>
  <si>
    <t>2022-10-07 00:29:08</t>
  </si>
  <si>
    <t>2022-09-01 15:57:42</t>
  </si>
  <si>
    <t>2022-09-02 08:13:24</t>
  </si>
  <si>
    <t>2022-09-06 18:31:40</t>
  </si>
  <si>
    <t>2022-09-06 18:19:19</t>
  </si>
  <si>
    <t>2022-09-28 10:05:46</t>
  </si>
  <si>
    <t>2022-09-15 11:15:48</t>
  </si>
  <si>
    <t>2022-09-15 11:14:15</t>
  </si>
  <si>
    <t>2022-09-15 10:52:59</t>
  </si>
  <si>
    <t>2022-09-20 10:30:07</t>
  </si>
  <si>
    <t>1970-07-24</t>
  </si>
  <si>
    <t>2022-09-13 23:47:59</t>
  </si>
  <si>
    <t>2022-09-02 16:51:28</t>
  </si>
  <si>
    <t>2022-09-14 23:11:02</t>
  </si>
  <si>
    <t>2022-09-14 10:01:40</t>
  </si>
  <si>
    <t>2003-01-29</t>
  </si>
  <si>
    <t>2022-09-14 08:30:49</t>
  </si>
  <si>
    <t>2022-09-12 21:49:33</t>
  </si>
  <si>
    <t>2022-09-01 14:42:18</t>
  </si>
  <si>
    <t>2022-09-21 15:34:41</t>
  </si>
  <si>
    <t>2022-09-30 13:01:31</t>
  </si>
  <si>
    <t>2022-09-11 18:37:34</t>
  </si>
  <si>
    <t>2022-09-17 08:32:51</t>
  </si>
  <si>
    <t>2022-09-13 17:35:14</t>
  </si>
  <si>
    <t>2022-10-05 12:22:02</t>
  </si>
  <si>
    <t>2022-09-01 15:56:02</t>
  </si>
  <si>
    <t>2022-09-15 23:16:40</t>
  </si>
  <si>
    <t>2022-10-27 18:55:05</t>
  </si>
  <si>
    <t>2022-09-03 21:26:21</t>
  </si>
  <si>
    <t>2022-09-11 18:38:31</t>
  </si>
  <si>
    <t>2022-09-13 22:58:44</t>
  </si>
  <si>
    <t>2022-09-13 13:36:01</t>
  </si>
  <si>
    <t>2022-09-15 17:21:54</t>
  </si>
  <si>
    <t>2022-09-15 22:41:39</t>
  </si>
  <si>
    <t>BUENDIA</t>
  </si>
  <si>
    <t>1961-10-15</t>
  </si>
  <si>
    <t>2022-09-13 16:14:57</t>
  </si>
  <si>
    <t>2022-09-01 15:58:49</t>
  </si>
  <si>
    <t>2022-09-07 14:54:04</t>
  </si>
  <si>
    <t>2022-09-07 14:54:49</t>
  </si>
  <si>
    <t>2022-09-05 12:26:24</t>
  </si>
  <si>
    <t>2022-09-03 12:39:06</t>
  </si>
  <si>
    <t>2022-09-07 09:53:58</t>
  </si>
  <si>
    <t>2022-09-02 11:54:08</t>
  </si>
  <si>
    <t>2022-09-26 08:48:21</t>
  </si>
  <si>
    <t>2022-09-15 12:42:03</t>
  </si>
  <si>
    <t>2022-09-11 20:32:00</t>
  </si>
  <si>
    <t>2022-09-14 11:50:13</t>
  </si>
  <si>
    <t>2022-09-18 12:44:31</t>
  </si>
  <si>
    <t>2022-09-15 15:40:03</t>
  </si>
  <si>
    <t>2022-09-08 14:26:02</t>
  </si>
  <si>
    <t>2022-09-08 19:07:01</t>
  </si>
  <si>
    <t>2022-09-07 00:49:00</t>
  </si>
  <si>
    <t>2022-09-07 23:25:59</t>
  </si>
  <si>
    <t>2022-09-13 14:15:20</t>
  </si>
  <si>
    <t>2022-09-13 22:59:22</t>
  </si>
  <si>
    <t>2022-09-28 10:08:34</t>
  </si>
  <si>
    <t>2022-09-01 15:21:53</t>
  </si>
  <si>
    <t>2022-09-03 11:08:39</t>
  </si>
  <si>
    <t>1959-11-13</t>
  </si>
  <si>
    <t>2022-09-16 16:22:22</t>
  </si>
  <si>
    <t>2022-09-04 19:35:08</t>
  </si>
  <si>
    <t>2022-09-07 06:02:56</t>
  </si>
  <si>
    <t>2022-09-29 22:54:54</t>
  </si>
  <si>
    <t>2022-09-21 16:32:48</t>
  </si>
  <si>
    <t>CRUSI</t>
  </si>
  <si>
    <t>1995-03-05</t>
  </si>
  <si>
    <t>2022-09-08 13:06:13</t>
  </si>
  <si>
    <t>2022-09-14 15:11:25</t>
  </si>
  <si>
    <t>2022-09-14 15:11:00</t>
  </si>
  <si>
    <t>2022-09-11 20:31:56</t>
  </si>
  <si>
    <t>2022-09-19 11:05:05</t>
  </si>
  <si>
    <t>2022-09-07 12:43:38</t>
  </si>
  <si>
    <t>2022-09-02 08:20:10</t>
  </si>
  <si>
    <t>2022-09-07 20:07:09</t>
  </si>
  <si>
    <t>2022-09-08 19:21:13</t>
  </si>
  <si>
    <t>USED</t>
  </si>
  <si>
    <t>1968-06-22</t>
  </si>
  <si>
    <t>2022-09-08 19:37:50</t>
  </si>
  <si>
    <t>2022-09-03 11:18:05</t>
  </si>
  <si>
    <t>2022-09-14 14:39:51</t>
  </si>
  <si>
    <t>2022-09-16 00:08:48</t>
  </si>
  <si>
    <t>1997-04-13</t>
  </si>
  <si>
    <t>2022-09-01 15:22:05</t>
  </si>
  <si>
    <t>2022-10-10 12:51:21</t>
  </si>
  <si>
    <t>2022-09-01 15:22:29</t>
  </si>
  <si>
    <t>2022-09-04 19:35:53</t>
  </si>
  <si>
    <t>2022-09-06 11:08:26</t>
  </si>
  <si>
    <t>2002-12-14</t>
  </si>
  <si>
    <t>2022-09-09 15:28:30</t>
  </si>
  <si>
    <t>2022-09-09 15:35:25</t>
  </si>
  <si>
    <t>2022-09-04 14:07:04</t>
  </si>
  <si>
    <t>2022-09-01 18:52:30</t>
  </si>
  <si>
    <t>2022-09-08 14:24:44</t>
  </si>
  <si>
    <t>2022-09-05 12:32:36</t>
  </si>
  <si>
    <t>2022-09-07 12:27:49</t>
  </si>
  <si>
    <t>1981-07-25</t>
  </si>
  <si>
    <t>2022-10-07 00:30:22</t>
  </si>
  <si>
    <t>2022-09-06 17:46:13</t>
  </si>
  <si>
    <t>2022-09-07 08:13:33</t>
  </si>
  <si>
    <t>1964-06-08</t>
  </si>
  <si>
    <t>2022-09-08 15:45:16</t>
  </si>
  <si>
    <t>INDEPENDIENTE-GAL</t>
  </si>
  <si>
    <t>2022-09-02 15:45:25</t>
  </si>
  <si>
    <t>1981-01-25</t>
  </si>
  <si>
    <t>2022-09-03 19:58:38</t>
  </si>
  <si>
    <t>2022-09-02 10:04:19</t>
  </si>
  <si>
    <t>2022-09-01 18:31:29</t>
  </si>
  <si>
    <t>2022-09-08 08:34:38</t>
  </si>
  <si>
    <t>2022-09-03 11:15:23</t>
  </si>
  <si>
    <t>2022-09-15 17:36:33</t>
  </si>
  <si>
    <t>2022-09-16 13:13:56</t>
  </si>
  <si>
    <t>2022-09-16 13:26:01</t>
  </si>
  <si>
    <t>1999-12-06</t>
  </si>
  <si>
    <t>2022-10-04 22:27:24</t>
  </si>
  <si>
    <t>2022-09-18 19:19:47</t>
  </si>
  <si>
    <t>2022-09-05 11:13:58</t>
  </si>
  <si>
    <t>2022-09-06 11:24:01</t>
  </si>
  <si>
    <t>2022-09-08 14:08:01</t>
  </si>
  <si>
    <t>2022-09-07 05:54:32</t>
  </si>
  <si>
    <t>2022-09-15 12:34:39</t>
  </si>
  <si>
    <t>2022-09-11 18:14:36</t>
  </si>
  <si>
    <t>1977-04-15</t>
  </si>
  <si>
    <t>2022-09-19 21:20:45</t>
  </si>
  <si>
    <t>2022-09-01 17:47:25</t>
  </si>
  <si>
    <t>EDUINA</t>
  </si>
  <si>
    <t>1986-01-23</t>
  </si>
  <si>
    <t>2022-09-09 01:01:25</t>
  </si>
  <si>
    <t>1996-09-07</t>
  </si>
  <si>
    <t>2022-09-27 14:11:04</t>
  </si>
  <si>
    <t>1996-01-05</t>
  </si>
  <si>
    <t>2022-09-20 10:32:47</t>
  </si>
  <si>
    <t>1999-07-05</t>
  </si>
  <si>
    <t>2022-09-30 13:03:03</t>
  </si>
  <si>
    <t>2022-09-14 14:21:46</t>
  </si>
  <si>
    <t>2022-09-02 11:07:02</t>
  </si>
  <si>
    <t>VÍCTOR HUGO</t>
  </si>
  <si>
    <t>1989-02-05</t>
  </si>
  <si>
    <t>2022-09-16 00:15:23</t>
  </si>
  <si>
    <t>2022-09-21 21:52:48</t>
  </si>
  <si>
    <t>2022-09-16 13:09:38</t>
  </si>
  <si>
    <t>2022-09-14 20:10:29</t>
  </si>
  <si>
    <t>2022-09-03 12:23:18</t>
  </si>
  <si>
    <t>2022-09-21 16:42:02</t>
  </si>
  <si>
    <t>2022-09-12 15:58:22</t>
  </si>
  <si>
    <t>2022-09-06 18:19:38</t>
  </si>
  <si>
    <t>2022-09-16 00:09:31</t>
  </si>
  <si>
    <t>2022-09-13 23:41:02</t>
  </si>
  <si>
    <t>2022-09-05 12:15:34</t>
  </si>
  <si>
    <t>2022-09-01 15:58:08</t>
  </si>
  <si>
    <t>2022-09-17 12:03:33</t>
  </si>
  <si>
    <t>2022-09-08 18:45:05</t>
  </si>
  <si>
    <t>2022-09-20 20:58:26</t>
  </si>
  <si>
    <t>2022-09-21 16:45:28</t>
  </si>
  <si>
    <t>2022-09-06 13:44:41</t>
  </si>
  <si>
    <t>2022-09-11 17:38:51</t>
  </si>
  <si>
    <t>2022-09-15 10:19:44</t>
  </si>
  <si>
    <t>2022-09-19 10:12:15</t>
  </si>
  <si>
    <t>2022-09-19 10:19:19</t>
  </si>
  <si>
    <t>2022-09-11 19:35:26</t>
  </si>
  <si>
    <t>2022-09-20 20:59:58</t>
  </si>
  <si>
    <t>2022-09-14 15:10:08</t>
  </si>
  <si>
    <t>2022-09-07 19:47:07</t>
  </si>
  <si>
    <t>2022-09-21 14:12:53</t>
  </si>
  <si>
    <t>2022-09-21 14:12:35</t>
  </si>
  <si>
    <t>2022-09-13 15:48:17</t>
  </si>
  <si>
    <t>2022-09-12 13:43:35</t>
  </si>
  <si>
    <t>2022-09-06 18:24:40</t>
  </si>
  <si>
    <t>2022-09-15 20:08:26</t>
  </si>
  <si>
    <t>2022-09-02 18:58:46</t>
  </si>
  <si>
    <t>2022-09-14 16:34:03</t>
  </si>
  <si>
    <t>2022-09-12 13:39:22</t>
  </si>
  <si>
    <t>2022-09-12 13:39:51</t>
  </si>
  <si>
    <t>2022-09-13 19:49:45</t>
  </si>
  <si>
    <t>1959-11-08</t>
  </si>
  <si>
    <t>2022-09-02 12:02:27</t>
  </si>
  <si>
    <t>1976-08-20</t>
  </si>
  <si>
    <t>2022-09-28 10:13:20</t>
  </si>
  <si>
    <t>2022-09-12 12:02:25</t>
  </si>
  <si>
    <t>1980-05-10</t>
  </si>
  <si>
    <t>2022-09-20 16:20:50</t>
  </si>
  <si>
    <t>2022-09-06 16:31:13</t>
  </si>
  <si>
    <t>1997-02-03</t>
  </si>
  <si>
    <t>2022-09-05 12:47:43</t>
  </si>
  <si>
    <t>2022-09-21 17:15:57</t>
  </si>
  <si>
    <t>1974-05-14</t>
  </si>
  <si>
    <t>2022-09-20 20:47:12</t>
  </si>
  <si>
    <t>DAPICA</t>
  </si>
  <si>
    <t>2022-09-14 11:21:19</t>
  </si>
  <si>
    <t>2022-09-07 10:25:17</t>
  </si>
  <si>
    <t>2022-09-08 11:14:57</t>
  </si>
  <si>
    <t>2022-09-14 08:53:38</t>
  </si>
  <si>
    <t>2022-09-11 15:35:32</t>
  </si>
  <si>
    <t>2022-09-12 21:55:42</t>
  </si>
  <si>
    <t>ALEJANDRO JESÚS</t>
  </si>
  <si>
    <t>1993-12-06</t>
  </si>
  <si>
    <t>2022-09-14 20:20:40</t>
  </si>
  <si>
    <t>2022-09-07 19:28:42</t>
  </si>
  <si>
    <t>2022-09-08 18:07:28</t>
  </si>
  <si>
    <t>DURÁN</t>
  </si>
  <si>
    <t>CARLOS RAMÓN</t>
  </si>
  <si>
    <t>1963-09-01</t>
  </si>
  <si>
    <t>2022-09-17 17:59:15</t>
  </si>
  <si>
    <t>2022-09-08 19:13:33</t>
  </si>
  <si>
    <t>2022-09-02 09:50:44</t>
  </si>
  <si>
    <t>2022-09-06 20:23:09</t>
  </si>
  <si>
    <t>2022-09-15 17:35:26</t>
  </si>
  <si>
    <t>2022-09-16 12:29:54</t>
  </si>
  <si>
    <t>2022-09-02 12:22:46</t>
  </si>
  <si>
    <t>2022-09-02 13:40:35</t>
  </si>
  <si>
    <t>2022-09-13 15:08:42</t>
  </si>
  <si>
    <t>2022-09-21 21:39:56</t>
  </si>
  <si>
    <t>2022-09-16 19:45:17</t>
  </si>
  <si>
    <t>2022-09-12 15:55:45</t>
  </si>
  <si>
    <t>1971-03-19</t>
  </si>
  <si>
    <t>2022-09-15 11:43:23</t>
  </si>
  <si>
    <t>2022-09-21 16:27:31</t>
  </si>
  <si>
    <t>2022-09-09 12:49:28</t>
  </si>
  <si>
    <t>1971-06-06</t>
  </si>
  <si>
    <t>2022-09-09 07:06:13</t>
  </si>
  <si>
    <t>2022-09-06 22:15:13</t>
  </si>
  <si>
    <t>2022-09-02 11:15:16</t>
  </si>
  <si>
    <t>2022-09-02 11:52:50</t>
  </si>
  <si>
    <t>2022-09-09 15:34:59</t>
  </si>
  <si>
    <t>JERÓNIMO</t>
  </si>
  <si>
    <t>1951-10-14</t>
  </si>
  <si>
    <t>2022-11-06 16:20:10</t>
  </si>
  <si>
    <t>2022-09-02 12:03:59</t>
  </si>
  <si>
    <t>2022-09-01 15:58:23</t>
  </si>
  <si>
    <t>2022-09-01 15:34:29</t>
  </si>
  <si>
    <t>2022-09-21 11:55:51</t>
  </si>
  <si>
    <t>2022-09-13 13:16:52</t>
  </si>
  <si>
    <t>2022-09-15 13:12:30</t>
  </si>
  <si>
    <t>2022-09-07 12:02:53</t>
  </si>
  <si>
    <t>2022-09-08 14:06:42</t>
  </si>
  <si>
    <t>2022-09-06 13:48:51</t>
  </si>
  <si>
    <t>2022-09-12 11:06:46</t>
  </si>
  <si>
    <t>2022-09-20 21:02:36</t>
  </si>
  <si>
    <t>2022-09-10 18:15:45</t>
  </si>
  <si>
    <t>2022-09-07 23:39:07</t>
  </si>
  <si>
    <t>2022-09-07 14:06:51</t>
  </si>
  <si>
    <t>2022-09-17 17:21:24</t>
  </si>
  <si>
    <t>2022-09-19 11:05:24</t>
  </si>
  <si>
    <t>2022-09-18 02:22:35</t>
  </si>
  <si>
    <t>2022-09-09 14:37:16</t>
  </si>
  <si>
    <t>2022-09-15 11:35:43</t>
  </si>
  <si>
    <t>2022-09-12 11:00:59</t>
  </si>
  <si>
    <t>2022-09-13 19:51:26</t>
  </si>
  <si>
    <t>2022-09-02 12:03:25</t>
  </si>
  <si>
    <t>2022-09-10 18:35:20</t>
  </si>
  <si>
    <t>2022-09-16 12:24:26</t>
  </si>
  <si>
    <t>2022-09-02 10:01:42</t>
  </si>
  <si>
    <t>CARBONERO</t>
  </si>
  <si>
    <t>1959-06-04</t>
  </si>
  <si>
    <t>2022-09-04 20:49:06</t>
  </si>
  <si>
    <t>2022-09-19 11:18:19</t>
  </si>
  <si>
    <t>2022-09-13 14:10:42</t>
  </si>
  <si>
    <t>2022-09-03 19:44:15</t>
  </si>
  <si>
    <t>2022-09-27 14:11:12</t>
  </si>
  <si>
    <t>2022-09-14 23:15:44</t>
  </si>
  <si>
    <t>BENAVENTE</t>
  </si>
  <si>
    <t>JORGE JOSE</t>
  </si>
  <si>
    <t>1984-03-30</t>
  </si>
  <si>
    <t>2022-09-02 10:01:47</t>
  </si>
  <si>
    <t>2022-09-14 23:09:01</t>
  </si>
  <si>
    <t>1986-12-12</t>
  </si>
  <si>
    <t>2022-09-16 00:08:34</t>
  </si>
  <si>
    <t>2022-09-08 19:20:40</t>
  </si>
  <si>
    <t>2022-09-01 13:18:52</t>
  </si>
  <si>
    <t>2022-09-01 13:18:16</t>
  </si>
  <si>
    <t>2022-09-16 19:10:51</t>
  </si>
  <si>
    <t>1965-09-27</t>
  </si>
  <si>
    <t>2022-09-13 18:18:46</t>
  </si>
  <si>
    <t>2022-09-15 15:12:52</t>
  </si>
  <si>
    <t>2022-09-02 11:03:35</t>
  </si>
  <si>
    <t>1983-12-09</t>
  </si>
  <si>
    <t>2022-09-16 15:09:54</t>
  </si>
  <si>
    <t>2022-09-19 17:26:50</t>
  </si>
  <si>
    <t>2022-09-06 17:47:09</t>
  </si>
  <si>
    <t>2001-01-05</t>
  </si>
  <si>
    <t>2022-09-22 09:48:29</t>
  </si>
  <si>
    <t>2022-09-03 19:43:34</t>
  </si>
  <si>
    <t>2022-09-15 20:32:35</t>
  </si>
  <si>
    <t>2022-09-15 20:30:09</t>
  </si>
  <si>
    <t>2022-09-15 20:25:41</t>
  </si>
  <si>
    <t>2022-09-12 10:58:48</t>
  </si>
  <si>
    <t>2022-09-15 20:36:43</t>
  </si>
  <si>
    <t>1964-08-03</t>
  </si>
  <si>
    <t>2022-10-07 00:31:09</t>
  </si>
  <si>
    <t>1954-11-15</t>
  </si>
  <si>
    <t>2022-10-07 00:29:25</t>
  </si>
  <si>
    <t>2022-09-18 19:15:51</t>
  </si>
  <si>
    <t>2022-09-12 17:38:16</t>
  </si>
  <si>
    <t>2022-09-11 20:39:02</t>
  </si>
  <si>
    <t>2022-09-19 21:14:42</t>
  </si>
  <si>
    <t>2022-09-11 20:06:40</t>
  </si>
  <si>
    <t>2022-09-13 13:11:16</t>
  </si>
  <si>
    <t>2022-09-02 11:17:05</t>
  </si>
  <si>
    <t>2022-09-02 11:07:46</t>
  </si>
  <si>
    <t>2022-09-20 00:09:42</t>
  </si>
  <si>
    <t>2022-09-18 12:42:27</t>
  </si>
  <si>
    <t>2022-09-06 22:17:08</t>
  </si>
  <si>
    <t>2022-09-16 16:22:07</t>
  </si>
  <si>
    <t>2022-09-01 15:54:44</t>
  </si>
  <si>
    <t>2022-09-02 11:57:47</t>
  </si>
  <si>
    <t>2022-09-02 11:56:32</t>
  </si>
  <si>
    <t>PATRICIO</t>
  </si>
  <si>
    <t>2022-09-11 18:18:05</t>
  </si>
  <si>
    <t>2022-10-17 12:03:24</t>
  </si>
  <si>
    <t>2022-09-09 13:15:11</t>
  </si>
  <si>
    <t>2022-09-06 10:44:03</t>
  </si>
  <si>
    <t>2022-09-11 09:06:34</t>
  </si>
  <si>
    <t>2022-09-12 13:54:16</t>
  </si>
  <si>
    <t>2022-09-14 16:36:10</t>
  </si>
  <si>
    <t>2022-09-12 18:44:07</t>
  </si>
  <si>
    <t>1982-09-21</t>
  </si>
  <si>
    <t>2022-09-15 17:34:11</t>
  </si>
  <si>
    <t>2022-09-01 19:03:59</t>
  </si>
  <si>
    <t>2022-09-01 19:15:54</t>
  </si>
  <si>
    <t>2022-09-19 07:36:16</t>
  </si>
  <si>
    <t>2022-09-16 13:08:18</t>
  </si>
  <si>
    <t>BORIS</t>
  </si>
  <si>
    <t>1999-07-25</t>
  </si>
  <si>
    <t>2022-09-01 18:53:42</t>
  </si>
  <si>
    <t>2022-09-08 12:34:52</t>
  </si>
  <si>
    <t>2022-09-21 16:46:05</t>
  </si>
  <si>
    <t>2022-09-07 12:29:49</t>
  </si>
  <si>
    <t>2022-09-14 15:14:08</t>
  </si>
  <si>
    <t>CANELA</t>
  </si>
  <si>
    <t>1997-06-11</t>
  </si>
  <si>
    <t>PADRÓ</t>
  </si>
  <si>
    <t>1977-03-07</t>
  </si>
  <si>
    <t>2022-09-21 16:27:15</t>
  </si>
  <si>
    <t>2001-08-22</t>
  </si>
  <si>
    <t>2022-09-21 17:37:15</t>
  </si>
  <si>
    <t>2022-09-16 13:03:14</t>
  </si>
  <si>
    <t>2022-09-20 21:01:11</t>
  </si>
  <si>
    <t>2022-09-18 11:17:23</t>
  </si>
  <si>
    <t>2022-09-18 11:16:30</t>
  </si>
  <si>
    <t>2022-09-13 12:47:07</t>
  </si>
  <si>
    <t>2022-09-18 11:43:10</t>
  </si>
  <si>
    <t>2022-09-21 16:42:41</t>
  </si>
  <si>
    <t>1972-11-22</t>
  </si>
  <si>
    <t>2022-09-15 10:14:26</t>
  </si>
  <si>
    <t>2022-09-15 20:32:29</t>
  </si>
  <si>
    <t>2022-09-07 16:35:45</t>
  </si>
  <si>
    <t>2022-09-08 12:31:51</t>
  </si>
  <si>
    <t>2022-09-06 13:36:27</t>
  </si>
  <si>
    <t>2022-09-21 01:28:00</t>
  </si>
  <si>
    <t>2022-09-15 11:17:19</t>
  </si>
  <si>
    <t>2022-09-14 01:37:23</t>
  </si>
  <si>
    <t>2022-09-07 23:40:22</t>
  </si>
  <si>
    <t>2022-09-11 20:29:12</t>
  </si>
  <si>
    <t>2022-09-11 20:28:16</t>
  </si>
  <si>
    <t>GIL-BERMEJO</t>
  </si>
  <si>
    <t>1995-08-28</t>
  </si>
  <si>
    <t>2022-09-05 12:14:12</t>
  </si>
  <si>
    <t>2022-09-07 13:00:02</t>
  </si>
  <si>
    <t>2022-09-16 22:41:13</t>
  </si>
  <si>
    <t>2022-09-02 00:47:44</t>
  </si>
  <si>
    <t>2022-09-06 16:28:16</t>
  </si>
  <si>
    <t>2022-09-07 05:52:48</t>
  </si>
  <si>
    <t>2022-09-08 08:32:07</t>
  </si>
  <si>
    <t>2022-09-15 17:29:40</t>
  </si>
  <si>
    <t>2022-09-06 22:16:44</t>
  </si>
  <si>
    <t>2022-09-21 14:12:44</t>
  </si>
  <si>
    <t>CENDÁN</t>
  </si>
  <si>
    <t>1962-04-05</t>
  </si>
  <si>
    <t>2022-09-17 17:59:50</t>
  </si>
  <si>
    <t>2022-09-02 17:12:34</t>
  </si>
  <si>
    <t>ROJANO</t>
  </si>
  <si>
    <t>1990-05-04</t>
  </si>
  <si>
    <t>2022-09-13 21:00:00</t>
  </si>
  <si>
    <t>2022-09-26 10:49:34</t>
  </si>
  <si>
    <t>2022-09-12 23:20:47</t>
  </si>
  <si>
    <t>2022-09-02 17:12:48</t>
  </si>
  <si>
    <t>2022-09-07 11:20:58</t>
  </si>
  <si>
    <t>2022-09-13 09:51:30</t>
  </si>
  <si>
    <t>2022-09-03 12:22:51</t>
  </si>
  <si>
    <t>2022-10-07 12:28:48</t>
  </si>
  <si>
    <t>SINTES</t>
  </si>
  <si>
    <t>OLIVES</t>
  </si>
  <si>
    <t>1995-08-26</t>
  </si>
  <si>
    <t>2022-09-30 21:10:14</t>
  </si>
  <si>
    <t>DAVIDE</t>
  </si>
  <si>
    <t>2022-09-21 11:07:23</t>
  </si>
  <si>
    <t>2022-09-13 12:11:55</t>
  </si>
  <si>
    <t>2022-09-13 11:27:54</t>
  </si>
  <si>
    <t>2022-09-19 20:32:16</t>
  </si>
  <si>
    <t>2022-09-03 17:26:34</t>
  </si>
  <si>
    <t>2022-09-09 13:22:15</t>
  </si>
  <si>
    <t>2022-09-02 17:13:50</t>
  </si>
  <si>
    <t>2022-09-14 20:10:01</t>
  </si>
  <si>
    <t>2022-09-16 01:17:42</t>
  </si>
  <si>
    <t>2022-09-08 10:44:12</t>
  </si>
  <si>
    <t>SAÚL</t>
  </si>
  <si>
    <t>2022-09-16 15:12:05</t>
  </si>
  <si>
    <t>2022-09-14 20:12:57</t>
  </si>
  <si>
    <t>2022-09-14 11:13:04</t>
  </si>
  <si>
    <t>2022-09-08 18:44:29</t>
  </si>
  <si>
    <t>2022-09-19 16:32:25</t>
  </si>
  <si>
    <t>2022-09-19 17:26:16</t>
  </si>
  <si>
    <t>2022-09-06 17:03:52</t>
  </si>
  <si>
    <t>2022-09-08 10:29:58</t>
  </si>
  <si>
    <t>2022-09-07 23:30:30</t>
  </si>
  <si>
    <t>2022-09-08 18:44:14</t>
  </si>
  <si>
    <t>DANUT</t>
  </si>
  <si>
    <t>1970-06-24</t>
  </si>
  <si>
    <t>2022-09-07 06:00:55</t>
  </si>
  <si>
    <t>2022-09-07 19:42:31</t>
  </si>
  <si>
    <t>2022-09-01 15:24:54</t>
  </si>
  <si>
    <t>2022-09-02 11:18:19</t>
  </si>
  <si>
    <t>2022-09-01 18:17:05</t>
  </si>
  <si>
    <t>2022-09-02 10:00:42</t>
  </si>
  <si>
    <t>2022-09-02 09:58:57</t>
  </si>
  <si>
    <t>2022-09-03 12:05:52</t>
  </si>
  <si>
    <t>SANJOSÉ</t>
  </si>
  <si>
    <t>2022-09-09 15:26:41</t>
  </si>
  <si>
    <t>2022-09-14 16:36:30</t>
  </si>
  <si>
    <t>2022-09-07 12:08:47</t>
  </si>
  <si>
    <t>2022-09-03 11:52:28</t>
  </si>
  <si>
    <t>2022-09-12 21:54:13</t>
  </si>
  <si>
    <t>2022-09-08 18:07:52</t>
  </si>
  <si>
    <t>2022-09-06 10:44:33</t>
  </si>
  <si>
    <t>2022-09-06 10:44:52</t>
  </si>
  <si>
    <t>2022-09-02 12:08:02</t>
  </si>
  <si>
    <t>1990-08-23</t>
  </si>
  <si>
    <t>2022-11-10 14:44:42</t>
  </si>
  <si>
    <t>2022-09-06 11:23:50</t>
  </si>
  <si>
    <t>2022-09-12 18:51:12</t>
  </si>
  <si>
    <t>2022-09-12 18:44:44</t>
  </si>
  <si>
    <t>RAPISURA</t>
  </si>
  <si>
    <t>JAN PAULO</t>
  </si>
  <si>
    <t>1995-11-29</t>
  </si>
  <si>
    <t>2022-09-08 23:50:49</t>
  </si>
  <si>
    <t>2022-09-13 12:11:00</t>
  </si>
  <si>
    <t>1983-12-31</t>
  </si>
  <si>
    <t>2022-09-06 17:57:53</t>
  </si>
  <si>
    <t>2022-09-02 11:54:51</t>
  </si>
  <si>
    <t>BEARES</t>
  </si>
  <si>
    <t>PRELLEZO</t>
  </si>
  <si>
    <t>1973-02-28</t>
  </si>
  <si>
    <t>2022-09-02 17:54:37</t>
  </si>
  <si>
    <t>2022-09-12 13:53:12</t>
  </si>
  <si>
    <t>2022-10-04 22:27:38</t>
  </si>
  <si>
    <t>1997-05-10</t>
  </si>
  <si>
    <t>2022-09-11 18:24:57</t>
  </si>
  <si>
    <t>2022-09-11 18:13:56</t>
  </si>
  <si>
    <t>2022-09-04 16:02:32</t>
  </si>
  <si>
    <t>2022-09-03 21:29:44</t>
  </si>
  <si>
    <t>2022-09-03 21:33:10</t>
  </si>
  <si>
    <t>2022-09-17 13:21:12</t>
  </si>
  <si>
    <t>2022-09-16 12:25:45</t>
  </si>
  <si>
    <t>2022-09-01 17:48:27</t>
  </si>
  <si>
    <t>2022-09-01 15:57:55</t>
  </si>
  <si>
    <t>2022-09-13 22:45:49</t>
  </si>
  <si>
    <t>2022-09-14 13:42:52</t>
  </si>
  <si>
    <t>2022-09-14 15:14:20</t>
  </si>
  <si>
    <t>2022-09-15 21:27:33</t>
  </si>
  <si>
    <t>2022-09-13 06:52:56</t>
  </si>
  <si>
    <t>2022-09-16 19:16:08</t>
  </si>
  <si>
    <t>2022-09-13 06:46:49</t>
  </si>
  <si>
    <t>2022-09-07 19:41:56</t>
  </si>
  <si>
    <t>2022-09-13 12:47:21</t>
  </si>
  <si>
    <t>2022-09-14 23:21:20</t>
  </si>
  <si>
    <t>1994-07-03</t>
  </si>
  <si>
    <t>2022-09-09 09:27:47</t>
  </si>
  <si>
    <t>2022-09-07 12:28:50</t>
  </si>
  <si>
    <t>CANET</t>
  </si>
  <si>
    <t>1988-04-30</t>
  </si>
  <si>
    <t>2022-09-14 10:34:22</t>
  </si>
  <si>
    <t>2022-09-16 16:30:11</t>
  </si>
  <si>
    <t>2022-09-16 08:51:18</t>
  </si>
  <si>
    <t>2022-09-19 07:32:21</t>
  </si>
  <si>
    <t>1995-02-28</t>
  </si>
  <si>
    <t>2022-09-02 08:51:23</t>
  </si>
  <si>
    <t>2022-09-06 11:59:55</t>
  </si>
  <si>
    <t>2022-09-07 18:18:50</t>
  </si>
  <si>
    <t>2022-09-07 18:14:48</t>
  </si>
  <si>
    <t>2022-09-19 09:12:52</t>
  </si>
  <si>
    <t>2022-09-10 18:26:31</t>
  </si>
  <si>
    <t>2022-09-10 18:30:21</t>
  </si>
  <si>
    <t>2022-09-06 12:04:50</t>
  </si>
  <si>
    <t>2022-09-10 18:23:50</t>
  </si>
  <si>
    <t>2022-09-10 18:21:20</t>
  </si>
  <si>
    <t>PRADA</t>
  </si>
  <si>
    <t>2022-09-11 15:05:54</t>
  </si>
  <si>
    <t>2022-09-19 15:38:59</t>
  </si>
  <si>
    <t>AYTHAMI</t>
  </si>
  <si>
    <t>2022-09-01 16:31:59</t>
  </si>
  <si>
    <t>2022-09-03 17:26:57</t>
  </si>
  <si>
    <t>1996-04-20</t>
  </si>
  <si>
    <t>2022-09-02 13:25:55</t>
  </si>
  <si>
    <t>2022-09-02 13:00:37</t>
  </si>
  <si>
    <t>ANGEL JESUS</t>
  </si>
  <si>
    <t>1998-01-22</t>
  </si>
  <si>
    <t>2022-09-04 21:32:19</t>
  </si>
  <si>
    <t>2022-09-07 12:09:16</t>
  </si>
  <si>
    <t>1982-11-27</t>
  </si>
  <si>
    <t>2022-09-07 14:55:00</t>
  </si>
  <si>
    <t>2022-09-07 12:51:35</t>
  </si>
  <si>
    <t>2022-09-06 13:41:31</t>
  </si>
  <si>
    <t>2022-09-04 11:02:50</t>
  </si>
  <si>
    <t>1990-04-17</t>
  </si>
  <si>
    <t>2022-09-21 21:41:30</t>
  </si>
  <si>
    <t>2022-09-03 23:32:28</t>
  </si>
  <si>
    <t>2022-09-11 18:17:14</t>
  </si>
  <si>
    <t>2022-09-16 19:15:37</t>
  </si>
  <si>
    <t>2022-09-06 13:38:10</t>
  </si>
  <si>
    <t>2022-09-06 13:39:16</t>
  </si>
  <si>
    <t>2022-09-15 01:43:51</t>
  </si>
  <si>
    <t>2022-09-23 11:26:48</t>
  </si>
  <si>
    <t>DEL MAZO</t>
  </si>
  <si>
    <t>VILLASEÑOR</t>
  </si>
  <si>
    <t>2022-09-03 19:47:52</t>
  </si>
  <si>
    <t>2022-09-03 19:52:54</t>
  </si>
  <si>
    <t>2022-09-03 19:51:02</t>
  </si>
  <si>
    <t>2022-09-16 12:24:35</t>
  </si>
  <si>
    <t>2022-09-24 13:03:33</t>
  </si>
  <si>
    <t>2022-09-16 12:25:00</t>
  </si>
  <si>
    <t>2022-09-19 15:18:34</t>
  </si>
  <si>
    <t>2022-09-19 15:34:04</t>
  </si>
  <si>
    <t>2022-09-19 15:20:18</t>
  </si>
  <si>
    <t>2022-09-17 06:28:54</t>
  </si>
  <si>
    <t>2022-09-15 15:14:50</t>
  </si>
  <si>
    <t>2022-09-12 21:23:31</t>
  </si>
  <si>
    <t>2022-09-06 17:36:50</t>
  </si>
  <si>
    <t>2022-09-21 18:35:35</t>
  </si>
  <si>
    <t>2022-09-14 20:16:11</t>
  </si>
  <si>
    <t>2022-09-06 11:22:58</t>
  </si>
  <si>
    <t>2022-09-11 13:23:49</t>
  </si>
  <si>
    <t>2022-10-10 12:51:39</t>
  </si>
  <si>
    <t>2022-09-06 18:32:31</t>
  </si>
  <si>
    <t>2022-09-07 10:26:08</t>
  </si>
  <si>
    <t>2022-09-17 18:02:38</t>
  </si>
  <si>
    <t>1962-11-07</t>
  </si>
  <si>
    <t>2022-09-17 18:00:25</t>
  </si>
  <si>
    <t>BAÑOBRE</t>
  </si>
  <si>
    <t>1962-01-30</t>
  </si>
  <si>
    <t>2022-09-17 17:59:31</t>
  </si>
  <si>
    <t>2022-09-20 10:27:40</t>
  </si>
  <si>
    <t>2022-09-03 19:54:11</t>
  </si>
  <si>
    <t>2022-09-08 20:22:26</t>
  </si>
  <si>
    <t>2022-09-02 12:59:18</t>
  </si>
  <si>
    <t>2001-07-17</t>
  </si>
  <si>
    <t>2022-09-18 12:04:03</t>
  </si>
  <si>
    <t>2022-09-07 09:22:51</t>
  </si>
  <si>
    <t>2022-09-02 09:37:34</t>
  </si>
  <si>
    <t>1997-09-21</t>
  </si>
  <si>
    <t>2022-09-15 23:46:17</t>
  </si>
  <si>
    <t>1995-10-17</t>
  </si>
  <si>
    <t>2022-09-14 10:43:09</t>
  </si>
  <si>
    <t>2022-09-03 21:28:32</t>
  </si>
  <si>
    <t>2022-09-11 20:30:39</t>
  </si>
  <si>
    <t>1962-05-10</t>
  </si>
  <si>
    <t>2022-10-05 21:23:45</t>
  </si>
  <si>
    <t>2022-11-08 10:28:30</t>
  </si>
  <si>
    <t>2022-09-08 20:21:41</t>
  </si>
  <si>
    <t>2022-09-02 12:17:07</t>
  </si>
  <si>
    <t>2022-09-07 17:54:36</t>
  </si>
  <si>
    <t>2022-09-04 19:32:13</t>
  </si>
  <si>
    <t>2022-09-13 20:21:14</t>
  </si>
  <si>
    <t>YXART</t>
  </si>
  <si>
    <t>GALTER</t>
  </si>
  <si>
    <t>1951-12-13</t>
  </si>
  <si>
    <t>2022-09-08 11:51:12</t>
  </si>
  <si>
    <t>2022-09-08 17:31:38</t>
  </si>
  <si>
    <t>2022-09-06 10:26:13</t>
  </si>
  <si>
    <t>1995-07-14</t>
  </si>
  <si>
    <t>2022-10-12 10:45:52</t>
  </si>
  <si>
    <t>2022-09-21 20:08:51</t>
  </si>
  <si>
    <t>2022-09-03 17:26:13</t>
  </si>
  <si>
    <t>2022-09-21 21:31:01</t>
  </si>
  <si>
    <t>1982-08-17</t>
  </si>
  <si>
    <t>2022-09-28 12:19:34</t>
  </si>
  <si>
    <t>2022-09-06 13:55:07</t>
  </si>
  <si>
    <t>2022-09-01 19:04:24</t>
  </si>
  <si>
    <t>2022-09-09 16:24:26</t>
  </si>
  <si>
    <t>PUJADAS</t>
  </si>
  <si>
    <t>2022-09-14 15:27:10</t>
  </si>
  <si>
    <t>2022-09-19 10:14:17</t>
  </si>
  <si>
    <t>2022-09-07 19:46:20</t>
  </si>
  <si>
    <t>2022-09-20 21:01:38</t>
  </si>
  <si>
    <t>MENAL</t>
  </si>
  <si>
    <t>MONTUEGA</t>
  </si>
  <si>
    <t>1983-01-12</t>
  </si>
  <si>
    <t>2022-09-21 17:37:34</t>
  </si>
  <si>
    <t>2022-09-21 18:40:09</t>
  </si>
  <si>
    <t>2022-09-13 06:39:26</t>
  </si>
  <si>
    <t>2022-09-19 10:10:06</t>
  </si>
  <si>
    <t>2022-09-20 21:27:06</t>
  </si>
  <si>
    <t>LLONGUERAS</t>
  </si>
  <si>
    <t>CASAJUANA</t>
  </si>
  <si>
    <t>1951-11-02</t>
  </si>
  <si>
    <t>2022-09-18 12:10:33</t>
  </si>
  <si>
    <t>2022-09-21 16:17:37</t>
  </si>
  <si>
    <t>2022-09-19 11:20:12</t>
  </si>
  <si>
    <t>2022-09-15 20:39:10</t>
  </si>
  <si>
    <t>2022-09-03 12:05:02</t>
  </si>
  <si>
    <t>2022-09-08 17:25:30</t>
  </si>
  <si>
    <t>2022-09-14 18:11:01</t>
  </si>
  <si>
    <t>2022-09-14 15:26:38</t>
  </si>
  <si>
    <t>2022-09-19 10:09:40</t>
  </si>
  <si>
    <t>2022-09-14 23:19:24</t>
  </si>
  <si>
    <t>2022-09-12 22:08:53</t>
  </si>
  <si>
    <t>2022-09-19 09:14:03</t>
  </si>
  <si>
    <t>2022-09-04 16:34:09</t>
  </si>
  <si>
    <t>1989-12-17</t>
  </si>
  <si>
    <t>1967-09-12</t>
  </si>
  <si>
    <t>2022-11-07 22:29:43</t>
  </si>
  <si>
    <t>2022-09-18 19:13:00</t>
  </si>
  <si>
    <t>2022-09-04 12:56:55</t>
  </si>
  <si>
    <t>2022-09-16 11:09:07</t>
  </si>
  <si>
    <t>2022-09-05 11:53:58</t>
  </si>
  <si>
    <t>2022-09-13 09:42:22</t>
  </si>
  <si>
    <t>2022-09-18 19:18:13</t>
  </si>
  <si>
    <t>2022-09-20 22:30:16</t>
  </si>
  <si>
    <t>2022-09-16 16:18:45</t>
  </si>
  <si>
    <t>2022-09-04 10:49:06</t>
  </si>
  <si>
    <t>2022-09-03 11:50:55</t>
  </si>
  <si>
    <t>2022-09-03 11:52:44</t>
  </si>
  <si>
    <t>2022-09-10 18:15:21</t>
  </si>
  <si>
    <t>2022-09-06 10:28:00</t>
  </si>
  <si>
    <t>2022-09-08 14:35:27</t>
  </si>
  <si>
    <t>2022-09-04 13:08:05</t>
  </si>
  <si>
    <t>2022-09-11 18:21:12</t>
  </si>
  <si>
    <t>1994-04-30</t>
  </si>
  <si>
    <t>2022-09-11 13:20:51</t>
  </si>
  <si>
    <t>2022-09-02 12:14:53</t>
  </si>
  <si>
    <t>2022-09-06 22:10:40</t>
  </si>
  <si>
    <t>2022-09-03 11:27:08</t>
  </si>
  <si>
    <t>2022-09-04 16:01:05</t>
  </si>
  <si>
    <t>2022-09-02 08:16:40</t>
  </si>
  <si>
    <t>2022-09-02 08:16:20</t>
  </si>
  <si>
    <t>2022-09-07 09:54:27</t>
  </si>
  <si>
    <t>2022-09-13 12:35:03</t>
  </si>
  <si>
    <t>2022-09-08 18:13:16</t>
  </si>
  <si>
    <t>2022-09-20 16:01:37</t>
  </si>
  <si>
    <t>2022-09-07 12:52:07</t>
  </si>
  <si>
    <t>2022-09-07 13:00:21</t>
  </si>
  <si>
    <t>PERALTA</t>
  </si>
  <si>
    <t>1963-09-20</t>
  </si>
  <si>
    <t>2022-09-08 17:03:09</t>
  </si>
  <si>
    <t>2022-09-11 20:31:00</t>
  </si>
  <si>
    <t>2022-09-09 10:14:15</t>
  </si>
  <si>
    <t>2002-09-25</t>
  </si>
  <si>
    <t>2022-09-08 18:10:09</t>
  </si>
  <si>
    <t>2022-09-06 19:42:15</t>
  </si>
  <si>
    <t>2022-09-18 19:20:00</t>
  </si>
  <si>
    <t>ÓSCAR</t>
  </si>
  <si>
    <t>1973-04-10</t>
  </si>
  <si>
    <t>2022-11-08 20:50:48</t>
  </si>
  <si>
    <t>2022-09-08 18:09:50</t>
  </si>
  <si>
    <t>2022-09-02 13:01:39</t>
  </si>
  <si>
    <t>2022-09-02 11:35:38</t>
  </si>
  <si>
    <t>2022-10-11 23:04:37</t>
  </si>
  <si>
    <t>2022-10-11 23:05:07</t>
  </si>
  <si>
    <t>MARMOL</t>
  </si>
  <si>
    <t>1994-10-19</t>
  </si>
  <si>
    <t>2022-09-27 14:13:56</t>
  </si>
  <si>
    <t>2022-09-11 20:10:22</t>
  </si>
  <si>
    <t>2022-09-14 07:44:39</t>
  </si>
  <si>
    <t>2022-09-13 20:42:07</t>
  </si>
  <si>
    <t>2022-09-02 11:56:12</t>
  </si>
  <si>
    <t>2022-09-14 12:01:37</t>
  </si>
  <si>
    <t>1962-12-22</t>
  </si>
  <si>
    <t>2022-09-05 12:16:55</t>
  </si>
  <si>
    <t>2022-09-14 13:30:47</t>
  </si>
  <si>
    <t>2022-09-11 20:32:45</t>
  </si>
  <si>
    <t>2022-09-17 06:30:57</t>
  </si>
  <si>
    <t>2022-09-18 19:22:54</t>
  </si>
  <si>
    <t>2022-09-15 15:12:09</t>
  </si>
  <si>
    <t>1979-07-02</t>
  </si>
  <si>
    <t>2022-09-16 18:20:02</t>
  </si>
  <si>
    <t>2022-10-10 12:50:13</t>
  </si>
  <si>
    <t>2022-09-14 20:45:33</t>
  </si>
  <si>
    <t>2022-09-12 19:18:17</t>
  </si>
  <si>
    <t>2022-09-12 12:03:48</t>
  </si>
  <si>
    <t>2022-09-02 12:10:18</t>
  </si>
  <si>
    <t>2022-09-02 12:19:05</t>
  </si>
  <si>
    <t>2022-09-20 15:17:40</t>
  </si>
  <si>
    <t>2022-09-13 14:11:10</t>
  </si>
  <si>
    <t>2022-09-12 11:01:31</t>
  </si>
  <si>
    <t>2022-09-06 18:18:11</t>
  </si>
  <si>
    <t>2022-09-18 19:21:46</t>
  </si>
  <si>
    <t>2022-09-06 23:40:28</t>
  </si>
  <si>
    <t>1975-05-02</t>
  </si>
  <si>
    <t>2022-09-03 10:57:55</t>
  </si>
  <si>
    <t>2022-09-02 10:05:52</t>
  </si>
  <si>
    <t>DOVAL</t>
  </si>
  <si>
    <t>LOUREDA</t>
  </si>
  <si>
    <t>1996-12-28</t>
  </si>
  <si>
    <t>2022-09-15 17:25:10</t>
  </si>
  <si>
    <t>1983-01-16</t>
  </si>
  <si>
    <t>2022-10-04 22:27:06</t>
  </si>
  <si>
    <t>2022-09-20 16:01:23</t>
  </si>
  <si>
    <t>2022-09-06 09:22:55</t>
  </si>
  <si>
    <t>2022-09-07 20:02:30</t>
  </si>
  <si>
    <t>2022-09-19 09:52:26</t>
  </si>
  <si>
    <t>2022-09-02 08:23:39</t>
  </si>
  <si>
    <t>2022-09-06 22:04:50</t>
  </si>
  <si>
    <t>TROMPETA</t>
  </si>
  <si>
    <t>1977-04-23</t>
  </si>
  <si>
    <t>2022-09-14 14:38:27</t>
  </si>
  <si>
    <t>2022-09-14 14:22:29</t>
  </si>
  <si>
    <t>2022-09-14 20:14:43</t>
  </si>
  <si>
    <t>2022-09-07 19:36:47</t>
  </si>
  <si>
    <t>2022-09-15 22:40:24</t>
  </si>
  <si>
    <t>2022-09-19 11:04:30</t>
  </si>
  <si>
    <t>2022-09-04 12:23:32</t>
  </si>
  <si>
    <t>2022-09-14 16:33:44</t>
  </si>
  <si>
    <t>2022-09-03 19:35:22</t>
  </si>
  <si>
    <t>2022-09-07 09:31:16</t>
  </si>
  <si>
    <t>2022-09-07 20:07:28</t>
  </si>
  <si>
    <t>1987-11-20</t>
  </si>
  <si>
    <t>2022-09-07 16:36:34</t>
  </si>
  <si>
    <t>2022-09-02 17:14:21</t>
  </si>
  <si>
    <t>2022-09-01 18:13:30</t>
  </si>
  <si>
    <t>2022-09-14 08:02:59</t>
  </si>
  <si>
    <t>2022-09-01 18:23:59</t>
  </si>
  <si>
    <t>2022-09-08 14:24:22</t>
  </si>
  <si>
    <t>2022-09-08 14:28:06</t>
  </si>
  <si>
    <t>2022-09-07 09:20:16</t>
  </si>
  <si>
    <t>2022-09-06 11:10:19</t>
  </si>
  <si>
    <t>2022-09-01 15:20:46</t>
  </si>
  <si>
    <t>2022-09-06 09:57:05</t>
  </si>
  <si>
    <t>2022-09-02 17:14:52</t>
  </si>
  <si>
    <t>2022-09-14 20:08:47</t>
  </si>
  <si>
    <t>2022-09-04 13:51:04</t>
  </si>
  <si>
    <t>2022-09-07 12:54:23</t>
  </si>
  <si>
    <t>2022-09-20 21:02:59</t>
  </si>
  <si>
    <t>2022-09-09 14:50:23</t>
  </si>
  <si>
    <t>2022-09-14 10:35:50</t>
  </si>
  <si>
    <t>BONAL</t>
  </si>
  <si>
    <t>1992-02-05</t>
  </si>
  <si>
    <t>2022-09-07 20:06:13</t>
  </si>
  <si>
    <t>2022-09-11 18:38:00</t>
  </si>
  <si>
    <t>2022-09-13 09:43:50</t>
  </si>
  <si>
    <t>1973-07-11</t>
  </si>
  <si>
    <t>2022-09-03 19:18:58</t>
  </si>
  <si>
    <t>2022-09-15 10:22:31</t>
  </si>
  <si>
    <t>2022-09-02 08:08:26</t>
  </si>
  <si>
    <t>2022-09-02 08:14:38</t>
  </si>
  <si>
    <t>2022-09-11 20:04:53</t>
  </si>
  <si>
    <t>2022-09-13 12:26:02</t>
  </si>
  <si>
    <t>2022-09-13 12:39:43</t>
  </si>
  <si>
    <t>2022-09-10 18:33:38</t>
  </si>
  <si>
    <t>2022-09-01 18:14:16</t>
  </si>
  <si>
    <t>2022-09-08 11:19:07</t>
  </si>
  <si>
    <t>2022-09-10 20:53:27</t>
  </si>
  <si>
    <t>2022-09-16 13:00:00</t>
  </si>
  <si>
    <t>2022-09-02 23:55:46</t>
  </si>
  <si>
    <t>2022-09-15 20:30:36</t>
  </si>
  <si>
    <t>2022-09-06 11:43:24</t>
  </si>
  <si>
    <t>2022-09-14 20:07:57</t>
  </si>
  <si>
    <t>2022-09-01 16:04:37</t>
  </si>
  <si>
    <t>2022-10-05 10:15:03</t>
  </si>
  <si>
    <t>1986-03-19</t>
  </si>
  <si>
    <t>2022-09-13 11:29:50</t>
  </si>
  <si>
    <t>2022-09-06 22:03:38</t>
  </si>
  <si>
    <t>2022-09-18 20:31:25</t>
  </si>
  <si>
    <t>1998-08-14</t>
  </si>
  <si>
    <t>2022-09-19 23:07:57</t>
  </si>
  <si>
    <t>1973-11-10</t>
  </si>
  <si>
    <t>2022-09-13 09:42:12</t>
  </si>
  <si>
    <t>DE LA MORENA</t>
  </si>
  <si>
    <t>2022-09-07 10:14:43</t>
  </si>
  <si>
    <t>2022-09-08 08:36:12</t>
  </si>
  <si>
    <t>2022-09-15 22:13:48</t>
  </si>
  <si>
    <t>ABRAHAM</t>
  </si>
  <si>
    <t>1979-12-29</t>
  </si>
  <si>
    <t>2022-10-17 12:08:52</t>
  </si>
  <si>
    <t>2022-10-11 23:03:56</t>
  </si>
  <si>
    <t>2022-10-17 12:03:10</t>
  </si>
  <si>
    <t>2022-10-17 12:02:49</t>
  </si>
  <si>
    <t>2022-10-17 12:02:19</t>
  </si>
  <si>
    <t>1997-08-03</t>
  </si>
  <si>
    <t>2022-09-04 11:55:52</t>
  </si>
  <si>
    <t>2022-09-13 18:51:43</t>
  </si>
  <si>
    <t>2022-10-07 12:31:46</t>
  </si>
  <si>
    <t>2022-09-24 13:02:37</t>
  </si>
  <si>
    <t>2022-09-13 13:08:02</t>
  </si>
  <si>
    <t>2022-09-21 16:35:18</t>
  </si>
  <si>
    <t>2022-09-08 11:11:26</t>
  </si>
  <si>
    <t>FELPETO</t>
  </si>
  <si>
    <t>1965-11-18</t>
  </si>
  <si>
    <t>2022-09-08 11:15:31</t>
  </si>
  <si>
    <t>1992-12-15</t>
  </si>
  <si>
    <t>2022-09-15 17:25:36</t>
  </si>
  <si>
    <t>2022-09-15 17:26:22</t>
  </si>
  <si>
    <t>2022-09-15 17:24:09</t>
  </si>
  <si>
    <t>2022-09-13 12:34:37</t>
  </si>
  <si>
    <t>2022-09-07 08:04:53</t>
  </si>
  <si>
    <t>2022-09-03 23:32:41</t>
  </si>
  <si>
    <t>1999-02-21</t>
  </si>
  <si>
    <t>2022-09-06 23:11:36</t>
  </si>
  <si>
    <t>2022-09-04 16:31:24</t>
  </si>
  <si>
    <t>2022-09-15 17:23:07</t>
  </si>
  <si>
    <t>2022-09-21 21:30:13</t>
  </si>
  <si>
    <t>2022-09-03 23:31:41</t>
  </si>
  <si>
    <t>2022-09-17 06:32:36</t>
  </si>
  <si>
    <t>2022-09-13 12:16:15</t>
  </si>
  <si>
    <t>2022-09-15 22:13:29</t>
  </si>
  <si>
    <t>2022-09-13 13:12:05</t>
  </si>
  <si>
    <t>CHAPALAIN</t>
  </si>
  <si>
    <t>1967-09-06</t>
  </si>
  <si>
    <t>2022-09-13 22:10:23</t>
  </si>
  <si>
    <t>2022-09-12 21:54:57</t>
  </si>
  <si>
    <t>2022-09-17 11:45:57</t>
  </si>
  <si>
    <t>2022-09-12 21:51:22</t>
  </si>
  <si>
    <t>2022-09-20 20:32:11</t>
  </si>
  <si>
    <t>2022-09-03 12:23:03</t>
  </si>
  <si>
    <t>2022-09-15 20:40:53</t>
  </si>
  <si>
    <t>2022-09-15 20:42:19</t>
  </si>
  <si>
    <t>2022-09-11 17:39:53</t>
  </si>
  <si>
    <t>2022-09-16 19:17:09</t>
  </si>
  <si>
    <t>2022-09-12 22:11:07</t>
  </si>
  <si>
    <t>2022-09-14 23:21:44</t>
  </si>
  <si>
    <t>2022-09-13 06:38:20</t>
  </si>
  <si>
    <t>2022-09-13 09:35:49</t>
  </si>
  <si>
    <t>2022-09-12 17:36:12</t>
  </si>
  <si>
    <t>REALES</t>
  </si>
  <si>
    <t>1995-03-17</t>
  </si>
  <si>
    <t>2022-09-08 12:39:58</t>
  </si>
  <si>
    <t>2022-10-30 11:20:39</t>
  </si>
  <si>
    <t>2022-09-13 09:42:46</t>
  </si>
  <si>
    <t>2022-10-14 01:27:03</t>
  </si>
  <si>
    <t>2022-09-09 10:50:54</t>
  </si>
  <si>
    <t>1998-04-09</t>
  </si>
  <si>
    <t>2022-09-13 22:51:34</t>
  </si>
  <si>
    <t>2022-09-12 18:45:18</t>
  </si>
  <si>
    <t>2022-09-02 12:12:23</t>
  </si>
  <si>
    <t>2022-09-04 11:57:38</t>
  </si>
  <si>
    <t>2022-09-04 11:59:26</t>
  </si>
  <si>
    <t>2022-09-21 14:11:53</t>
  </si>
  <si>
    <t>2022-09-03 11:15:54</t>
  </si>
  <si>
    <t>1992-03-14</t>
  </si>
  <si>
    <t>2022-09-01 15:30:19</t>
  </si>
  <si>
    <t>2022-09-11 13:16:42</t>
  </si>
  <si>
    <t>2022-09-11 20:31:30</t>
  </si>
  <si>
    <t>PELÁEZ</t>
  </si>
  <si>
    <t>1975-11-04</t>
  </si>
  <si>
    <t>2022-09-14 13:37:38</t>
  </si>
  <si>
    <t>2022-09-15 12:41:35</t>
  </si>
  <si>
    <t>2022-09-12 12:03:28</t>
  </si>
  <si>
    <t>2022-09-06 13:46:44</t>
  </si>
  <si>
    <t>2022-09-06 20:24:45</t>
  </si>
  <si>
    <t>2022-09-07 09:33:52</t>
  </si>
  <si>
    <t>2022-09-19 20:29:43</t>
  </si>
  <si>
    <t>2022-09-15 12:36:17</t>
  </si>
  <si>
    <t>2022-09-07 19:43:03</t>
  </si>
  <si>
    <t>2022-09-12 21:53:30</t>
  </si>
  <si>
    <t>2022-09-19 09:13:23</t>
  </si>
  <si>
    <t>2022-09-02 00:48:46</t>
  </si>
  <si>
    <t>2022-09-22 16:32:37</t>
  </si>
  <si>
    <t>2022-09-02 20:29:11</t>
  </si>
  <si>
    <t>2022-09-09 00:57:32</t>
  </si>
  <si>
    <t>2022-09-14 20:14:02</t>
  </si>
  <si>
    <t>2022-09-21 21:53:56</t>
  </si>
  <si>
    <t>2022-09-21 21:50:31</t>
  </si>
  <si>
    <t>2022-09-19 11:19:07</t>
  </si>
  <si>
    <t>1952-03-02</t>
  </si>
  <si>
    <t>2022-09-11 09:08:34</t>
  </si>
  <si>
    <t>2022-09-02 16:42:37</t>
  </si>
  <si>
    <t>2022-09-10 21:08:50</t>
  </si>
  <si>
    <t>2022-09-12 18:52:13</t>
  </si>
  <si>
    <t>2022-09-13 22:51:09</t>
  </si>
  <si>
    <t>2022-09-16 18:55:04</t>
  </si>
  <si>
    <t>2022-09-15 11:36:20</t>
  </si>
  <si>
    <t>2022-09-14 10:52:37</t>
  </si>
  <si>
    <t>2022-09-13 13:08:30</t>
  </si>
  <si>
    <t>LADERAS</t>
  </si>
  <si>
    <t>1962-11-02</t>
  </si>
  <si>
    <t>2022-09-02 11:41:05</t>
  </si>
  <si>
    <t>2022-09-14 12:20:49</t>
  </si>
  <si>
    <t>2022-09-19 23:27:42</t>
  </si>
  <si>
    <t>2022-09-15 17:22:12</t>
  </si>
  <si>
    <t>1968-04-14</t>
  </si>
  <si>
    <t>2022-09-08 10:44:47</t>
  </si>
  <si>
    <t>2022-09-15 17:20:53</t>
  </si>
  <si>
    <t>2022-09-08 11:12:27</t>
  </si>
  <si>
    <t>2022-09-04 21:01:13</t>
  </si>
  <si>
    <t>2022-09-03 12:22:34</t>
  </si>
  <si>
    <t>2022-09-14 20:42:08</t>
  </si>
  <si>
    <t>2022-09-06 19:42:38</t>
  </si>
  <si>
    <t>2022-09-07 19:41:12</t>
  </si>
  <si>
    <t>2022-09-13 06:38:08</t>
  </si>
  <si>
    <t>2022-09-12 12:57:53</t>
  </si>
  <si>
    <t>2022-09-11 17:40:05</t>
  </si>
  <si>
    <t>2022-09-01 15:51:47</t>
  </si>
  <si>
    <t>2022-09-13 12:58:26</t>
  </si>
  <si>
    <t>2022-09-20 04:14:58</t>
  </si>
  <si>
    <t>2022-09-09 10:50:32</t>
  </si>
  <si>
    <t>2022-10-11 23:05:29</t>
  </si>
  <si>
    <t>2022-09-11 09:17:41</t>
  </si>
  <si>
    <t>2022-09-16 22:44:29</t>
  </si>
  <si>
    <t>2022-09-03 23:31:19</t>
  </si>
  <si>
    <t>2022-09-22 08:52:18</t>
  </si>
  <si>
    <t>2022-09-15 10:25:12</t>
  </si>
  <si>
    <t>2022-09-15 10:30:49</t>
  </si>
  <si>
    <t>2022-09-15 10:20:42</t>
  </si>
  <si>
    <t>2022-09-12 12:56:46</t>
  </si>
  <si>
    <t>1979-04-20</t>
  </si>
  <si>
    <t>2022-09-16 12:32:04</t>
  </si>
  <si>
    <t>2022-09-16 12:31:50</t>
  </si>
  <si>
    <t>2022-09-22 08:50:31</t>
  </si>
  <si>
    <t>PENATO</t>
  </si>
  <si>
    <t>1991-08-11</t>
  </si>
  <si>
    <t>2022-10-07 00:30:58</t>
  </si>
  <si>
    <t>MOÑINO</t>
  </si>
  <si>
    <t>2022-09-06 09:20:34</t>
  </si>
  <si>
    <t>2022-09-06 09:16:10</t>
  </si>
  <si>
    <t>2022-09-06 09:21:34</t>
  </si>
  <si>
    <t>2022-09-08 18:20:06</t>
  </si>
  <si>
    <t>2022-09-13 11:32:57</t>
  </si>
  <si>
    <t>2022-09-02 12:55:43</t>
  </si>
  <si>
    <t>2022-09-02 11:16:24</t>
  </si>
  <si>
    <t>2022-09-06 09:59:46</t>
  </si>
  <si>
    <t>2022-09-07 06:00:16</t>
  </si>
  <si>
    <t>2022-09-09 10:15:10</t>
  </si>
  <si>
    <t>2022-09-09 12:49:52</t>
  </si>
  <si>
    <t>1953-03-15</t>
  </si>
  <si>
    <t>2022-09-06 18:33:08</t>
  </si>
  <si>
    <t>2022-09-09 10:51:11</t>
  </si>
  <si>
    <t>2022-09-12 21:56:08</t>
  </si>
  <si>
    <t>2022-09-04 12:29:16</t>
  </si>
  <si>
    <t>2022-09-12 12:03:38</t>
  </si>
  <si>
    <t>2022-09-14 11:27:11</t>
  </si>
  <si>
    <t>2022-09-04 10:54:04</t>
  </si>
  <si>
    <t>2022-09-01 15:20:11</t>
  </si>
  <si>
    <t>2022-09-06 20:21:44</t>
  </si>
  <si>
    <t>2022-09-01 18:21:24</t>
  </si>
  <si>
    <t>2022-09-03 12:52:43</t>
  </si>
  <si>
    <t>2022-09-01 14:40:24</t>
  </si>
  <si>
    <t>2022-09-21 16:42:44</t>
  </si>
  <si>
    <t>2022-09-08 19:14:01</t>
  </si>
  <si>
    <t>PLUGARU</t>
  </si>
  <si>
    <t>ALEXANDRU-CONSTANTIN</t>
  </si>
  <si>
    <t>2022-09-08 17:33:12</t>
  </si>
  <si>
    <t>2022-09-06 09:51:48</t>
  </si>
  <si>
    <t>2022-09-13 13:08:52</t>
  </si>
  <si>
    <t>2022-09-04 16:22:50</t>
  </si>
  <si>
    <t>2022-09-02 23:18:21</t>
  </si>
  <si>
    <t>2022-09-11 09:03:15</t>
  </si>
  <si>
    <t>2022-09-12 13:53:43</t>
  </si>
  <si>
    <t>2022-09-15 19:03:42</t>
  </si>
  <si>
    <t>2022-09-15 19:03:54</t>
  </si>
  <si>
    <t>2022-09-09 09:31:25</t>
  </si>
  <si>
    <t>1966-06-16</t>
  </si>
  <si>
    <t>2022-10-10 12:58:42</t>
  </si>
  <si>
    <t>2022-09-06 11:16:27</t>
  </si>
  <si>
    <t>2022-09-02 08:09:33</t>
  </si>
  <si>
    <t>2022-09-08 17:14:40</t>
  </si>
  <si>
    <t>2022-09-08 17:12:22</t>
  </si>
  <si>
    <t>2022-09-02 17:17:15</t>
  </si>
  <si>
    <t>2022-09-16 13:27:09</t>
  </si>
  <si>
    <t>2022-09-14 13:40:14</t>
  </si>
  <si>
    <t>2022-09-08 18:10:48</t>
  </si>
  <si>
    <t>2022-09-08 18:08:16</t>
  </si>
  <si>
    <t>2022-09-16 22:48:07</t>
  </si>
  <si>
    <t>2022-09-06 21:43:48</t>
  </si>
  <si>
    <t>2022-09-08 08:57:46</t>
  </si>
  <si>
    <t>2022-09-07 19:26:12</t>
  </si>
  <si>
    <t>2022-09-01 15:52:00</t>
  </si>
  <si>
    <t>1963-10-16</t>
  </si>
  <si>
    <t>2022-11-04 12:17:44</t>
  </si>
  <si>
    <t>C.T.M.  MONTIJO</t>
  </si>
  <si>
    <t>2022-09-05 12:25:11</t>
  </si>
  <si>
    <t>2022-09-03 12:49:43</t>
  </si>
  <si>
    <t>AGUSTÍN</t>
  </si>
  <si>
    <t>1955-05-06</t>
  </si>
  <si>
    <t>2022-09-08 20:05:21</t>
  </si>
  <si>
    <t>2022-09-15 10:21:21</t>
  </si>
  <si>
    <t>2022-09-07 17:22:31</t>
  </si>
  <si>
    <t>RIZZO</t>
  </si>
  <si>
    <t>DEL TRONCO</t>
  </si>
  <si>
    <t>JUAN ENRIQUE</t>
  </si>
  <si>
    <t>1944-12-20</t>
  </si>
  <si>
    <t>2022-09-08 11:44:18</t>
  </si>
  <si>
    <t>1997-10-20</t>
  </si>
  <si>
    <t>2022-09-05 12:26:15</t>
  </si>
  <si>
    <t>2022-09-11 20:01:46</t>
  </si>
  <si>
    <t>2022-09-18 19:22:58</t>
  </si>
  <si>
    <t>2022-09-07 19:51:47</t>
  </si>
  <si>
    <t>2022-09-11 19:32:59</t>
  </si>
  <si>
    <t>2022-09-15 23:18:10</t>
  </si>
  <si>
    <t>1978-05-22</t>
  </si>
  <si>
    <t>2022-09-03 19:59:48</t>
  </si>
  <si>
    <t>2022-09-07 18:04:49</t>
  </si>
  <si>
    <t>2022-09-08 20:24:23</t>
  </si>
  <si>
    <t>2022-09-06 17:31:06</t>
  </si>
  <si>
    <t>2022-09-04 19:30:34</t>
  </si>
  <si>
    <t>2022-09-08 11:14:37</t>
  </si>
  <si>
    <t>2022-09-08 10:35:12</t>
  </si>
  <si>
    <t>2022-09-04 16:02:06</t>
  </si>
  <si>
    <t>2022-09-01 13:02:42</t>
  </si>
  <si>
    <t>2022-09-20 16:58:01</t>
  </si>
  <si>
    <t>DEL ROSARIO</t>
  </si>
  <si>
    <t>1991-05-20</t>
  </si>
  <si>
    <t>2022-09-21 16:48:54</t>
  </si>
  <si>
    <t>1997-07-12</t>
  </si>
  <si>
    <t>2022-09-21 11:08:12</t>
  </si>
  <si>
    <t>2022-09-08 18:12:42</t>
  </si>
  <si>
    <t>2022-09-08 11:12:07</t>
  </si>
  <si>
    <t>2022-09-09 15:36:19</t>
  </si>
  <si>
    <t>2022-09-15 13:08:57</t>
  </si>
  <si>
    <t>2022-09-14 09:25:23</t>
  </si>
  <si>
    <t>2022-09-15 17:19:14</t>
  </si>
  <si>
    <t>2022-09-15 17:16:33</t>
  </si>
  <si>
    <t>2022-09-15 17:14:52</t>
  </si>
  <si>
    <t>1996-09-29</t>
  </si>
  <si>
    <t>2022-09-15 17:14:20</t>
  </si>
  <si>
    <t>2022-09-07 18:22:55</t>
  </si>
  <si>
    <t>2022-09-09 14:48:07</t>
  </si>
  <si>
    <t>2022-09-09 14:36:51</t>
  </si>
  <si>
    <t>GANGAS</t>
  </si>
  <si>
    <t>VICTOR ANDRES</t>
  </si>
  <si>
    <t>1977-10-04</t>
  </si>
  <si>
    <t>2022-09-06 20:16:39</t>
  </si>
  <si>
    <t>2022-09-13 15:11:31</t>
  </si>
  <si>
    <t>2022-09-15 11:20:15</t>
  </si>
  <si>
    <t>2022-09-15 15:08:27</t>
  </si>
  <si>
    <t>CERVIÑO</t>
  </si>
  <si>
    <t>EUSEBIO</t>
  </si>
  <si>
    <t>1954-08-31</t>
  </si>
  <si>
    <t>2022-09-08 20:24:58</t>
  </si>
  <si>
    <t>2022-09-07 23:49:11</t>
  </si>
  <si>
    <t>1995-02-08</t>
  </si>
  <si>
    <t>2022-09-19 07:41:38</t>
  </si>
  <si>
    <t>2022-09-20 18:10:00</t>
  </si>
  <si>
    <t>2022-09-09 10:12:33</t>
  </si>
  <si>
    <t>2022-09-04 10:52:37</t>
  </si>
  <si>
    <t>2022-09-04 11:02:19</t>
  </si>
  <si>
    <t>2022-09-14 08:33:54</t>
  </si>
  <si>
    <t>2022-09-20 09:54:06</t>
  </si>
  <si>
    <t>2022-09-11 13:04:39</t>
  </si>
  <si>
    <t>2022-09-08 12:35:19</t>
  </si>
  <si>
    <t>1990-05-19</t>
  </si>
  <si>
    <t>2022-09-12 13:04:22</t>
  </si>
  <si>
    <t>2022-09-18 11:49:44</t>
  </si>
  <si>
    <t>2022-09-16 13:00:56</t>
  </si>
  <si>
    <t>1996-06-27</t>
  </si>
  <si>
    <t>2022-09-13 22:51:22</t>
  </si>
  <si>
    <t>2022-09-04 11:56:36</t>
  </si>
  <si>
    <t>2022-09-01 15:50:40</t>
  </si>
  <si>
    <t>2022-09-03 18:41:37</t>
  </si>
  <si>
    <t>2022-09-11 09:09:21</t>
  </si>
  <si>
    <t>2022-09-04 23:25:02</t>
  </si>
  <si>
    <t>1977-11-05</t>
  </si>
  <si>
    <t>2022-09-14 10:31:08</t>
  </si>
  <si>
    <t>2022-09-09 09:30:31</t>
  </si>
  <si>
    <t>2022-09-09 09:29:10</t>
  </si>
  <si>
    <t>2022-09-11 15:07:47</t>
  </si>
  <si>
    <t>1987-08-22</t>
  </si>
  <si>
    <t>2022-09-12 16:47:25</t>
  </si>
  <si>
    <t>2022-09-02 12:21:41</t>
  </si>
  <si>
    <t>2022-09-02 12:21:05</t>
  </si>
  <si>
    <t>2022-09-14 13:36:46</t>
  </si>
  <si>
    <t>2022-09-12 16:48:49</t>
  </si>
  <si>
    <t>2022-09-15 11:18:47</t>
  </si>
  <si>
    <t>2022-09-28 10:07:48</t>
  </si>
  <si>
    <t>2022-09-18 19:15:54</t>
  </si>
  <si>
    <t>2022-09-03 17:32:13</t>
  </si>
  <si>
    <t>1953-04-07</t>
  </si>
  <si>
    <t>2022-09-07 12:28:09</t>
  </si>
  <si>
    <t>2022-09-13 11:27:07</t>
  </si>
  <si>
    <t>2022-09-12 11:06:19</t>
  </si>
  <si>
    <t>2022-09-12 11:00:32</t>
  </si>
  <si>
    <t>2022-09-02 08:11:59</t>
  </si>
  <si>
    <t>2022-09-10 18:22:57</t>
  </si>
  <si>
    <t>VICIANO</t>
  </si>
  <si>
    <t>1957-10-06</t>
  </si>
  <si>
    <t>2022-09-11 12:08:35</t>
  </si>
  <si>
    <t>1966-09-06</t>
  </si>
  <si>
    <t>2022-09-23 11:36:52</t>
  </si>
  <si>
    <t>RIBA-ROJA</t>
  </si>
  <si>
    <t>2022-09-21 16:41:17</t>
  </si>
  <si>
    <t>2022-09-08 10:27:51</t>
  </si>
  <si>
    <t>2022-09-07 12:57:25</t>
  </si>
  <si>
    <t>2022-09-19 23:25:44</t>
  </si>
  <si>
    <t>2022-09-07 12:58:03</t>
  </si>
  <si>
    <t>2022-09-15 20:43:00</t>
  </si>
  <si>
    <t>2022-09-05 11:13:19</t>
  </si>
  <si>
    <t>2022-09-16 16:31:08</t>
  </si>
  <si>
    <t>2022-09-09 14:52:57</t>
  </si>
  <si>
    <t>2022-09-09 10:12:46</t>
  </si>
  <si>
    <t>2022-09-16 11:09:31</t>
  </si>
  <si>
    <t>2022-09-15 12:49:55</t>
  </si>
  <si>
    <t>2022-09-07 12:59:35</t>
  </si>
  <si>
    <t>1991-01-16</t>
  </si>
  <si>
    <t>2022-10-07 12:41:15</t>
  </si>
  <si>
    <t>2022-09-02 00:53:10</t>
  </si>
  <si>
    <t>2022-09-11 09:16:57</t>
  </si>
  <si>
    <t>1994-10-30</t>
  </si>
  <si>
    <t>2022-09-11 09:17:15</t>
  </si>
  <si>
    <t>2022-09-12 12:51:49</t>
  </si>
  <si>
    <t>2022-09-04 10:49:29</t>
  </si>
  <si>
    <t>2022-09-15 11:16:24</t>
  </si>
  <si>
    <t>XIAO YI</t>
  </si>
  <si>
    <t>1988-06-26</t>
  </si>
  <si>
    <t>2022-09-14 13:33:06</t>
  </si>
  <si>
    <t>1989-09-03</t>
  </si>
  <si>
    <t>2022-11-09 12:22:47</t>
  </si>
  <si>
    <t>2022-09-15 17:12:45</t>
  </si>
  <si>
    <t>2022-09-15 17:12:12</t>
  </si>
  <si>
    <t>HORJALES</t>
  </si>
  <si>
    <t>1995-08-13</t>
  </si>
  <si>
    <t>2022-09-06 23:40:04</t>
  </si>
  <si>
    <t>2022-09-06 17:48:36</t>
  </si>
  <si>
    <t>2022-09-04 16:26:28</t>
  </si>
  <si>
    <t>2022-09-08 20:26:39</t>
  </si>
  <si>
    <t>1990-04-04</t>
  </si>
  <si>
    <t>2022-09-02 12:25:54</t>
  </si>
  <si>
    <t>ARRIBAS</t>
  </si>
  <si>
    <t>1976-02-20</t>
  </si>
  <si>
    <t>2022-09-21 16:30:39</t>
  </si>
  <si>
    <t>1994-07-28</t>
  </si>
  <si>
    <t>2022-09-21 21:43:40</t>
  </si>
  <si>
    <t>2022-09-03 01:59:49</t>
  </si>
  <si>
    <t>2022-09-21 16:49:52</t>
  </si>
  <si>
    <t>2022-09-15 11:42:06</t>
  </si>
  <si>
    <t>2022-09-14 13:39:34</t>
  </si>
  <si>
    <t>2022-09-20 09:48:59</t>
  </si>
  <si>
    <t>1961-03-03</t>
  </si>
  <si>
    <t>2022-10-06 13:27:44</t>
  </si>
  <si>
    <t>2022-09-15 17:58:43</t>
  </si>
  <si>
    <t>2022-09-08 09:14:59</t>
  </si>
  <si>
    <t>2022-09-08 14:00:08</t>
  </si>
  <si>
    <t>2022-09-19 11:04:15</t>
  </si>
  <si>
    <t>1992-01-28</t>
  </si>
  <si>
    <t>2022-09-13 16:52:09</t>
  </si>
  <si>
    <t>2022-09-13 14:15:36</t>
  </si>
  <si>
    <t>2022-09-08 08:38:27</t>
  </si>
  <si>
    <t>2022-09-13 16:24:44</t>
  </si>
  <si>
    <t>1974-03-05</t>
  </si>
  <si>
    <t>2022-09-14 15:08:22</t>
  </si>
  <si>
    <t>2022-09-28 10:09:10</t>
  </si>
  <si>
    <t>2022-09-06 17:44:36</t>
  </si>
  <si>
    <t>2022-09-15 15:14:27</t>
  </si>
  <si>
    <t>2022-09-05 09:31:46</t>
  </si>
  <si>
    <t>BLANES</t>
  </si>
  <si>
    <t>JUANJO</t>
  </si>
  <si>
    <t>2022-09-23 11:34:03</t>
  </si>
  <si>
    <t>2022-09-12 21:20:29</t>
  </si>
  <si>
    <t>2022-09-02 17:14:37</t>
  </si>
  <si>
    <t>PROSVIRNINA</t>
  </si>
  <si>
    <t>NATALYA</t>
  </si>
  <si>
    <t>1979-08-26</t>
  </si>
  <si>
    <t>2022-09-01 21:21:25</t>
  </si>
  <si>
    <t>2022-10-31 17:21:56</t>
  </si>
  <si>
    <t>2022-09-12 21:49:15</t>
  </si>
  <si>
    <t>2022-09-20 09:46:02</t>
  </si>
  <si>
    <t>2022-09-13 09:41:45</t>
  </si>
  <si>
    <t>2022-09-13 09:42:43</t>
  </si>
  <si>
    <t>2022-09-14 10:04:58</t>
  </si>
  <si>
    <t>2022-09-06 20:21:20</t>
  </si>
  <si>
    <t>1960-01-09</t>
  </si>
  <si>
    <t>2022-10-05 12:45:07</t>
  </si>
  <si>
    <t>2022-09-01 18:14:38</t>
  </si>
  <si>
    <t>2022-09-03 19:51:41</t>
  </si>
  <si>
    <t>1954-05-05</t>
  </si>
  <si>
    <t>2022-09-04 19:36:24</t>
  </si>
  <si>
    <t>2022-09-14 14:23:06</t>
  </si>
  <si>
    <t>2022-09-01 15:24:15</t>
  </si>
  <si>
    <t>1956-12-26</t>
  </si>
  <si>
    <t>2022-09-09 15:25:00</t>
  </si>
  <si>
    <t>2022-09-23 11:26:20</t>
  </si>
  <si>
    <t>2022-09-07 12:59:16</t>
  </si>
  <si>
    <t>2022-09-01 15:59:22</t>
  </si>
  <si>
    <t>2022-09-19 23:26:29</t>
  </si>
  <si>
    <t>VILALTA</t>
  </si>
  <si>
    <t>REIXACHS</t>
  </si>
  <si>
    <t>1963-07-01</t>
  </si>
  <si>
    <t>2022-09-16 19:49:48</t>
  </si>
  <si>
    <t>2022-09-06 10:46:53</t>
  </si>
  <si>
    <t>1992-05-05</t>
  </si>
  <si>
    <t>2022-09-07 16:32:26</t>
  </si>
  <si>
    <t>2022-09-15 15:15:25</t>
  </si>
  <si>
    <t>2022-09-08 10:34:46</t>
  </si>
  <si>
    <t>2022-09-08 14:33:45</t>
  </si>
  <si>
    <t>1960-11-02</t>
  </si>
  <si>
    <t>2022-09-23 10:44:38</t>
  </si>
  <si>
    <t>2022-09-03 11:11:36</t>
  </si>
  <si>
    <t>2022-09-11 19:28:28</t>
  </si>
  <si>
    <t>2022-09-11 19:39:41</t>
  </si>
  <si>
    <t>2022-09-08 09:03:08</t>
  </si>
  <si>
    <t>1946-02-03</t>
  </si>
  <si>
    <t>2022-09-08 11:34:37</t>
  </si>
  <si>
    <t>LEG</t>
  </si>
  <si>
    <t>1953-11-22</t>
  </si>
  <si>
    <t>2022-09-08 11:47:14</t>
  </si>
  <si>
    <t>2022-09-15 10:18:39</t>
  </si>
  <si>
    <t>LLINARES</t>
  </si>
  <si>
    <t>1959-08-11</t>
  </si>
  <si>
    <t>2022-09-08 11:45:48</t>
  </si>
  <si>
    <t>1992-07-07</t>
  </si>
  <si>
    <t>2022-09-01 14:45:56</t>
  </si>
  <si>
    <t>2022-09-02 11:38:23</t>
  </si>
  <si>
    <t>2022-09-06 17:44:11</t>
  </si>
  <si>
    <t>2022-09-05 10:16:14</t>
  </si>
  <si>
    <t>1992-04-26</t>
  </si>
  <si>
    <t>2022-09-14 22:57:30</t>
  </si>
  <si>
    <t>2022-09-01 12:33:22</t>
  </si>
  <si>
    <t>1974-12-13</t>
  </si>
  <si>
    <t>2022-10-07 00:30:37</t>
  </si>
  <si>
    <t>2022-09-14 08:42:04</t>
  </si>
  <si>
    <t>2022-09-14 10:25:15</t>
  </si>
  <si>
    <t>2022-09-16 20:50:53</t>
  </si>
  <si>
    <t>2022-09-07 10:05:25</t>
  </si>
  <si>
    <t>2022-09-01 15:16:47</t>
  </si>
  <si>
    <t>2022-09-13 09:16:37</t>
  </si>
  <si>
    <t>2022-09-13 09:15:29</t>
  </si>
  <si>
    <t>2022-09-14 11:49:27</t>
  </si>
  <si>
    <t>1990-11-24</t>
  </si>
  <si>
    <t>2022-09-02 09:57:45</t>
  </si>
  <si>
    <t>2022-09-08 19:15:18</t>
  </si>
  <si>
    <t>2022-09-03 19:52:13</t>
  </si>
  <si>
    <t>2022-09-03 19:47:21</t>
  </si>
  <si>
    <t>2022-09-12 10:55:04</t>
  </si>
  <si>
    <t>1976-03-14</t>
  </si>
  <si>
    <t>2022-09-15 12:46:55</t>
  </si>
  <si>
    <t>2022-09-08 14:28:31</t>
  </si>
  <si>
    <t>2022-09-06 10:45:48</t>
  </si>
  <si>
    <t>1992-10-16</t>
  </si>
  <si>
    <t>2022-09-06 12:24:38</t>
  </si>
  <si>
    <t>ISHAI</t>
  </si>
  <si>
    <t>2022-09-21 19:35:58</t>
  </si>
  <si>
    <t>2022-09-13 14:08:35</t>
  </si>
  <si>
    <t>2022-09-06 19:38:34</t>
  </si>
  <si>
    <t>2022-09-13 14:15:01</t>
  </si>
  <si>
    <t>2022-09-13 14:14:04</t>
  </si>
  <si>
    <t>2022-09-04 19:51:46</t>
  </si>
  <si>
    <t>MARTEL</t>
  </si>
  <si>
    <t>1966-01-05</t>
  </si>
  <si>
    <t>2022-09-01 17:01:25</t>
  </si>
  <si>
    <t>2022-09-01 12:33:03</t>
  </si>
  <si>
    <t>2022-09-12 21:23:58</t>
  </si>
  <si>
    <t>2022-09-12 21:24:43</t>
  </si>
  <si>
    <t>2022-09-12 21:32:55</t>
  </si>
  <si>
    <t>2022-09-12 21:37:00</t>
  </si>
  <si>
    <t>2022-09-16 18:21:19</t>
  </si>
  <si>
    <t>2022-09-07 19:11:48</t>
  </si>
  <si>
    <t>1966-09-17</t>
  </si>
  <si>
    <t>2022-09-07 19:13:59</t>
  </si>
  <si>
    <t>1964-01-07</t>
  </si>
  <si>
    <t>2022-09-12 15:43:08</t>
  </si>
  <si>
    <t>2022-09-01 14:40:38</t>
  </si>
  <si>
    <t>1970-02-21</t>
  </si>
  <si>
    <t>2022-09-06 22:23:53</t>
  </si>
  <si>
    <t>2022-09-02 11:44:13</t>
  </si>
  <si>
    <t>2022-09-11 20:29:48</t>
  </si>
  <si>
    <t>2022-09-11 18:42:37</t>
  </si>
  <si>
    <t>2022-09-09 13:21:52</t>
  </si>
  <si>
    <t>1984-04-16</t>
  </si>
  <si>
    <t>2022-09-21 16:26:55</t>
  </si>
  <si>
    <t>2022-09-18 11:13:20</t>
  </si>
  <si>
    <t>1993-05-08</t>
  </si>
  <si>
    <t>2022-09-16 12:27:21</t>
  </si>
  <si>
    <t>2022-09-14 15:07:43</t>
  </si>
  <si>
    <t>2022-09-14 15:07:18</t>
  </si>
  <si>
    <t>2022-09-14 15:23:56</t>
  </si>
  <si>
    <t>2022-09-14 15:08:24</t>
  </si>
  <si>
    <t>2022-09-10 20:58:39</t>
  </si>
  <si>
    <t>2022-09-07 16:36:20</t>
  </si>
  <si>
    <t>2022-09-13 12:57:00</t>
  </si>
  <si>
    <t>2022-09-04 16:01:24</t>
  </si>
  <si>
    <t>2022-09-14 20:22:05</t>
  </si>
  <si>
    <t>2022-09-17 13:29:54</t>
  </si>
  <si>
    <t>DULCE</t>
  </si>
  <si>
    <t>1994-02-24</t>
  </si>
  <si>
    <t>2022-09-20 10:24:26</t>
  </si>
  <si>
    <t>2022-09-03 19:46:52</t>
  </si>
  <si>
    <t>SEGUI</t>
  </si>
  <si>
    <t>1979-02-25</t>
  </si>
  <si>
    <t>2022-09-03 11:54:20</t>
  </si>
  <si>
    <t>2022-09-08 08:35:42</t>
  </si>
  <si>
    <t>MICAELA</t>
  </si>
  <si>
    <t>2022-09-02 20:38:49</t>
  </si>
  <si>
    <t>2022-09-06 22:03:57</t>
  </si>
  <si>
    <t>2022-09-12 11:04:29</t>
  </si>
  <si>
    <t>2022-09-14 12:21:28</t>
  </si>
  <si>
    <t>2022-09-02 18:45:25</t>
  </si>
  <si>
    <t>2022-10-27 12:15:59</t>
  </si>
  <si>
    <t>2022-09-16 12:59:13</t>
  </si>
  <si>
    <t>2022-09-25 22:28:26</t>
  </si>
  <si>
    <t>2022-09-03 19:32:22</t>
  </si>
  <si>
    <t>JOAN M.</t>
  </si>
  <si>
    <t>1959-10-29</t>
  </si>
  <si>
    <t>2022-09-08 13:08:20</t>
  </si>
  <si>
    <t>2022-09-19 23:26:54</t>
  </si>
  <si>
    <t>2022-09-16 13:24:44</t>
  </si>
  <si>
    <t>2022-09-11 13:00:36</t>
  </si>
  <si>
    <t>2022-09-01 15:38:38</t>
  </si>
  <si>
    <t>2022-09-01 15:31:01</t>
  </si>
  <si>
    <t>2022-09-07 09:21:53</t>
  </si>
  <si>
    <t>2022-09-21 16:49:06</t>
  </si>
  <si>
    <t>2022-09-06 19:03:52</t>
  </si>
  <si>
    <t>2022-09-11 13:28:35</t>
  </si>
  <si>
    <t>2022-09-02 16:39:12</t>
  </si>
  <si>
    <t>2022-09-01 18:19:45</t>
  </si>
  <si>
    <t>2022-09-02 16:44:25</t>
  </si>
  <si>
    <t>2022-09-14 11:56:24</t>
  </si>
  <si>
    <t>2022-09-06 12:24:30</t>
  </si>
  <si>
    <t>2022-09-08 14:25:39</t>
  </si>
  <si>
    <t>RESTITUTO</t>
  </si>
  <si>
    <t>1991-06-02</t>
  </si>
  <si>
    <t>2022-09-20 10:17:06</t>
  </si>
  <si>
    <t>1993-05-28</t>
  </si>
  <si>
    <t>2022-09-21 14:45:16</t>
  </si>
  <si>
    <t>2022-09-01 15:21:04</t>
  </si>
  <si>
    <t>2022-09-15 22:23:49</t>
  </si>
  <si>
    <t>1976-03-17</t>
  </si>
  <si>
    <t>2022-09-15 12:54:05</t>
  </si>
  <si>
    <t>2022-09-11 12:56:12</t>
  </si>
  <si>
    <t>2022-09-05 10:04:07</t>
  </si>
  <si>
    <t>2022-09-04 11:04:44</t>
  </si>
  <si>
    <t>2022-09-13 09:40:14</t>
  </si>
  <si>
    <t>2022-09-02 11:20:57</t>
  </si>
  <si>
    <t>2022-09-03 19:49:34</t>
  </si>
  <si>
    <t>XANDRI</t>
  </si>
  <si>
    <t>1971-08-04</t>
  </si>
  <si>
    <t>2022-09-11 23:01:47</t>
  </si>
  <si>
    <t>2022-09-13 09:36:12</t>
  </si>
  <si>
    <t>2022-09-08 08:37:12</t>
  </si>
  <si>
    <t>2022-09-02 16:47:22</t>
  </si>
  <si>
    <t>2022-09-03 21:35:25</t>
  </si>
  <si>
    <t>2022-09-06 12:06:08</t>
  </si>
  <si>
    <t>2022-09-15 17:58:13</t>
  </si>
  <si>
    <t>2022-09-22 11:42:06</t>
  </si>
  <si>
    <t>2022-09-11 13:14:12</t>
  </si>
  <si>
    <t>2022-09-11 13:17:36</t>
  </si>
  <si>
    <t>2022-09-06 22:18:45</t>
  </si>
  <si>
    <t>2022-09-13 14:09:14</t>
  </si>
  <si>
    <t>2022-09-16 13:29:03</t>
  </si>
  <si>
    <t>1973-10-16</t>
  </si>
  <si>
    <t>2022-09-20 16:22:29</t>
  </si>
  <si>
    <t>2022-09-03 23:33:14</t>
  </si>
  <si>
    <t>2022-09-13 14:07:52</t>
  </si>
  <si>
    <t>1987-02-18</t>
  </si>
  <si>
    <t>2022-09-06 23:39:03</t>
  </si>
  <si>
    <t>2022-09-06 12:18:28</t>
  </si>
  <si>
    <t>1964-07-20</t>
  </si>
  <si>
    <t>2022-09-14 13:19:09</t>
  </si>
  <si>
    <t>2022-09-14 10:09:16</t>
  </si>
  <si>
    <t>2022-10-10 12:49:57</t>
  </si>
  <si>
    <t>2022-09-06 12:53:06</t>
  </si>
  <si>
    <t>ALCORLO</t>
  </si>
  <si>
    <t>1970-10-14</t>
  </si>
  <si>
    <t>2022-09-01 15:22:49</t>
  </si>
  <si>
    <t>2022-09-03 19:41:45</t>
  </si>
  <si>
    <t>2022-09-03 19:53:44</t>
  </si>
  <si>
    <t>2022-09-14 11:49:05</t>
  </si>
  <si>
    <t>2022-09-13 09:39:52</t>
  </si>
  <si>
    <t>2022-09-14 15:07:00</t>
  </si>
  <si>
    <t>2022-09-16 20:49:24</t>
  </si>
  <si>
    <t>2022-09-07 19:47:57</t>
  </si>
  <si>
    <t>2022-09-07 19:42:34</t>
  </si>
  <si>
    <t>2022-09-21 21:53:24</t>
  </si>
  <si>
    <t>2022-09-13 21:56:11</t>
  </si>
  <si>
    <t>PLAYA</t>
  </si>
  <si>
    <t>1952-08-03</t>
  </si>
  <si>
    <t>2022-09-18 12:12:00</t>
  </si>
  <si>
    <t>2022-09-21 16:14:56</t>
  </si>
  <si>
    <t>2022-09-15 20:35:59</t>
  </si>
  <si>
    <t>2022-09-15 20:33:51</t>
  </si>
  <si>
    <t>2022-09-08 12:34:15</t>
  </si>
  <si>
    <t>2022-09-15 10:13:53</t>
  </si>
  <si>
    <t>2022-09-01 17:13:27</t>
  </si>
  <si>
    <t>2022-09-01 17:14:05</t>
  </si>
  <si>
    <t>2022-09-09 10:48:25</t>
  </si>
  <si>
    <t>2022-09-08 10:33:19</t>
  </si>
  <si>
    <t>2022-09-13 12:32:30</t>
  </si>
  <si>
    <t>2022-09-15 20:26:50</t>
  </si>
  <si>
    <t>2022-09-05 10:17:30</t>
  </si>
  <si>
    <t>2022-09-09 14:48:38</t>
  </si>
  <si>
    <t>2022-09-11 13:26:33</t>
  </si>
  <si>
    <t>2022-09-02 21:15:46</t>
  </si>
  <si>
    <t>2022-09-16 10:36:00</t>
  </si>
  <si>
    <t>2022-09-12 10:59:11</t>
  </si>
  <si>
    <t>2022-10-03 21:28:16</t>
  </si>
  <si>
    <t>2022-09-16 16:32:14</t>
  </si>
  <si>
    <t>2022-09-16 13:14:16</t>
  </si>
  <si>
    <t>MAYO</t>
  </si>
  <si>
    <t>1993-10-28</t>
  </si>
  <si>
    <t>2022-09-14 19:23:40</t>
  </si>
  <si>
    <t>2022-09-18 11:50:12</t>
  </si>
  <si>
    <t>2022-09-02 17:14:11</t>
  </si>
  <si>
    <t>2022-09-06 18:21:19</t>
  </si>
  <si>
    <t>2022-09-04 11:56:59</t>
  </si>
  <si>
    <t>2022-09-13 22:25:55</t>
  </si>
  <si>
    <t>2022-09-15 11:43:57</t>
  </si>
  <si>
    <t>2022-09-15 11:18:10</t>
  </si>
  <si>
    <t>2022-09-07 11:20:28</t>
  </si>
  <si>
    <t>2022-09-13 10:13:46</t>
  </si>
  <si>
    <t>2022-09-03 21:48:57</t>
  </si>
  <si>
    <t>2022-09-14 11:51:03</t>
  </si>
  <si>
    <t>2022-09-07 20:05:30</t>
  </si>
  <si>
    <t>2022-09-12 18:52:08</t>
  </si>
  <si>
    <t>2022-09-07 16:26:20</t>
  </si>
  <si>
    <t>2022-09-08 20:25:29</t>
  </si>
  <si>
    <t>2022-09-14 19:02:38</t>
  </si>
  <si>
    <t>2022-09-02 17:15:06</t>
  </si>
  <si>
    <t>2022-09-12 11:07:34</t>
  </si>
  <si>
    <t>2022-09-14 15:14:58</t>
  </si>
  <si>
    <t>1991-11-26</t>
  </si>
  <si>
    <t>2022-09-18 20:37:30</t>
  </si>
  <si>
    <t>2022-09-13 10:15:50</t>
  </si>
  <si>
    <t>2022-09-07 16:38:24</t>
  </si>
  <si>
    <t>2022-09-08 08:31:21</t>
  </si>
  <si>
    <t>2022-09-03 12:04:36</t>
  </si>
  <si>
    <t>2022-09-13 22:59:49</t>
  </si>
  <si>
    <t>2022-09-17 13:21:52</t>
  </si>
  <si>
    <t>2022-09-13 09:40:44</t>
  </si>
  <si>
    <t>2022-09-13 22:39:39</t>
  </si>
  <si>
    <t>2022-09-08 11:04:54</t>
  </si>
  <si>
    <t>1991-04-08</t>
  </si>
  <si>
    <t>2022-09-12 19:02:30</t>
  </si>
  <si>
    <t>2022-09-12 21:53:53</t>
  </si>
  <si>
    <t>2022-09-11 19:39:46</t>
  </si>
  <si>
    <t>1991-02-16</t>
  </si>
  <si>
    <t>2022-09-02 16:51:43</t>
  </si>
  <si>
    <t>2022-09-16 13:28:48</t>
  </si>
  <si>
    <t>2022-09-12 13:42:19</t>
  </si>
  <si>
    <t>2022-10-05 09:48:40</t>
  </si>
  <si>
    <t>2022-09-13 09:23:18</t>
  </si>
  <si>
    <t>2022-09-01 15:37:54</t>
  </si>
  <si>
    <t>2022-09-12 12:52:38</t>
  </si>
  <si>
    <t>2022-09-14 08:33:10</t>
  </si>
  <si>
    <t>2022-09-11 15:07:06</t>
  </si>
  <si>
    <t>2022-09-04 10:48:38</t>
  </si>
  <si>
    <t>2022-09-15 17:58:01</t>
  </si>
  <si>
    <t>2022-09-11 13:49:18</t>
  </si>
  <si>
    <t>2022-09-01 16:01:47</t>
  </si>
  <si>
    <t>LLAMAS</t>
  </si>
  <si>
    <t>1989-12-11</t>
  </si>
  <si>
    <t>2022-09-07 12:57:50</t>
  </si>
  <si>
    <t>2022-09-05 10:04:33</t>
  </si>
  <si>
    <t>2022-09-11 19:55:35</t>
  </si>
  <si>
    <t>2022-09-20 09:45:12</t>
  </si>
  <si>
    <t>1989-10-18</t>
  </si>
  <si>
    <t>2022-09-14 00:35:16</t>
  </si>
  <si>
    <t>2022-09-06 11:42:41</t>
  </si>
  <si>
    <t>2022-09-13 10:16:18</t>
  </si>
  <si>
    <t>2022-09-07 23:26:49</t>
  </si>
  <si>
    <t>2022-09-16 16:22:16</t>
  </si>
  <si>
    <t>2022-09-13 12:16:30</t>
  </si>
  <si>
    <t>2022-09-12 19:47:07</t>
  </si>
  <si>
    <t>2022-09-15 17:58:52</t>
  </si>
  <si>
    <t>2022-09-08 08:58:32</t>
  </si>
  <si>
    <t>LARI</t>
  </si>
  <si>
    <t>JARQUE</t>
  </si>
  <si>
    <t>2022-09-12 22:06:36</t>
  </si>
  <si>
    <t>2022-09-09 14:46:10</t>
  </si>
  <si>
    <t>SARAI</t>
  </si>
  <si>
    <t>1989-03-01</t>
  </si>
  <si>
    <t>2022-09-12 18:58:18</t>
  </si>
  <si>
    <t>2022-10-05 22:36:20</t>
  </si>
  <si>
    <t>2022-09-15 11:54:00</t>
  </si>
  <si>
    <t>2022-09-12 15:56:17</t>
  </si>
  <si>
    <t>JULIO ADRIAN</t>
  </si>
  <si>
    <t>1988-12-24</t>
  </si>
  <si>
    <t>2022-09-07 17:05:03</t>
  </si>
  <si>
    <t>2022-09-13 22:38:26</t>
  </si>
  <si>
    <t>2022-09-07 12:47:48</t>
  </si>
  <si>
    <t>2022-09-19 11:22:15</t>
  </si>
  <si>
    <t>2022-09-03 23:37:32</t>
  </si>
  <si>
    <t>2022-09-13 20:43:15</t>
  </si>
  <si>
    <t>2022-09-06 19:02:39</t>
  </si>
  <si>
    <t>1988-09-22</t>
  </si>
  <si>
    <t>2022-09-21 16:51:48</t>
  </si>
  <si>
    <t>2022-09-20 04:13:59</t>
  </si>
  <si>
    <t>2022-09-08 18:59:50</t>
  </si>
  <si>
    <t>2022-10-03 21:26:05</t>
  </si>
  <si>
    <t>2022-09-03 12:07:27</t>
  </si>
  <si>
    <t>2022-09-19 17:29:18</t>
  </si>
  <si>
    <t>2022-09-08 12:32:59</t>
  </si>
  <si>
    <t>2022-09-06 11:43:12</t>
  </si>
  <si>
    <t>2022-10-03 21:26:27</t>
  </si>
  <si>
    <t>2022-09-02 16:38:53</t>
  </si>
  <si>
    <t>2022-09-18 19:18:31</t>
  </si>
  <si>
    <t>2022-09-16 10:35:31</t>
  </si>
  <si>
    <t>2022-09-07 16:26:47</t>
  </si>
  <si>
    <t>EVERGISTO</t>
  </si>
  <si>
    <t>1988-02-22</t>
  </si>
  <si>
    <t>2022-09-07 20:02:35</t>
  </si>
  <si>
    <t>2022-09-03 23:30:46</t>
  </si>
  <si>
    <t>2022-09-20 16:59:00</t>
  </si>
  <si>
    <t>2022-09-06 11:41:40</t>
  </si>
  <si>
    <t>2022-09-07 12:02:31</t>
  </si>
  <si>
    <t>2022-09-12 12:04:06</t>
  </si>
  <si>
    <t>2022-09-14 15:28:11</t>
  </si>
  <si>
    <t>2022-09-02 16:43:40</t>
  </si>
  <si>
    <t>2022-09-05 12:13:44</t>
  </si>
  <si>
    <t>2022-09-07 19:45:40</t>
  </si>
  <si>
    <t>2022-09-07 19:26:49</t>
  </si>
  <si>
    <t>2022-09-04 11:55:25</t>
  </si>
  <si>
    <t>2022-09-07 16:36:11</t>
  </si>
  <si>
    <t>2022-10-22 10:14:35</t>
  </si>
  <si>
    <t>2022-09-06 11:44:13</t>
  </si>
  <si>
    <t>2022-09-08 09:47:45</t>
  </si>
  <si>
    <t>2022-09-11 13:50:30</t>
  </si>
  <si>
    <t>2022-09-01 18:22:31</t>
  </si>
  <si>
    <t>2022-09-11 20:27:53</t>
  </si>
  <si>
    <t>2022-09-10 21:01:55</t>
  </si>
  <si>
    <t>2022-09-11 18:20:28</t>
  </si>
  <si>
    <t>1987-03-02</t>
  </si>
  <si>
    <t>2022-09-12 22:07:49</t>
  </si>
  <si>
    <t>2022-09-18 23:51:38</t>
  </si>
  <si>
    <t>2022-09-08 08:31:48</t>
  </si>
  <si>
    <t>2022-09-04 10:56:14</t>
  </si>
  <si>
    <t>2022-09-12 17:37:39</t>
  </si>
  <si>
    <t>1986-10-05</t>
  </si>
  <si>
    <t>2022-09-14 11:59:20</t>
  </si>
  <si>
    <t>2022-09-10 12:02:29</t>
  </si>
  <si>
    <t>2022-09-11 09:08:06</t>
  </si>
  <si>
    <t>2022-09-04 18:56:33</t>
  </si>
  <si>
    <t>2022-09-08 17:52:35</t>
  </si>
  <si>
    <t>2022-09-22 13:39:46</t>
  </si>
  <si>
    <t>2022-09-06 18:16:09</t>
  </si>
  <si>
    <t>2022-09-15 22:12:58</t>
  </si>
  <si>
    <t>2022-09-20 09:41:34</t>
  </si>
  <si>
    <t>2022-09-09 10:14:49</t>
  </si>
  <si>
    <t>2022-09-06 11:19:08</t>
  </si>
  <si>
    <t>2022-09-20 04:22:26</t>
  </si>
  <si>
    <t>2022-09-19 16:30:26</t>
  </si>
  <si>
    <t>1986-01-21</t>
  </si>
  <si>
    <t>2022-09-08 19:25:12</t>
  </si>
  <si>
    <t>2022-09-11 13:50:14</t>
  </si>
  <si>
    <t>2022-09-04 13:34:24</t>
  </si>
  <si>
    <t>2022-09-21 16:15:39</t>
  </si>
  <si>
    <t>2022-09-08 14:23:06</t>
  </si>
  <si>
    <t>1985-08-15</t>
  </si>
  <si>
    <t>2022-09-30 13:04:09</t>
  </si>
  <si>
    <t>1985-06-11</t>
  </si>
  <si>
    <t>2022-09-16 16:21:09</t>
  </si>
  <si>
    <t>2022-09-13 22:45:00</t>
  </si>
  <si>
    <t>2022-09-02 12:04:58</t>
  </si>
  <si>
    <t>2022-09-06 11:24:16</t>
  </si>
  <si>
    <t>2022-09-01 13:17:48</t>
  </si>
  <si>
    <t>SAGUER</t>
  </si>
  <si>
    <t>2022-09-17 08:37:22</t>
  </si>
  <si>
    <t>2022-09-21 14:12:25</t>
  </si>
  <si>
    <t>1984-12-19</t>
  </si>
  <si>
    <t>2022-09-23 11:34:57</t>
  </si>
  <si>
    <t>2022-09-08 18:16:48</t>
  </si>
  <si>
    <t>2022-09-03 12:07:44</t>
  </si>
  <si>
    <t>2022-09-15 17:10:37</t>
  </si>
  <si>
    <t>2022-09-07 10:17:01</t>
  </si>
  <si>
    <t>2022-09-13 11:27:21</t>
  </si>
  <si>
    <t>2022-09-16 19:32:51</t>
  </si>
  <si>
    <t>2022-09-13 12:11:35</t>
  </si>
  <si>
    <t>2022-09-06 11:42:52</t>
  </si>
  <si>
    <t>PARTERA</t>
  </si>
  <si>
    <t>1984-09-15</t>
  </si>
  <si>
    <t>2022-09-12 13:55:44</t>
  </si>
  <si>
    <t>2022-09-13 09:15:00</t>
  </si>
  <si>
    <t>2022-09-06 18:17:47</t>
  </si>
  <si>
    <t>2022-10-03 21:25:16</t>
  </si>
  <si>
    <t>ARACELI</t>
  </si>
  <si>
    <t>1984-07-20</t>
  </si>
  <si>
    <t>2022-09-02 13:12:12</t>
  </si>
  <si>
    <t>2022-09-06 19:03:37</t>
  </si>
  <si>
    <t>2022-09-02 12:46:14</t>
  </si>
  <si>
    <t>2022-09-13 06:39:07</t>
  </si>
  <si>
    <t>2022-09-05 09:30:07</t>
  </si>
  <si>
    <t>1984-06-15</t>
  </si>
  <si>
    <t>2022-09-13 18:06:38</t>
  </si>
  <si>
    <t>2022-09-09 14:45:40</t>
  </si>
  <si>
    <t>2022-09-21 16:45:57</t>
  </si>
  <si>
    <t>2022-09-05 12:13:21</t>
  </si>
  <si>
    <t>2022-09-11 12:56:56</t>
  </si>
  <si>
    <t>2022-09-11 19:32:38</t>
  </si>
  <si>
    <t>2022-09-06 19:04:16</t>
  </si>
  <si>
    <t>2022-09-11 13:01:17</t>
  </si>
  <si>
    <t>2022-09-03 10:47:29</t>
  </si>
  <si>
    <t>2022-09-08 02:42:16</t>
  </si>
  <si>
    <t>2022-09-14 15:12:08</t>
  </si>
  <si>
    <t>2022-09-17 07:52:21</t>
  </si>
  <si>
    <t>2022-09-14 12:22:06</t>
  </si>
  <si>
    <t>2022-09-09 13:19:49</t>
  </si>
  <si>
    <t>2022-09-08 17:27:06</t>
  </si>
  <si>
    <t>2022-09-08 14:31:47</t>
  </si>
  <si>
    <t>2022-09-21 16:14:08</t>
  </si>
  <si>
    <t>2022-09-20 00:02:11</t>
  </si>
  <si>
    <t>2022-09-15 17:30:41</t>
  </si>
  <si>
    <t>2022-09-11 13:49:06</t>
  </si>
  <si>
    <t>2022-09-02 11:08:21</t>
  </si>
  <si>
    <t>1982-09-09</t>
  </si>
  <si>
    <t>2022-09-08 11:04:11</t>
  </si>
  <si>
    <t>2022-09-12 18:46:28</t>
  </si>
  <si>
    <t>2022-09-01 15:55:35</t>
  </si>
  <si>
    <t>2022-09-11 19:40:08</t>
  </si>
  <si>
    <t>2022-09-03 12:05:17</t>
  </si>
  <si>
    <t>2022-09-12 12:56:35</t>
  </si>
  <si>
    <t>2022-09-16 19:16:32</t>
  </si>
  <si>
    <t>1981-12-01</t>
  </si>
  <si>
    <t>2022-09-13 17:56:39</t>
  </si>
  <si>
    <t>GONZALEZ-NUEVO</t>
  </si>
  <si>
    <t>ZARINA</t>
  </si>
  <si>
    <t>1981-10-31</t>
  </si>
  <si>
    <t>2022-09-13 10:15:06</t>
  </si>
  <si>
    <t>2022-09-19 07:31:55</t>
  </si>
  <si>
    <t>2022-09-06 11:43:44</t>
  </si>
  <si>
    <t>1981-09-25</t>
  </si>
  <si>
    <t>2022-09-13 23:33:30</t>
  </si>
  <si>
    <t>1981-09-02</t>
  </si>
  <si>
    <t>2022-09-19 11:18:03</t>
  </si>
  <si>
    <t>2022-09-08 20:24:00</t>
  </si>
  <si>
    <t>2022-09-12 21:57:01</t>
  </si>
  <si>
    <t>2022-09-03 12:41:25</t>
  </si>
  <si>
    <t>2022-09-06 15:53:07</t>
  </si>
  <si>
    <t>2022-09-20 20:56:47</t>
  </si>
  <si>
    <t>NATANAEL</t>
  </si>
  <si>
    <t>1981-04-10</t>
  </si>
  <si>
    <t>2022-09-01 17:07:04</t>
  </si>
  <si>
    <t>2022-09-17 13:26:03</t>
  </si>
  <si>
    <t>2022-09-07 16:36:27</t>
  </si>
  <si>
    <t>2022-10-05 10:43:32</t>
  </si>
  <si>
    <t>2022-09-06 18:50:57</t>
  </si>
  <si>
    <t>2022-09-06 19:00:31</t>
  </si>
  <si>
    <t>2022-09-13 22:02:00</t>
  </si>
  <si>
    <t>1980-12-06</t>
  </si>
  <si>
    <t>2022-09-06 13:54:37</t>
  </si>
  <si>
    <t>2022-09-16 22:44:04</t>
  </si>
  <si>
    <t>2022-09-03 12:07:03</t>
  </si>
  <si>
    <t>2022-09-11 09:00:47</t>
  </si>
  <si>
    <t>2022-09-15 20:29:17</t>
  </si>
  <si>
    <t>2022-09-08 08:39:17</t>
  </si>
  <si>
    <t>1980-08-23</t>
  </si>
  <si>
    <t>2022-09-19 11:20:45</t>
  </si>
  <si>
    <t>2022-09-02 16:46:36</t>
  </si>
  <si>
    <t>1980-08-12</t>
  </si>
  <si>
    <t>2022-09-23 11:34:41</t>
  </si>
  <si>
    <t>2022-09-06 11:43:34</t>
  </si>
  <si>
    <t>2022-09-20 20:57:13</t>
  </si>
  <si>
    <t>2022-09-09 14:49:11</t>
  </si>
  <si>
    <t>2022-09-07 11:21:16</t>
  </si>
  <si>
    <t>2022-09-19 10:28:37</t>
  </si>
  <si>
    <t>2022-09-20 04:13:11</t>
  </si>
  <si>
    <t>2022-09-13 21:57:47</t>
  </si>
  <si>
    <t>1980-04-08</t>
  </si>
  <si>
    <t>2022-09-06 20:08:24</t>
  </si>
  <si>
    <t>2022-09-13 22:00:27</t>
  </si>
  <si>
    <t>2022-09-08 18:11:53</t>
  </si>
  <si>
    <t>2022-09-01 17:48:10</t>
  </si>
  <si>
    <t>2022-09-12 11:01:15</t>
  </si>
  <si>
    <t>2022-09-12 23:33:48</t>
  </si>
  <si>
    <t>2022-09-12 17:39:19</t>
  </si>
  <si>
    <t>2022-09-13 14:11:45</t>
  </si>
  <si>
    <t>2022-09-09 10:11:51</t>
  </si>
  <si>
    <t>2022-10-28 14:44:11</t>
  </si>
  <si>
    <t>ROUCO</t>
  </si>
  <si>
    <t>Mª DEL PILAR</t>
  </si>
  <si>
    <t>1979-09-11</t>
  </si>
  <si>
    <t>2022-09-04 08:47:50</t>
  </si>
  <si>
    <t>2022-09-07 00:15:45</t>
  </si>
  <si>
    <t>2022-09-15 09:59:02</t>
  </si>
  <si>
    <t>2022-09-12 18:41:55</t>
  </si>
  <si>
    <t>1979-05-06</t>
  </si>
  <si>
    <t>2022-09-15 10:18:58</t>
  </si>
  <si>
    <t>2022-09-14 13:35:49</t>
  </si>
  <si>
    <t>2022-09-02 18:44:58</t>
  </si>
  <si>
    <t>2022-09-11 13:06:11</t>
  </si>
  <si>
    <t>2022-09-21 16:13:10</t>
  </si>
  <si>
    <t>2022-09-03 11:02:41</t>
  </si>
  <si>
    <t>2022-09-15 17:57:36</t>
  </si>
  <si>
    <t>2022-09-04 19:51:11</t>
  </si>
  <si>
    <t>2022-09-02 11:17:47</t>
  </si>
  <si>
    <t>2022-09-12 11:02:31</t>
  </si>
  <si>
    <t>2022-10-27 18:54:47</t>
  </si>
  <si>
    <t>2022-09-18 19:22:33</t>
  </si>
  <si>
    <t>2022-09-14 08:43:25</t>
  </si>
  <si>
    <t>2022-09-06 11:42:00</t>
  </si>
  <si>
    <t>2022-09-12 23:19:06</t>
  </si>
  <si>
    <t>2022-09-12 10:40:56</t>
  </si>
  <si>
    <t>CURTO</t>
  </si>
  <si>
    <t>1978-04-02</t>
  </si>
  <si>
    <t>2022-09-01 17:08:24</t>
  </si>
  <si>
    <t>2022-09-18 19:35:47</t>
  </si>
  <si>
    <t>2022-09-06 10:27:10</t>
  </si>
  <si>
    <t>2022-09-06 16:30:24</t>
  </si>
  <si>
    <t>2022-09-10 21:10:35</t>
  </si>
  <si>
    <t>2022-09-24 13:04:06</t>
  </si>
  <si>
    <t>TORMO</t>
  </si>
  <si>
    <t>1977-12-03</t>
  </si>
  <si>
    <t>2022-09-23 11:37:04</t>
  </si>
  <si>
    <t>2022-09-14 15:06:31</t>
  </si>
  <si>
    <t>2022-09-07 14:04:58</t>
  </si>
  <si>
    <t>2022-09-11 19:39:16</t>
  </si>
  <si>
    <t>2022-09-02 21:17:27</t>
  </si>
  <si>
    <t>2022-09-02 12:16:32</t>
  </si>
  <si>
    <t>2022-09-04 13:59:17</t>
  </si>
  <si>
    <t>2022-09-07 19:58:28</t>
  </si>
  <si>
    <t>2022-09-16 12:54:39</t>
  </si>
  <si>
    <t>2022-09-03 19:48:47</t>
  </si>
  <si>
    <t>IMOBACH</t>
  </si>
  <si>
    <t>1977-06-20</t>
  </si>
  <si>
    <t>2022-09-01 17:00:06</t>
  </si>
  <si>
    <t>2022-09-04 19:50:50</t>
  </si>
  <si>
    <t>JOAQUIN RAMON</t>
  </si>
  <si>
    <t>1977-03-12</t>
  </si>
  <si>
    <t>2022-09-15 17:07:29</t>
  </si>
  <si>
    <t>2022-09-14 11:50:29</t>
  </si>
  <si>
    <t>1964-02-25</t>
  </si>
  <si>
    <t>2022-09-15 10:19:24</t>
  </si>
  <si>
    <t>2022-09-02 17:13:30</t>
  </si>
  <si>
    <t>2022-09-04 16:11:50</t>
  </si>
  <si>
    <t>2022-09-02 11:53:30</t>
  </si>
  <si>
    <t>2022-09-02 12:24:25</t>
  </si>
  <si>
    <t>2022-09-03 19:46:28</t>
  </si>
  <si>
    <t>1976-10-11</t>
  </si>
  <si>
    <t>2022-09-15 11:55:06</t>
  </si>
  <si>
    <t>2022-09-12 21:19:12</t>
  </si>
  <si>
    <t>1976-08-23</t>
  </si>
  <si>
    <t>2022-09-14 20:18:24</t>
  </si>
  <si>
    <t>2022-09-14 15:10:25</t>
  </si>
  <si>
    <t>2022-09-08 09:00:52</t>
  </si>
  <si>
    <t>2022-09-12 18:42:41</t>
  </si>
  <si>
    <t>2022-09-08 10:37:41</t>
  </si>
  <si>
    <t>2022-09-21 13:56:04</t>
  </si>
  <si>
    <t>2022-09-19 23:32:20</t>
  </si>
  <si>
    <t>2022-09-06 10:24:19</t>
  </si>
  <si>
    <t>2022-09-12 18:57:29</t>
  </si>
  <si>
    <t>2022-09-24 13:03:09</t>
  </si>
  <si>
    <t>2022-09-14 23:20:30</t>
  </si>
  <si>
    <t>2022-09-03 19:44:40</t>
  </si>
  <si>
    <t>2022-09-14 11:50:50</t>
  </si>
  <si>
    <t>2022-09-06 11:43:04</t>
  </si>
  <si>
    <t>2022-09-12 08:50:17</t>
  </si>
  <si>
    <t>2022-09-13 23:26:08</t>
  </si>
  <si>
    <t>2022-09-19 11:41:03</t>
  </si>
  <si>
    <t>2022-09-01 12:57:44</t>
  </si>
  <si>
    <t>DELFONT</t>
  </si>
  <si>
    <t>TAN</t>
  </si>
  <si>
    <t>1975-06-23</t>
  </si>
  <si>
    <t>2022-09-01 12:58:58</t>
  </si>
  <si>
    <t>2022-09-01 13:28:02</t>
  </si>
  <si>
    <t>2022-09-06 13:43:13</t>
  </si>
  <si>
    <t>2022-09-02 09:58:20</t>
  </si>
  <si>
    <t>2022-09-02 17:17:46</t>
  </si>
  <si>
    <t>2022-09-06 11:47:10</t>
  </si>
  <si>
    <t>2022-09-02 13:01:20</t>
  </si>
  <si>
    <t>2022-09-08 08:37:28</t>
  </si>
  <si>
    <t>2022-09-02 21:16:42</t>
  </si>
  <si>
    <t>2022-09-16 18:18:21</t>
  </si>
  <si>
    <t>2022-09-09 08:23:50</t>
  </si>
  <si>
    <t>2022-09-15 20:28:13</t>
  </si>
  <si>
    <t>2022-09-01 12:58:16</t>
  </si>
  <si>
    <t>2022-09-06 18:28:27</t>
  </si>
  <si>
    <t>2022-09-07 10:24:51</t>
  </si>
  <si>
    <t>2022-09-13 23:25:52</t>
  </si>
  <si>
    <t>2022-09-01 13:00:52</t>
  </si>
  <si>
    <t>LUIS ALFONSO</t>
  </si>
  <si>
    <t>1973-11-09</t>
  </si>
  <si>
    <t>2022-09-01 17:02:10</t>
  </si>
  <si>
    <t>2022-09-03 17:30:23</t>
  </si>
  <si>
    <t>2022-09-16 16:29:43</t>
  </si>
  <si>
    <t>2022-11-08 20:50:21</t>
  </si>
  <si>
    <t>2022-09-14 20:46:21</t>
  </si>
  <si>
    <t>2022-09-03 10:32:10</t>
  </si>
  <si>
    <t>2022-09-16 13:24:03</t>
  </si>
  <si>
    <t>2022-09-21 16:13:46</t>
  </si>
  <si>
    <t>2022-09-03 10:42:26</t>
  </si>
  <si>
    <t>2022-09-12 12:56:18</t>
  </si>
  <si>
    <t>2022-09-07 19:47:25</t>
  </si>
  <si>
    <t>2022-09-21 17:14:34</t>
  </si>
  <si>
    <t>2022-09-11 19:31:47</t>
  </si>
  <si>
    <t>2022-09-18 12:00:03</t>
  </si>
  <si>
    <t>2022-09-02 21:17:51</t>
  </si>
  <si>
    <t>2022-09-09 16:23:54</t>
  </si>
  <si>
    <t>2022-09-04 16:32:39</t>
  </si>
  <si>
    <t>2022-09-06 09:57:54</t>
  </si>
  <si>
    <t>2022-09-13 06:54:22</t>
  </si>
  <si>
    <t>2022-09-11 18:49:58</t>
  </si>
  <si>
    <t>1972-03-09</t>
  </si>
  <si>
    <t>2022-09-23 11:25:38</t>
  </si>
  <si>
    <t>2022-09-14 23:19:55</t>
  </si>
  <si>
    <t>2022-09-14 15:03:48</t>
  </si>
  <si>
    <t>2022-09-07 12:04:24</t>
  </si>
  <si>
    <t>2022-09-18 12:43:48</t>
  </si>
  <si>
    <t>2022-09-11 19:31:19</t>
  </si>
  <si>
    <t>2022-09-18 12:44:44</t>
  </si>
  <si>
    <t>1971-10-31</t>
  </si>
  <si>
    <t>2022-09-21 17:36:31</t>
  </si>
  <si>
    <t>2022-09-01 14:51:13</t>
  </si>
  <si>
    <t>2022-09-11 09:04:26</t>
  </si>
  <si>
    <t>2022-09-08 14:36:01</t>
  </si>
  <si>
    <t>2022-09-08 18:50:46</t>
  </si>
  <si>
    <t>2022-09-10 21:02:43</t>
  </si>
  <si>
    <t>1971-06-22</t>
  </si>
  <si>
    <t>2022-09-14 10:10:12</t>
  </si>
  <si>
    <t>2022-09-11 13:18:34</t>
  </si>
  <si>
    <t>2022-09-07 09:34:22</t>
  </si>
  <si>
    <t>2022-09-14 08:38:34</t>
  </si>
  <si>
    <t>2022-09-21 16:20:00</t>
  </si>
  <si>
    <t>2022-09-18 11:58:36</t>
  </si>
  <si>
    <t>2022-09-06 17:50:09</t>
  </si>
  <si>
    <t>2022-09-07 09:53:05</t>
  </si>
  <si>
    <t>SIGUENZA</t>
  </si>
  <si>
    <t>JESUS ANTONIO</t>
  </si>
  <si>
    <t>1970-12-24</t>
  </si>
  <si>
    <t>2022-09-02 09:09:27</t>
  </si>
  <si>
    <t>2022-09-06 18:08:55</t>
  </si>
  <si>
    <t>2022-09-03 17:31:25</t>
  </si>
  <si>
    <t>2022-09-18 02:14:53</t>
  </si>
  <si>
    <t>2022-09-14 11:49:49</t>
  </si>
  <si>
    <t>2022-09-15 20:35:27</t>
  </si>
  <si>
    <t>2022-09-06 11:47:39</t>
  </si>
  <si>
    <t>2022-09-04 10:53:32</t>
  </si>
  <si>
    <t>2022-09-05 12:12:57</t>
  </si>
  <si>
    <t>2022-09-02 19:32:27</t>
  </si>
  <si>
    <t>2022-09-07 12:30:17</t>
  </si>
  <si>
    <t>2022-09-09 14:46:52</t>
  </si>
  <si>
    <t>2022-09-03 18:41:02</t>
  </si>
  <si>
    <t>2022-09-19 16:30:08</t>
  </si>
  <si>
    <t>2022-09-01 15:19:37</t>
  </si>
  <si>
    <t>2022-09-15 19:03:24</t>
  </si>
  <si>
    <t>1969-06-13</t>
  </si>
  <si>
    <t>2022-09-20 04:11:32</t>
  </si>
  <si>
    <t>2022-09-21 14:08:17</t>
  </si>
  <si>
    <t>2022-09-14 08:02:02</t>
  </si>
  <si>
    <t>2022-09-23 11:25:58</t>
  </si>
  <si>
    <t>2022-09-19 19:49:31</t>
  </si>
  <si>
    <t>2022-09-02 11:18:56</t>
  </si>
  <si>
    <t>2022-09-01 15:20:27</t>
  </si>
  <si>
    <t>2022-09-12 12:53:30</t>
  </si>
  <si>
    <t>2022-09-06 13:46:36</t>
  </si>
  <si>
    <t>2022-09-16 13:23:40</t>
  </si>
  <si>
    <t>2022-09-01 14:49:58</t>
  </si>
  <si>
    <t>DE BARROS</t>
  </si>
  <si>
    <t>1968-07-22</t>
  </si>
  <si>
    <t>2022-09-08 20:23:06</t>
  </si>
  <si>
    <t>MORAGON</t>
  </si>
  <si>
    <t>MONDEJAR</t>
  </si>
  <si>
    <t>1968-06-19</t>
  </si>
  <si>
    <t>2022-09-14 10:05:59</t>
  </si>
  <si>
    <t>2022-09-06 11:07:38</t>
  </si>
  <si>
    <t>2022-09-13 23:41:22</t>
  </si>
  <si>
    <t>2022-09-16 13:25:43</t>
  </si>
  <si>
    <t>2022-09-14 20:43:56</t>
  </si>
  <si>
    <t>2022-09-11 13:19:32</t>
  </si>
  <si>
    <t>2022-09-06 18:17:22</t>
  </si>
  <si>
    <t>1968-03-05</t>
  </si>
  <si>
    <t>2022-09-16 16:23:13</t>
  </si>
  <si>
    <t>2022-09-02 23:14:42</t>
  </si>
  <si>
    <t>2022-09-15 10:14:19</t>
  </si>
  <si>
    <t>2022-09-19 11:22:24</t>
  </si>
  <si>
    <t>2022-09-11 20:00:59</t>
  </si>
  <si>
    <t>2022-09-06 13:42:15</t>
  </si>
  <si>
    <t>2022-09-18 11:59:36</t>
  </si>
  <si>
    <t>2022-09-14 11:49:56</t>
  </si>
  <si>
    <t>2022-09-04 11:58:08</t>
  </si>
  <si>
    <t>2022-09-06 19:39:02</t>
  </si>
  <si>
    <t>2022-09-08 14:04:39</t>
  </si>
  <si>
    <t>2022-09-04 19:31:41</t>
  </si>
  <si>
    <t>2022-09-16 13:07:06</t>
  </si>
  <si>
    <t>1967-07-13</t>
  </si>
  <si>
    <t>2022-09-19 16:36:33</t>
  </si>
  <si>
    <t>2022-09-06 13:49:21</t>
  </si>
  <si>
    <t>2022-09-02 11:53:09</t>
  </si>
  <si>
    <t>2022-09-02 09:57:11</t>
  </si>
  <si>
    <t>1967-03-23</t>
  </si>
  <si>
    <t>2022-09-15 16:09:14</t>
  </si>
  <si>
    <t>2022-10-07 12:29:30</t>
  </si>
  <si>
    <t>2022-09-14 16:46:56</t>
  </si>
  <si>
    <t>2022-09-16 13:09:00</t>
  </si>
  <si>
    <t>2022-09-07 20:08:11</t>
  </si>
  <si>
    <t>2022-09-13 14:10:12</t>
  </si>
  <si>
    <t>2022-09-15 19:02:31</t>
  </si>
  <si>
    <t>2022-09-12 11:14:42</t>
  </si>
  <si>
    <t>2022-09-06 13:37:48</t>
  </si>
  <si>
    <t>2022-09-02 17:11:59</t>
  </si>
  <si>
    <t>2022-10-03 21:27:19</t>
  </si>
  <si>
    <t>2022-09-08 10:28:40</t>
  </si>
  <si>
    <t>2022-09-08 14:01:34</t>
  </si>
  <si>
    <t>1965-09-16</t>
  </si>
  <si>
    <t>2022-09-11 19:57:48</t>
  </si>
  <si>
    <t>2022-09-03 11:49:28</t>
  </si>
  <si>
    <t>FELIX BENJAMIN</t>
  </si>
  <si>
    <t>2022-09-13 23:28:30</t>
  </si>
  <si>
    <t>2022-09-14 20:09:23</t>
  </si>
  <si>
    <t>2022-09-15 20:36:05</t>
  </si>
  <si>
    <t>2022-09-14 08:54:53</t>
  </si>
  <si>
    <t>2022-09-14 16:08:56</t>
  </si>
  <si>
    <t>2022-09-14 23:18:17</t>
  </si>
  <si>
    <t>2022-09-06 17:41:31</t>
  </si>
  <si>
    <t>2022-09-07 14:06:14</t>
  </si>
  <si>
    <t>2022-09-09 19:37:39</t>
  </si>
  <si>
    <t>2022-09-13 09:37:02</t>
  </si>
  <si>
    <t>2022-09-04 11:54:25</t>
  </si>
  <si>
    <t>2022-09-05 09:35:57</t>
  </si>
  <si>
    <t>2022-09-01 13:01:18</t>
  </si>
  <si>
    <t>2022-09-19 23:59:44</t>
  </si>
  <si>
    <t>2022-09-07 10:20:04</t>
  </si>
  <si>
    <t>2022-09-04 09:26:05</t>
  </si>
  <si>
    <t>2022-09-04 18:34:31</t>
  </si>
  <si>
    <t>2022-09-11 13:13:06</t>
  </si>
  <si>
    <t>2022-09-03 17:50:41</t>
  </si>
  <si>
    <t>2022-09-15 17:08:00</t>
  </si>
  <si>
    <t>2022-09-13 22:38:42</t>
  </si>
  <si>
    <t>2022-09-01 13:02:04</t>
  </si>
  <si>
    <t>2022-09-13 15:47:23</t>
  </si>
  <si>
    <t>2022-09-07 09:42:02</t>
  </si>
  <si>
    <t>2022-09-16 13:21:56</t>
  </si>
  <si>
    <t>2022-09-08 02:40:04</t>
  </si>
  <si>
    <t>2022-09-04 11:56:15</t>
  </si>
  <si>
    <t>1963-07-12</t>
  </si>
  <si>
    <t>2022-09-15 10:06:44</t>
  </si>
  <si>
    <t>2022-09-14 23:17:39</t>
  </si>
  <si>
    <t>2022-09-07 10:16:18</t>
  </si>
  <si>
    <t>2022-09-03 17:31:06</t>
  </si>
  <si>
    <t>2022-09-06 10:47:07</t>
  </si>
  <si>
    <t>2022-09-19 23:27:18</t>
  </si>
  <si>
    <t>1952-06-15</t>
  </si>
  <si>
    <t>2022-09-04 12:04:09</t>
  </si>
  <si>
    <t>2022-09-16 12:22:59</t>
  </si>
  <si>
    <t>2022-09-21 16:45:02</t>
  </si>
  <si>
    <t>1962-04-02</t>
  </si>
  <si>
    <t>2022-09-19 19:49:50</t>
  </si>
  <si>
    <t>2022-09-04 11:54:47</t>
  </si>
  <si>
    <t>2022-09-02 23:12:31</t>
  </si>
  <si>
    <t>2022-09-02 00:47:58</t>
  </si>
  <si>
    <t>2022-09-13 14:13:21</t>
  </si>
  <si>
    <t>2022-09-16 13:06:39</t>
  </si>
  <si>
    <t>2022-09-06 22:18:26</t>
  </si>
  <si>
    <t>2022-09-02 17:14:05</t>
  </si>
  <si>
    <t>2022-09-09 10:39:35</t>
  </si>
  <si>
    <t>2022-09-21 16:15:53</t>
  </si>
  <si>
    <t>2022-09-02 17:18:13</t>
  </si>
  <si>
    <t>1961-08-31</t>
  </si>
  <si>
    <t>2022-09-26 10:04:19</t>
  </si>
  <si>
    <t>2022-09-07 20:05:03</t>
  </si>
  <si>
    <t>2022-09-09 14:48:55</t>
  </si>
  <si>
    <t>2022-09-13 14:14:40</t>
  </si>
  <si>
    <t>2022-09-15 13:10:52</t>
  </si>
  <si>
    <t>1961-07-09</t>
  </si>
  <si>
    <t>2022-10-04 20:50:57</t>
  </si>
  <si>
    <t>2022-09-06 17:36:32</t>
  </si>
  <si>
    <t>2022-10-04 10:26:51</t>
  </si>
  <si>
    <t>2022-09-23 11:24:58</t>
  </si>
  <si>
    <t>2022-09-01 15:20:50</t>
  </si>
  <si>
    <t>2022-09-15 10:24:05</t>
  </si>
  <si>
    <t>2022-09-16 12:19:17</t>
  </si>
  <si>
    <t>2022-10-07 12:30:50</t>
  </si>
  <si>
    <t>2022-09-13 12:25:24</t>
  </si>
  <si>
    <t>SANCHIS</t>
  </si>
  <si>
    <t>1960-10-17</t>
  </si>
  <si>
    <t>2022-09-20 11:51:55</t>
  </si>
  <si>
    <t>2022-10-15 13:22:17</t>
  </si>
  <si>
    <t>2022-09-08 16:58:09</t>
  </si>
  <si>
    <t>YEBENES</t>
  </si>
  <si>
    <t>NICASIO</t>
  </si>
  <si>
    <t>1960-08-25</t>
  </si>
  <si>
    <t>2022-09-16 22:43:42</t>
  </si>
  <si>
    <t>2022-09-05 10:10:44</t>
  </si>
  <si>
    <t>2022-09-02 11:42:46</t>
  </si>
  <si>
    <t>2022-09-13 12:31:59</t>
  </si>
  <si>
    <t>2022-09-21 16:42:30</t>
  </si>
  <si>
    <t>2022-09-08 10:35:27</t>
  </si>
  <si>
    <t>2022-09-19 17:38:36</t>
  </si>
  <si>
    <t>2022-09-08 17:13:46</t>
  </si>
  <si>
    <t>2022-09-11 17:40:27</t>
  </si>
  <si>
    <t>2022-09-14 15:02:03</t>
  </si>
  <si>
    <t>2022-09-16 13:25:27</t>
  </si>
  <si>
    <t>1959-07-27</t>
  </si>
  <si>
    <t>2022-09-06 22:39:22</t>
  </si>
  <si>
    <t>2022-09-08 02:39:03</t>
  </si>
  <si>
    <t>2022-09-20 04:12:30</t>
  </si>
  <si>
    <t>1959-06-05</t>
  </si>
  <si>
    <t>2022-09-12 22:09:11</t>
  </si>
  <si>
    <t>2022-09-11 13:15:18</t>
  </si>
  <si>
    <t>1959-04-24</t>
  </si>
  <si>
    <t>2022-09-01 16:01:48</t>
  </si>
  <si>
    <t>2022-09-06 19:41:53</t>
  </si>
  <si>
    <t>2022-09-18 11:59:06</t>
  </si>
  <si>
    <t>2022-09-21 16:45:36</t>
  </si>
  <si>
    <t>2022-09-21 17:15:12</t>
  </si>
  <si>
    <t>2022-09-01 14:52:39</t>
  </si>
  <si>
    <t>2022-09-13 09:35:28</t>
  </si>
  <si>
    <t>2022-09-11 12:04:45</t>
  </si>
  <si>
    <t>2022-09-11 13:11:57</t>
  </si>
  <si>
    <t>2022-09-15 22:22:54</t>
  </si>
  <si>
    <t>2022-09-15 22:23:14</t>
  </si>
  <si>
    <t>2022-09-17 11:34:43</t>
  </si>
  <si>
    <t>2022-09-13 15:45:48</t>
  </si>
  <si>
    <t>2022-09-12 22:09:43</t>
  </si>
  <si>
    <t>2022-09-06 19:39:39</t>
  </si>
  <si>
    <t>2022-09-06 10:23:45</t>
  </si>
  <si>
    <t>1957-11-16</t>
  </si>
  <si>
    <t>2022-09-11 18:19:57</t>
  </si>
  <si>
    <t>2022-09-15 10:30:11</t>
  </si>
  <si>
    <t>GINARD</t>
  </si>
  <si>
    <t>OBRADOR</t>
  </si>
  <si>
    <t>1957-09-26</t>
  </si>
  <si>
    <t>2022-09-14 10:29:50</t>
  </si>
  <si>
    <t>2022-09-05 11:49:40</t>
  </si>
  <si>
    <t>2022-09-15 11:43:34</t>
  </si>
  <si>
    <t>2022-09-13 09:36:52</t>
  </si>
  <si>
    <t>2022-09-07 12:34:37</t>
  </si>
  <si>
    <t>2022-09-04 12:03:00</t>
  </si>
  <si>
    <t>2022-09-15 14:00:45</t>
  </si>
  <si>
    <t>2022-09-13 14:14:24</t>
  </si>
  <si>
    <t>2022-09-13 14:13:02</t>
  </si>
  <si>
    <t>2022-09-14 16:16:18</t>
  </si>
  <si>
    <t>1956-07-28</t>
  </si>
  <si>
    <t>2022-09-28 12:19:14</t>
  </si>
  <si>
    <t>2022-09-08 12:32:45</t>
  </si>
  <si>
    <t>2022-09-02 17:17:53</t>
  </si>
  <si>
    <t>2022-09-01 17:20:21</t>
  </si>
  <si>
    <t>2022-09-04 19:34:39</t>
  </si>
  <si>
    <t>2022-09-15 15:13:11</t>
  </si>
  <si>
    <t>2022-09-15 11:42:40</t>
  </si>
  <si>
    <t>2022-09-15 20:37:55</t>
  </si>
  <si>
    <t>PUBILL</t>
  </si>
  <si>
    <t>1956-02-22</t>
  </si>
  <si>
    <t>2022-09-19 09:45:11</t>
  </si>
  <si>
    <t>2022-09-14 20:10:40</t>
  </si>
  <si>
    <t>2022-09-02 17:12:17</t>
  </si>
  <si>
    <t>2022-09-13 20:19:23</t>
  </si>
  <si>
    <t>2022-09-12 13:56:35</t>
  </si>
  <si>
    <t>2022-09-07 09:51:39</t>
  </si>
  <si>
    <t>2022-09-11 13:27:48</t>
  </si>
  <si>
    <t>2022-09-06 19:39:59</t>
  </si>
  <si>
    <t>2022-09-07 12:03:41</t>
  </si>
  <si>
    <t>2022-09-07 12:27:21</t>
  </si>
  <si>
    <t>2022-09-02 10:01:08</t>
  </si>
  <si>
    <t>2022-09-15 10:13:10</t>
  </si>
  <si>
    <t>2022-09-06 19:41:22</t>
  </si>
  <si>
    <t>2022-09-07 16:50:14</t>
  </si>
  <si>
    <t>2022-09-02 17:13:03</t>
  </si>
  <si>
    <t>2022-09-01 16:04:23</t>
  </si>
  <si>
    <t>2022-09-21 08:18:29</t>
  </si>
  <si>
    <t>2022-09-19 15:41:07</t>
  </si>
  <si>
    <t>2022-09-06 17:34:31</t>
  </si>
  <si>
    <t>2022-09-02 12:57:47</t>
  </si>
  <si>
    <t>1953-11-03</t>
  </si>
  <si>
    <t>2022-09-07 16:40:23</t>
  </si>
  <si>
    <t>2022-09-07 12:26:42</t>
  </si>
  <si>
    <t>ALDEA</t>
  </si>
  <si>
    <t>1953-09-27</t>
  </si>
  <si>
    <t>2022-09-15 10:28:19</t>
  </si>
  <si>
    <t>2022-09-01 15:27:44</t>
  </si>
  <si>
    <t>2022-09-13 22:06:28</t>
  </si>
  <si>
    <t>2022-09-04 19:37:43</t>
  </si>
  <si>
    <t>2022-09-14 16:15:58</t>
  </si>
  <si>
    <t>2022-09-12 13:58:44</t>
  </si>
  <si>
    <t>2022-09-06 11:15:29</t>
  </si>
  <si>
    <t>2022-09-08 19:22:50</t>
  </si>
  <si>
    <t>2022-09-15 10:29:17</t>
  </si>
  <si>
    <t>2022-09-13 18:25:10</t>
  </si>
  <si>
    <t>2022-09-21 16:45:20</t>
  </si>
  <si>
    <t>2022-09-06 19:40:44</t>
  </si>
  <si>
    <t>2022-09-07 12:26:21</t>
  </si>
  <si>
    <t>1951-01-09</t>
  </si>
  <si>
    <t>2022-09-12 15:23:33</t>
  </si>
  <si>
    <t>PASERO</t>
  </si>
  <si>
    <t>1950-08-21</t>
  </si>
  <si>
    <t>2022-09-01 15:36:44</t>
  </si>
  <si>
    <t>2022-09-04 19:37:04</t>
  </si>
  <si>
    <t>2022-09-01 14:49:33</t>
  </si>
  <si>
    <t>2022-09-01 15:26:09</t>
  </si>
  <si>
    <t>2022-09-14 16:15:36</t>
  </si>
  <si>
    <t>VANRELL</t>
  </si>
  <si>
    <t>1948-09-13</t>
  </si>
  <si>
    <t>2022-09-16 19:51:14</t>
  </si>
  <si>
    <t>2022-09-07 12:29:58</t>
  </si>
  <si>
    <t>2022-09-15 10:31:50</t>
  </si>
  <si>
    <t>2022-09-18 11:16:51</t>
  </si>
  <si>
    <t>2022-09-13 18:27:09</t>
  </si>
  <si>
    <t>2022-09-15 22:21:51</t>
  </si>
  <si>
    <t>2022-09-18 11:15:25</t>
  </si>
  <si>
    <t>2022-09-21 16:15:26</t>
  </si>
  <si>
    <t>2022-09-04 09:27:13</t>
  </si>
  <si>
    <t>2022-09-15 10:31:16</t>
  </si>
  <si>
    <t>2022-09-01 15:26:39</t>
  </si>
  <si>
    <t>2022-09-01 15:29:52</t>
  </si>
  <si>
    <t>2022-09-13 18:27:41</t>
  </si>
  <si>
    <t>2022-09-12 16:50:48</t>
  </si>
  <si>
    <t>2022-09-02 17:20:20</t>
  </si>
  <si>
    <t>2022-09-07 06:10:31</t>
  </si>
  <si>
    <t>2022-09-01 15:23:42</t>
  </si>
  <si>
    <t>2022-09-07 12:28:20</t>
  </si>
  <si>
    <t>2022-09-13 18:21:48</t>
  </si>
  <si>
    <t>YIFEI</t>
  </si>
  <si>
    <t>ZOLOTIC</t>
  </si>
  <si>
    <t>FRANCISCO SOLANO</t>
  </si>
  <si>
    <t>ALFONSO LUIS</t>
  </si>
  <si>
    <t>CHODORSKI</t>
  </si>
  <si>
    <t>PIOTR</t>
  </si>
  <si>
    <t>XIN</t>
  </si>
  <si>
    <t>SI HAO</t>
  </si>
  <si>
    <t>JASON</t>
  </si>
  <si>
    <t>MARINO</t>
  </si>
  <si>
    <t>SILGADO</t>
  </si>
  <si>
    <t>NOVAL</t>
  </si>
  <si>
    <t>LUCENA</t>
  </si>
  <si>
    <t>JORGE VICENTE</t>
  </si>
  <si>
    <t>ABELA</t>
  </si>
  <si>
    <t>VALVARDE</t>
  </si>
  <si>
    <t>IAÑEZ</t>
  </si>
  <si>
    <t>MONTIJANO</t>
  </si>
  <si>
    <t>JOSE TOMáS</t>
  </si>
  <si>
    <t>PASAJE</t>
  </si>
  <si>
    <t>APONTE</t>
  </si>
  <si>
    <t>JULIAN ANDRES</t>
  </si>
  <si>
    <t>DE ARMAS</t>
  </si>
  <si>
    <t>THALIA</t>
  </si>
  <si>
    <t>LARSSON</t>
  </si>
  <si>
    <t>KURT  AKE</t>
  </si>
  <si>
    <t>LARIOS</t>
  </si>
  <si>
    <t>ZEA</t>
  </si>
  <si>
    <t>ORELOGIO</t>
  </si>
  <si>
    <t>OROZCO</t>
  </si>
  <si>
    <t>JAVIER IGNACIO</t>
  </si>
  <si>
    <t>YORDANOVA</t>
  </si>
  <si>
    <t>GALERA</t>
  </si>
  <si>
    <t>KIREEV</t>
  </si>
  <si>
    <t>YAMIL ASIER</t>
  </si>
  <si>
    <t>VERGARA</t>
  </si>
  <si>
    <t>LAPEÑA</t>
  </si>
  <si>
    <t>GóRRIZ</t>
  </si>
  <si>
    <t>LORIEN</t>
  </si>
  <si>
    <t>AJENJO</t>
  </si>
  <si>
    <t>BORQUE</t>
  </si>
  <si>
    <t>ALEJANDRE</t>
  </si>
  <si>
    <t>REMON</t>
  </si>
  <si>
    <t>MARIA ISABEL</t>
  </si>
  <si>
    <t>CONTIN</t>
  </si>
  <si>
    <t>LABORDA</t>
  </si>
  <si>
    <t>TAMARGO</t>
  </si>
  <si>
    <t>VILLAGRASA</t>
  </si>
  <si>
    <t>DANA LORENA</t>
  </si>
  <si>
    <t>ARRANZ</t>
  </si>
  <si>
    <t>VELILLA</t>
  </si>
  <si>
    <t>BETATO</t>
  </si>
  <si>
    <t>CALLIZO</t>
  </si>
  <si>
    <t>USIETO</t>
  </si>
  <si>
    <t>ROBERTO HUGO</t>
  </si>
  <si>
    <t>CANDIDO</t>
  </si>
  <si>
    <t>RICOL</t>
  </si>
  <si>
    <t>ALCUBIERRE</t>
  </si>
  <si>
    <t>GAEL</t>
  </si>
  <si>
    <t>CASORRAN</t>
  </si>
  <si>
    <t>FAJARDO</t>
  </si>
  <si>
    <t>DARíO</t>
  </si>
  <si>
    <t>ZURRON</t>
  </si>
  <si>
    <t>CORTAVITARTE</t>
  </si>
  <si>
    <t>ARTIME</t>
  </si>
  <si>
    <t>KLIMCHENKO</t>
  </si>
  <si>
    <t>VILLENA</t>
  </si>
  <si>
    <t>JUSTO</t>
  </si>
  <si>
    <t>ÓLIVER</t>
  </si>
  <si>
    <t>MYCOLA</t>
  </si>
  <si>
    <t>IAMANDI</t>
  </si>
  <si>
    <t>MORADIELLOS</t>
  </si>
  <si>
    <t>ESCANDON</t>
  </si>
  <si>
    <t>PAROLA</t>
  </si>
  <si>
    <t>VALENTINA MAITE</t>
  </si>
  <si>
    <t>FANJUL</t>
  </si>
  <si>
    <t>SUSO</t>
  </si>
  <si>
    <t>PELáEZ</t>
  </si>
  <si>
    <t>NAVA</t>
  </si>
  <si>
    <t>ACLE</t>
  </si>
  <si>
    <t>DE LUCAS</t>
  </si>
  <si>
    <t>MEJíA</t>
  </si>
  <si>
    <t>MUSIAL</t>
  </si>
  <si>
    <t>VICTOR KAROL</t>
  </si>
  <si>
    <t>REDRUELLO</t>
  </si>
  <si>
    <t>MARíA DEL CARMEN</t>
  </si>
  <si>
    <t>NAVAS</t>
  </si>
  <si>
    <t>PLAZAS</t>
  </si>
  <si>
    <t>TUÑON</t>
  </si>
  <si>
    <t>GARCIAS</t>
  </si>
  <si>
    <t>GAYÁ</t>
  </si>
  <si>
    <t>RASCON</t>
  </si>
  <si>
    <t>CASASÚS</t>
  </si>
  <si>
    <t>ROSSELLO</t>
  </si>
  <si>
    <t>SANSO</t>
  </si>
  <si>
    <t>VAQUER</t>
  </si>
  <si>
    <t>MONTCADES</t>
  </si>
  <si>
    <t>PAU YI</t>
  </si>
  <si>
    <t>MEMBRILLA</t>
  </si>
  <si>
    <t>RYMARZ</t>
  </si>
  <si>
    <t>LLOBERA</t>
  </si>
  <si>
    <t>SASSE</t>
  </si>
  <si>
    <t>MURGUI</t>
  </si>
  <si>
    <t>NAGA</t>
  </si>
  <si>
    <t>GOMILA</t>
  </si>
  <si>
    <t>REAL</t>
  </si>
  <si>
    <t>HEGEDUS</t>
  </si>
  <si>
    <t>MICHAL</t>
  </si>
  <si>
    <t>ZARCO</t>
  </si>
  <si>
    <t>MAMONE</t>
  </si>
  <si>
    <t>GIANLUCA</t>
  </si>
  <si>
    <t>PLANELLS</t>
  </si>
  <si>
    <t>RIVES</t>
  </si>
  <si>
    <t>MIMI</t>
  </si>
  <si>
    <t>ISHAQ</t>
  </si>
  <si>
    <t>GUASCH</t>
  </si>
  <si>
    <t>KIKUCHI</t>
  </si>
  <si>
    <t>MAKOTO</t>
  </si>
  <si>
    <t>CASQUERO</t>
  </si>
  <si>
    <t>ALLENDE</t>
  </si>
  <si>
    <t>SIMó</t>
  </si>
  <si>
    <t>PRADES</t>
  </si>
  <si>
    <t>DORIA</t>
  </si>
  <si>
    <t>ALERT</t>
  </si>
  <si>
    <t>SALAN</t>
  </si>
  <si>
    <t>ESCAMILLA</t>
  </si>
  <si>
    <t>MARíA JANNY</t>
  </si>
  <si>
    <t>PEP</t>
  </si>
  <si>
    <t>JANÉ</t>
  </si>
  <si>
    <t>RENOM</t>
  </si>
  <si>
    <t>NAKAJIMA</t>
  </si>
  <si>
    <t>PASQUINI</t>
  </si>
  <si>
    <t>NAGUAL</t>
  </si>
  <si>
    <t>JODAR</t>
  </si>
  <si>
    <t>ZAFRA</t>
  </si>
  <si>
    <t>GRIFOLL</t>
  </si>
  <si>
    <t>ROCABERT</t>
  </si>
  <si>
    <t>AGUERRI</t>
  </si>
  <si>
    <t>MALET</t>
  </si>
  <si>
    <t>LLASTANÓS</t>
  </si>
  <si>
    <t>BUJONS</t>
  </si>
  <si>
    <t>ARNAN</t>
  </si>
  <si>
    <t>DARANAS</t>
  </si>
  <si>
    <t>OLIVÉ</t>
  </si>
  <si>
    <t>BARROT</t>
  </si>
  <si>
    <t>CAMPRUBI</t>
  </si>
  <si>
    <t>CARNEVALI</t>
  </si>
  <si>
    <t>BARDAJÍ</t>
  </si>
  <si>
    <t>DELATTE</t>
  </si>
  <si>
    <t>LABARTA</t>
  </si>
  <si>
    <t>OLCINA</t>
  </si>
  <si>
    <t>PUÑAL</t>
  </si>
  <si>
    <t>SIMEON</t>
  </si>
  <si>
    <t>JOSé MARíA</t>
  </si>
  <si>
    <t>JULIO ANGEL</t>
  </si>
  <si>
    <t>TERCERO</t>
  </si>
  <si>
    <t>CABRERO</t>
  </si>
  <si>
    <t>SAPCA</t>
  </si>
  <si>
    <t>STEFAN GABRIEL</t>
  </si>
  <si>
    <t>ANICETO</t>
  </si>
  <si>
    <t>DE LA OSSA</t>
  </si>
  <si>
    <t>POVES</t>
  </si>
  <si>
    <t>MBALLO</t>
  </si>
  <si>
    <t>MORATEL</t>
  </si>
  <si>
    <t>RODENAS</t>
  </si>
  <si>
    <t>MAZANKINE</t>
  </si>
  <si>
    <t>JACQUES</t>
  </si>
  <si>
    <t>CORTéS</t>
  </si>
  <si>
    <t>TINI</t>
  </si>
  <si>
    <t>PARDILLA</t>
  </si>
  <si>
    <t>TEVAR</t>
  </si>
  <si>
    <t>SÁNCHEZ-GIL</t>
  </si>
  <si>
    <t>CORREGIDOR</t>
  </si>
  <si>
    <t>ACEVEDO</t>
  </si>
  <si>
    <t>LAFORET</t>
  </si>
  <si>
    <t>MAXIME</t>
  </si>
  <si>
    <t>JOSé MIGUEL</t>
  </si>
  <si>
    <t>GIOVENALE</t>
  </si>
  <si>
    <t>NOEMI</t>
  </si>
  <si>
    <t>ELLIOT</t>
  </si>
  <si>
    <t>VALENTINA</t>
  </si>
  <si>
    <t>AGüERO</t>
  </si>
  <si>
    <t>ANA LUCíA</t>
  </si>
  <si>
    <t>BEHUÑ</t>
  </si>
  <si>
    <t>MATUS</t>
  </si>
  <si>
    <t>CHAMLAL</t>
  </si>
  <si>
    <t>SULIMAN</t>
  </si>
  <si>
    <t>GERBOLES</t>
  </si>
  <si>
    <t>CEDEÑO</t>
  </si>
  <si>
    <t>GABRIEL JOSE</t>
  </si>
  <si>
    <t>PEDRO TOMAS</t>
  </si>
  <si>
    <t>LABOURDETTE</t>
  </si>
  <si>
    <t>MICHEL</t>
  </si>
  <si>
    <t>ELIECER JOSE</t>
  </si>
  <si>
    <t>TEPLANSKY</t>
  </si>
  <si>
    <t>JURAJ</t>
  </si>
  <si>
    <t>ALLO</t>
  </si>
  <si>
    <t>ORELLANA</t>
  </si>
  <si>
    <t>LEE</t>
  </si>
  <si>
    <t>DANIEL JOSE</t>
  </si>
  <si>
    <t>MAXIMIANO</t>
  </si>
  <si>
    <t>MATHEW</t>
  </si>
  <si>
    <t>JUAN ROMAN</t>
  </si>
  <si>
    <t>NOAH</t>
  </si>
  <si>
    <t>ALEMÁN</t>
  </si>
  <si>
    <t>ZAKHARCHENKO</t>
  </si>
  <si>
    <t>MONJE</t>
  </si>
  <si>
    <t>SABELA</t>
  </si>
  <si>
    <t>ATRIO</t>
  </si>
  <si>
    <t>LETY LEYDIS</t>
  </si>
  <si>
    <t>GUERRAS</t>
  </si>
  <si>
    <t>MOREIRA</t>
  </si>
  <si>
    <t>MUTI</t>
  </si>
  <si>
    <t>GAMIL</t>
  </si>
  <si>
    <t>MOTERO</t>
  </si>
  <si>
    <t>LESHCHANKA</t>
  </si>
  <si>
    <t>DANIIL</t>
  </si>
  <si>
    <t>SCHAUER</t>
  </si>
  <si>
    <t>RAINER</t>
  </si>
  <si>
    <t>SAFINA</t>
  </si>
  <si>
    <t>KAMILLA</t>
  </si>
  <si>
    <t>LOSADA</t>
  </si>
  <si>
    <t>CAICEDO</t>
  </si>
  <si>
    <t>PUENTE</t>
  </si>
  <si>
    <t>MORRONDO</t>
  </si>
  <si>
    <t>ROTAECHE</t>
  </si>
  <si>
    <t>LLAMEDO</t>
  </si>
  <si>
    <t>CIOBANU</t>
  </si>
  <si>
    <t>NICOLAS ALEXANDRU</t>
  </si>
  <si>
    <t>DONEA</t>
  </si>
  <si>
    <t>DANIEL IONUT</t>
  </si>
  <si>
    <t>JARAMILLO</t>
  </si>
  <si>
    <t>ANTONIK</t>
  </si>
  <si>
    <t>LOPéZ</t>
  </si>
  <si>
    <t>ZIRAN</t>
  </si>
  <si>
    <t>CHOI</t>
  </si>
  <si>
    <t>SEUNGKYU</t>
  </si>
  <si>
    <t>FABRA</t>
  </si>
  <si>
    <t>COLUNGA</t>
  </si>
  <si>
    <t>JINGHAI</t>
  </si>
  <si>
    <t>KOZHARA</t>
  </si>
  <si>
    <t>ESPÍN</t>
  </si>
  <si>
    <t>ALEKSANDR</t>
  </si>
  <si>
    <t>ROSMIRA</t>
  </si>
  <si>
    <t>CROES</t>
  </si>
  <si>
    <t>BRIONITH</t>
  </si>
  <si>
    <t>SHENHELIIA</t>
  </si>
  <si>
    <t>TAMARA</t>
  </si>
  <si>
    <t>XIAOLAN</t>
  </si>
  <si>
    <t>DE ESPAÑA</t>
  </si>
  <si>
    <t>JOSE MARIA SALVADOR</t>
  </si>
  <si>
    <t>IBAñEZ</t>
  </si>
  <si>
    <t>KOCSIS</t>
  </si>
  <si>
    <t>DEZSO</t>
  </si>
  <si>
    <t>TOLDRA</t>
  </si>
  <si>
    <t>SHIYU</t>
  </si>
  <si>
    <t>MORIS</t>
  </si>
  <si>
    <t>SIMONE</t>
  </si>
  <si>
    <t>CALATAYUD</t>
  </si>
  <si>
    <t>BERNA</t>
  </si>
  <si>
    <t>MAESTRO</t>
  </si>
  <si>
    <t>VIOREL</t>
  </si>
  <si>
    <t>FERRANDO</t>
  </si>
  <si>
    <t>ERIKA</t>
  </si>
  <si>
    <t>BROCH</t>
  </si>
  <si>
    <t>CHANES</t>
  </si>
  <si>
    <t>ANE</t>
  </si>
  <si>
    <t>FERRERO</t>
  </si>
  <si>
    <t>PANAETE</t>
  </si>
  <si>
    <t>CRISTIAN ALEXANDRU</t>
  </si>
  <si>
    <t>BO STEFAN</t>
  </si>
  <si>
    <t>AHLSTROM</t>
  </si>
  <si>
    <t>RODES</t>
  </si>
  <si>
    <t>YELYZAVETA</t>
  </si>
  <si>
    <t>KONTTUARVI</t>
  </si>
  <si>
    <t>TAPIO JOHANNES</t>
  </si>
  <si>
    <t>CULIAÑEZ</t>
  </si>
  <si>
    <t>MALONDA</t>
  </si>
  <si>
    <t>MANCEBO</t>
  </si>
  <si>
    <t>MARKOV</t>
  </si>
  <si>
    <t>NOVIK</t>
  </si>
  <si>
    <t>VALERII</t>
  </si>
  <si>
    <t>YAN</t>
  </si>
  <si>
    <t>TELLECHEA</t>
  </si>
  <si>
    <t>AMESTI</t>
  </si>
  <si>
    <t>FAYZULIN FAYZULIN</t>
  </si>
  <si>
    <t>ELDAR</t>
  </si>
  <si>
    <t>NENOV VELEV</t>
  </si>
  <si>
    <t>GARCIA CASTRILLON</t>
  </si>
  <si>
    <t>KUDO</t>
  </si>
  <si>
    <t>YUME</t>
  </si>
  <si>
    <t>ORTS</t>
  </si>
  <si>
    <t>SANCHEZ-TOLEDO</t>
  </si>
  <si>
    <t>GALLINAS</t>
  </si>
  <si>
    <t>CONSTANTINO</t>
  </si>
  <si>
    <t>GARRIGÓS</t>
  </si>
  <si>
    <t>MADRONA</t>
  </si>
  <si>
    <t>QUILES</t>
  </si>
  <si>
    <t>CARLOS JESUS</t>
  </si>
  <si>
    <t>XAVI</t>
  </si>
  <si>
    <t>LLORCA</t>
  </si>
  <si>
    <t>MARIAM</t>
  </si>
  <si>
    <t>CAMARASA</t>
  </si>
  <si>
    <t>CASTELL</t>
  </si>
  <si>
    <t>TORRESCASANA</t>
  </si>
  <si>
    <t>WIJNIA</t>
  </si>
  <si>
    <t>BART</t>
  </si>
  <si>
    <t>AMORES</t>
  </si>
  <si>
    <t>MORENO-ARRONES</t>
  </si>
  <si>
    <t>NICOLAE</t>
  </si>
  <si>
    <t>ALCAMI</t>
  </si>
  <si>
    <t>CACIOPPO</t>
  </si>
  <si>
    <t>DE PAZ</t>
  </si>
  <si>
    <t>SAMUEL VICENTE</t>
  </si>
  <si>
    <t>PINEDA</t>
  </si>
  <si>
    <t>GRAMACHE</t>
  </si>
  <si>
    <t>RIBELLES</t>
  </si>
  <si>
    <t>CEREIJO</t>
  </si>
  <si>
    <t>DONCEL</t>
  </si>
  <si>
    <t>FRESNO</t>
  </si>
  <si>
    <t>LUGO</t>
  </si>
  <si>
    <t>MAIKEL ORLANDO</t>
  </si>
  <si>
    <t>HIMAR</t>
  </si>
  <si>
    <t>DEL CURA</t>
  </si>
  <si>
    <t>MAICO</t>
  </si>
  <si>
    <t>GARACHANA</t>
  </si>
  <si>
    <t>ANGEL MARIA</t>
  </si>
  <si>
    <t>BALDOMERO</t>
  </si>
  <si>
    <t>GAIL</t>
  </si>
  <si>
    <t>HOLIKOV</t>
  </si>
  <si>
    <t>ONRUBIA</t>
  </si>
  <si>
    <t>BATICON</t>
  </si>
  <si>
    <t>LABAJOS</t>
  </si>
  <si>
    <t>BELLIDO</t>
  </si>
  <si>
    <t>MONGIL</t>
  </si>
  <si>
    <t>KOSEV</t>
  </si>
  <si>
    <t>KRASIMIR</t>
  </si>
  <si>
    <t>EGIDO</t>
  </si>
  <si>
    <t>BARRERO</t>
  </si>
  <si>
    <t>JULIAN JOSE</t>
  </si>
  <si>
    <t>DAMIÁN</t>
  </si>
  <si>
    <t>CARBAJO</t>
  </si>
  <si>
    <t>URDIALES</t>
  </si>
  <si>
    <t>MONTAÑA</t>
  </si>
  <si>
    <t>ANTOLÍN</t>
  </si>
  <si>
    <t>RINA</t>
  </si>
  <si>
    <t>RIOFRIO</t>
  </si>
  <si>
    <t>EMILIANO BARUCH</t>
  </si>
  <si>
    <t>UGENA</t>
  </si>
  <si>
    <t>BARRANTES</t>
  </si>
  <si>
    <t>DEL ALAMO</t>
  </si>
  <si>
    <t>MILLÁN</t>
  </si>
  <si>
    <t>MERCHÁN</t>
  </si>
  <si>
    <t>AGUILA</t>
  </si>
  <si>
    <t>PECERO</t>
  </si>
  <si>
    <t>COUTO</t>
  </si>
  <si>
    <t>ESPASANDíN</t>
  </si>
  <si>
    <t>PEDRIDE</t>
  </si>
  <si>
    <t>MARíA BELéN</t>
  </si>
  <si>
    <t>ARNEJO</t>
  </si>
  <si>
    <t>EXPÓSITO</t>
  </si>
  <si>
    <t>QUINTAS</t>
  </si>
  <si>
    <t>SYLLA</t>
  </si>
  <si>
    <t>CANOSA</t>
  </si>
  <si>
    <t>FABIÁN</t>
  </si>
  <si>
    <t>RÍOS</t>
  </si>
  <si>
    <t>JIAMING</t>
  </si>
  <si>
    <t>ALEJANDRO JOSE</t>
  </si>
  <si>
    <t>CAMINO</t>
  </si>
  <si>
    <t>LEANDRO</t>
  </si>
  <si>
    <t>AQUILINO</t>
  </si>
  <si>
    <t>GUIOMAR</t>
  </si>
  <si>
    <t>ARES</t>
  </si>
  <si>
    <t>CABANA</t>
  </si>
  <si>
    <t>OVIDIO</t>
  </si>
  <si>
    <t>CÁRDENAS</t>
  </si>
  <si>
    <t>ALTO</t>
  </si>
  <si>
    <t>MALAVE</t>
  </si>
  <si>
    <t>NICOLE ADLEEN</t>
  </si>
  <si>
    <t>VIEITES</t>
  </si>
  <si>
    <t>BARRAL</t>
  </si>
  <si>
    <t>WEBB</t>
  </si>
  <si>
    <t>NIGEL</t>
  </si>
  <si>
    <t>PONTE</t>
  </si>
  <si>
    <t>MUIÑO</t>
  </si>
  <si>
    <t>BI</t>
  </si>
  <si>
    <t>HAOJIAN</t>
  </si>
  <si>
    <t>HAOYI</t>
  </si>
  <si>
    <t>CABAL</t>
  </si>
  <si>
    <t>MONTAÑES</t>
  </si>
  <si>
    <t>MACARENA</t>
  </si>
  <si>
    <t>ARIZMENDI</t>
  </si>
  <si>
    <t>ALCUBILLA</t>
  </si>
  <si>
    <t>JUAREZ</t>
  </si>
  <si>
    <t>VILARIñO</t>
  </si>
  <si>
    <t>LARRAñAGA</t>
  </si>
  <si>
    <t>LEIS</t>
  </si>
  <si>
    <t>PEK</t>
  </si>
  <si>
    <t>KAROLINA</t>
  </si>
  <si>
    <t>ELÍAS</t>
  </si>
  <si>
    <t>DUGO</t>
  </si>
  <si>
    <t>PATON</t>
  </si>
  <si>
    <t>MAXIMO ANTONIO</t>
  </si>
  <si>
    <t>LEGIDE</t>
  </si>
  <si>
    <t>PALLÍN</t>
  </si>
  <si>
    <t>BÓVEDA</t>
  </si>
  <si>
    <t>ROIS</t>
  </si>
  <si>
    <t>AMADO</t>
  </si>
  <si>
    <t>SANDOMINGO</t>
  </si>
  <si>
    <t>MONTEIRO</t>
  </si>
  <si>
    <t>GONDAR</t>
  </si>
  <si>
    <t>VILLASENIN</t>
  </si>
  <si>
    <t>GACIO</t>
  </si>
  <si>
    <t>GANCEDO</t>
  </si>
  <si>
    <t>HART</t>
  </si>
  <si>
    <t>STEPHEN DOUGLAS</t>
  </si>
  <si>
    <t>POLDERS</t>
  </si>
  <si>
    <t>LUDO</t>
  </si>
  <si>
    <t>REICHELT</t>
  </si>
  <si>
    <t>MUJICO</t>
  </si>
  <si>
    <t>JORDI XAVIER</t>
  </si>
  <si>
    <t>CARBALLAL</t>
  </si>
  <si>
    <t>ADA</t>
  </si>
  <si>
    <t>CASALES</t>
  </si>
  <si>
    <t>TRASTOY</t>
  </si>
  <si>
    <t>BALEATO</t>
  </si>
  <si>
    <t>RUBIDO</t>
  </si>
  <si>
    <t>TORRADO</t>
  </si>
  <si>
    <t>ASTRUGA</t>
  </si>
  <si>
    <t>JAVIER MARIA</t>
  </si>
  <si>
    <t>RIAÑO</t>
  </si>
  <si>
    <t>ROBREDO</t>
  </si>
  <si>
    <t>CALLEJO</t>
  </si>
  <si>
    <t>CULEBRAS</t>
  </si>
  <si>
    <t>MACARRILLA</t>
  </si>
  <si>
    <t>MARSOLEA</t>
  </si>
  <si>
    <t>ANDREI RADU</t>
  </si>
  <si>
    <t>NIELFA</t>
  </si>
  <si>
    <t>NATHALY NOELIA</t>
  </si>
  <si>
    <t>PERELLó</t>
  </si>
  <si>
    <t>MIGUEL ALEJANDRO</t>
  </si>
  <si>
    <t>SYMONCHUK</t>
  </si>
  <si>
    <t>CALVET</t>
  </si>
  <si>
    <t>CENTENERO</t>
  </si>
  <si>
    <t>VELIZ</t>
  </si>
  <si>
    <t>DIEGO ANDRES</t>
  </si>
  <si>
    <t>RADA</t>
  </si>
  <si>
    <t>SAMANIEGO</t>
  </si>
  <si>
    <t>VINAGRE</t>
  </si>
  <si>
    <t>ARTIZ</t>
  </si>
  <si>
    <t>DE LA CASA</t>
  </si>
  <si>
    <t>DOTSENKO</t>
  </si>
  <si>
    <t>MILANTI</t>
  </si>
  <si>
    <t>FEDERICO PIERO</t>
  </si>
  <si>
    <t>ESEBBAG</t>
  </si>
  <si>
    <t>CID</t>
  </si>
  <si>
    <t>PONCELA</t>
  </si>
  <si>
    <t>COCA</t>
  </si>
  <si>
    <t>AGUERO</t>
  </si>
  <si>
    <t>LUCILA</t>
  </si>
  <si>
    <t>TAMAYO</t>
  </si>
  <si>
    <t>ARILLA</t>
  </si>
  <si>
    <t>RODRIGUEZ-VELASCO</t>
  </si>
  <si>
    <t>AGUDO</t>
  </si>
  <si>
    <t>BRELL</t>
  </si>
  <si>
    <t>CEPEDA</t>
  </si>
  <si>
    <t>SANCHEZ-ALAMO</t>
  </si>
  <si>
    <t>LOPEZ-DAVILA</t>
  </si>
  <si>
    <t>SALDAÑA</t>
  </si>
  <si>
    <t>HEREZA</t>
  </si>
  <si>
    <t>GUDE</t>
  </si>
  <si>
    <t>COMINERO</t>
  </si>
  <si>
    <t>TINAJAS</t>
  </si>
  <si>
    <t>CAMARTERO</t>
  </si>
  <si>
    <t>PEÑASCAL</t>
  </si>
  <si>
    <t>FORCELLEDO</t>
  </si>
  <si>
    <t>VILLAMIL</t>
  </si>
  <si>
    <t>JUAN ANDRéS</t>
  </si>
  <si>
    <t>GOMEZ HIDALGO</t>
  </si>
  <si>
    <t>ORKISZ</t>
  </si>
  <si>
    <t>GUSI</t>
  </si>
  <si>
    <t>VALEAN</t>
  </si>
  <si>
    <t>ADRIAN IOAN</t>
  </si>
  <si>
    <t>CIUDAD</t>
  </si>
  <si>
    <t>MANCIU</t>
  </si>
  <si>
    <t>GALÁN</t>
  </si>
  <si>
    <t>MEJÍA</t>
  </si>
  <si>
    <t>ITUERO</t>
  </si>
  <si>
    <t>OREA</t>
  </si>
  <si>
    <t>CIRUELOS</t>
  </si>
  <si>
    <t>HERMES</t>
  </si>
  <si>
    <t>HAIJUN</t>
  </si>
  <si>
    <t>VAZ</t>
  </si>
  <si>
    <t>TOMAS ENRIQUE</t>
  </si>
  <si>
    <t>MACARRON</t>
  </si>
  <si>
    <t>CARRALERO</t>
  </si>
  <si>
    <t>LUCCA NAEL</t>
  </si>
  <si>
    <t>HRISTOV</t>
  </si>
  <si>
    <t>RUMEN</t>
  </si>
  <si>
    <t>FIDEL</t>
  </si>
  <si>
    <t>TAHERI</t>
  </si>
  <si>
    <t>SHALMANI</t>
  </si>
  <si>
    <t>SHAHPOUR</t>
  </si>
  <si>
    <t>LAORGA</t>
  </si>
  <si>
    <t>SAGASETA</t>
  </si>
  <si>
    <t>TANYA</t>
  </si>
  <si>
    <t>DE BLAS BURGUEÑO</t>
  </si>
  <si>
    <t>RODRIGUEZ REY</t>
  </si>
  <si>
    <t>VODA</t>
  </si>
  <si>
    <t>DANIEL ENOH</t>
  </si>
  <si>
    <t>SAMUEL ASER</t>
  </si>
  <si>
    <t>KERN</t>
  </si>
  <si>
    <t>DANIEL JAVIER</t>
  </si>
  <si>
    <t>MANUEL DAMIAN</t>
  </si>
  <si>
    <t>ELHAN</t>
  </si>
  <si>
    <t>ALENDAROV</t>
  </si>
  <si>
    <t>ALEK</t>
  </si>
  <si>
    <t>CABA</t>
  </si>
  <si>
    <t>MIÑACA</t>
  </si>
  <si>
    <t>MOZAS</t>
  </si>
  <si>
    <t>MEDEL</t>
  </si>
  <si>
    <t>VIEJO</t>
  </si>
  <si>
    <t>CANDEL</t>
  </si>
  <si>
    <t>BALTES</t>
  </si>
  <si>
    <t>PRIMITIVO</t>
  </si>
  <si>
    <t>FURUATO</t>
  </si>
  <si>
    <t>BRITOS</t>
  </si>
  <si>
    <t>BRITTANY MASAMI</t>
  </si>
  <si>
    <t>URDICIAIN</t>
  </si>
  <si>
    <t>SAMANTHA</t>
  </si>
  <si>
    <t>KIRILL</t>
  </si>
  <si>
    <t>MACíAS</t>
  </si>
  <si>
    <t>CABELLOS</t>
  </si>
  <si>
    <t>GARMON</t>
  </si>
  <si>
    <t>ALMELA</t>
  </si>
  <si>
    <t>ASTORZA</t>
  </si>
  <si>
    <t>MADEJóN</t>
  </si>
  <si>
    <t>MATILLA</t>
  </si>
  <si>
    <t>HANKANG</t>
  </si>
  <si>
    <t>SONG</t>
  </si>
  <si>
    <t>TEYUN</t>
  </si>
  <si>
    <t>VOVK</t>
  </si>
  <si>
    <t>RAYOS</t>
  </si>
  <si>
    <t>DÓLERA</t>
  </si>
  <si>
    <t>JOSEBA</t>
  </si>
  <si>
    <t>MATHEUS</t>
  </si>
  <si>
    <t>BATLLE</t>
  </si>
  <si>
    <t>MACIAN</t>
  </si>
  <si>
    <t>MELGAREJO</t>
  </si>
  <si>
    <t>URREA</t>
  </si>
  <si>
    <t>BORJA ANTONIO</t>
  </si>
  <si>
    <t>MARCIAL</t>
  </si>
  <si>
    <t>CHARLO</t>
  </si>
  <si>
    <t>DE SMET</t>
  </si>
  <si>
    <t>JEAN PAUL</t>
  </si>
  <si>
    <t>URBONAVICIUS</t>
  </si>
  <si>
    <t>JULIÁN TRINIDAD</t>
  </si>
  <si>
    <t>CÁNOVAS</t>
  </si>
  <si>
    <t>BARRANCOS</t>
  </si>
  <si>
    <t>PEDRO JOSÉ</t>
  </si>
  <si>
    <t>ZULAIKA</t>
  </si>
  <si>
    <t>LAZKANO</t>
  </si>
  <si>
    <t>SAENZ</t>
  </si>
  <si>
    <t>FRANCIS DANIEL</t>
  </si>
  <si>
    <t>IRIZAR</t>
  </si>
  <si>
    <t>INTXAUSTI</t>
  </si>
  <si>
    <t>SAN BLAS</t>
  </si>
  <si>
    <t>SALABERRIA</t>
  </si>
  <si>
    <t>DE LA HERA</t>
  </si>
  <si>
    <t>ITURBE</t>
  </si>
  <si>
    <t>FRANCISCO MIGUEL</t>
  </si>
  <si>
    <t>VILARDELL</t>
  </si>
  <si>
    <t>LIC</t>
  </si>
  <si>
    <t>TSAROV</t>
  </si>
  <si>
    <t>VASYL</t>
  </si>
  <si>
    <t>LOPEHANDIA</t>
  </si>
  <si>
    <t>OYARZUN</t>
  </si>
  <si>
    <t>GANDALF</t>
  </si>
  <si>
    <t>ALFAYA</t>
  </si>
  <si>
    <t>HIROAKI</t>
  </si>
  <si>
    <t>IWASE</t>
  </si>
  <si>
    <t>YUDAI</t>
  </si>
  <si>
    <t>JIAWEI</t>
  </si>
  <si>
    <t>ALBÁN</t>
  </si>
  <si>
    <t>MATUD</t>
  </si>
  <si>
    <t>KIZUKA</t>
  </si>
  <si>
    <t>HINA</t>
  </si>
  <si>
    <t>FERNANDES</t>
  </si>
  <si>
    <t>CASANUEVA</t>
  </si>
  <si>
    <t>SALOMé</t>
  </si>
  <si>
    <t>ORTUÑO</t>
  </si>
  <si>
    <t>DE MERCEDES</t>
  </si>
  <si>
    <t>CASADELLà</t>
  </si>
  <si>
    <t>NINA</t>
  </si>
  <si>
    <t>ESCARABAJAL</t>
  </si>
  <si>
    <t>LUOWEN</t>
  </si>
  <si>
    <t>HANYI</t>
  </si>
  <si>
    <t>VALSERA</t>
  </si>
  <si>
    <t>CAñIZARES</t>
  </si>
  <si>
    <t>LOURENÇO</t>
  </si>
  <si>
    <t>DOS SANTOS</t>
  </si>
  <si>
    <t>MADEIRA</t>
  </si>
  <si>
    <t>CAIADO</t>
  </si>
  <si>
    <t>MIGUEL ANGELO</t>
  </si>
  <si>
    <t>MONNIER</t>
  </si>
  <si>
    <t>KEN</t>
  </si>
  <si>
    <t>LEOUTCHYK</t>
  </si>
  <si>
    <t>DJULIA</t>
  </si>
  <si>
    <t>LÀZARO</t>
  </si>
  <si>
    <t>GUIM</t>
  </si>
  <si>
    <t>SANDRIN</t>
  </si>
  <si>
    <t>VERGILLOS</t>
  </si>
  <si>
    <t>ALMONTE</t>
  </si>
  <si>
    <t>NAVIA</t>
  </si>
  <si>
    <t>JULIÀ</t>
  </si>
  <si>
    <t>MALENA</t>
  </si>
  <si>
    <t>UBALS</t>
  </si>
  <si>
    <t>ANGONA</t>
  </si>
  <si>
    <t>MANEN</t>
  </si>
  <si>
    <t>MASLLOPART</t>
  </si>
  <si>
    <t>CLOTA</t>
  </si>
  <si>
    <t>BORRO</t>
  </si>
  <si>
    <t>CAROL</t>
  </si>
  <si>
    <t>GENESIS NATHALY</t>
  </si>
  <si>
    <t>AIGUABELLA</t>
  </si>
  <si>
    <t>BENHAMOU</t>
  </si>
  <si>
    <t>GABRIEL DAVID SOLAL</t>
  </si>
  <si>
    <t>BOBREK</t>
  </si>
  <si>
    <t>MINGUITO</t>
  </si>
  <si>
    <t>MOLNAR</t>
  </si>
  <si>
    <t>QUINDOS</t>
  </si>
  <si>
    <t>AGUIRREBARRENA</t>
  </si>
  <si>
    <t>SHAHMURADYAN</t>
  </si>
  <si>
    <t>CESAR ALBERTO</t>
  </si>
  <si>
    <t>MARIA DANIELA</t>
  </si>
  <si>
    <t>SOL</t>
  </si>
  <si>
    <t>SABLON</t>
  </si>
  <si>
    <t>LLORACH</t>
  </si>
  <si>
    <t>LINGFENG</t>
  </si>
  <si>
    <t>VAN DER PLASSCHE</t>
  </si>
  <si>
    <t>XICO</t>
  </si>
  <si>
    <t>RESCALVO</t>
  </si>
  <si>
    <t>KRAPOTKIN</t>
  </si>
  <si>
    <t>SHIPITSYN</t>
  </si>
  <si>
    <t>VIZCARRA</t>
  </si>
  <si>
    <t>MARIA FERNANDA</t>
  </si>
  <si>
    <t>ROLANIA</t>
  </si>
  <si>
    <t>TERESAA</t>
  </si>
  <si>
    <t>BASOCO</t>
  </si>
  <si>
    <t>SOLO DE ZALDíVAR</t>
  </si>
  <si>
    <t>LAJO</t>
  </si>
  <si>
    <t>JÓSE MIGUEL</t>
  </si>
  <si>
    <t>JAVIER ALEJANDRO</t>
  </si>
  <si>
    <t>CULCEA</t>
  </si>
  <si>
    <t>FLORIN CATALIN</t>
  </si>
  <si>
    <t>AITOR SIMÓN</t>
  </si>
  <si>
    <t>CáRCELES</t>
  </si>
  <si>
    <t>PEDRO JAVIER</t>
  </si>
  <si>
    <t>VIDSTRöM</t>
  </si>
  <si>
    <t>GUNILLA</t>
  </si>
  <si>
    <t>GUEROLA</t>
  </si>
  <si>
    <t>DÍEZ</t>
  </si>
  <si>
    <t>ALMARAZ</t>
  </si>
  <si>
    <t>BRAHIAN ESTEBAN</t>
  </si>
  <si>
    <t>NAIR</t>
  </si>
  <si>
    <t>ISHAAN</t>
  </si>
  <si>
    <t>BAÑÓ</t>
  </si>
  <si>
    <t>ELADI</t>
  </si>
  <si>
    <t>GAMARRA</t>
  </si>
  <si>
    <t>UNICA</t>
  </si>
  <si>
    <t>JUAN CRUZ</t>
  </si>
  <si>
    <t>NIKOLAEWNA</t>
  </si>
  <si>
    <t>BAKSEJEVA</t>
  </si>
  <si>
    <t>KIRA</t>
  </si>
  <si>
    <t>PÀMIES</t>
  </si>
  <si>
    <t>SOTERA</t>
  </si>
  <si>
    <t>AGANESOV</t>
  </si>
  <si>
    <t>CABALLO</t>
  </si>
  <si>
    <t>ZIJIE</t>
  </si>
  <si>
    <t>DE LA VEGA</t>
  </si>
  <si>
    <t>MERENCIANO</t>
  </si>
  <si>
    <t>BOUCHARD</t>
  </si>
  <si>
    <t>HEYLU MARIA</t>
  </si>
  <si>
    <t>GENET</t>
  </si>
  <si>
    <t>MARINE MARIE</t>
  </si>
  <si>
    <t>DE CAMPO</t>
  </si>
  <si>
    <t>VALCARCE</t>
  </si>
  <si>
    <t>PLANCHENAULT</t>
  </si>
  <si>
    <t>CLéMENT DENIS</t>
  </si>
  <si>
    <t>BRAMBILLA</t>
  </si>
  <si>
    <t>WICKER</t>
  </si>
  <si>
    <t>KURT EDUARDO</t>
  </si>
  <si>
    <t>JUAN NICOLÁS</t>
  </si>
  <si>
    <t>GRIMARET</t>
  </si>
  <si>
    <t>BORCA</t>
  </si>
  <si>
    <t>MELTZER</t>
  </si>
  <si>
    <t>EUGEN</t>
  </si>
  <si>
    <t>HIGUERAS</t>
  </si>
  <si>
    <t>GONZàLEZ</t>
  </si>
  <si>
    <t>XIE</t>
  </si>
  <si>
    <t>RUITONG</t>
  </si>
  <si>
    <t>XINYI</t>
  </si>
  <si>
    <t>CALVO DE LEóN</t>
  </si>
  <si>
    <t>SANTA CREUS</t>
  </si>
  <si>
    <t>PURIFICACIóN</t>
  </si>
  <si>
    <t>SALVATIERRA</t>
  </si>
  <si>
    <t>TANIA</t>
  </si>
  <si>
    <t>MONDRAGON</t>
  </si>
  <si>
    <t>AMILCAR</t>
  </si>
  <si>
    <t>LAPETOULE</t>
  </si>
  <si>
    <t>GAUVIN</t>
  </si>
  <si>
    <t>CHRISTOPHER MARIO</t>
  </si>
  <si>
    <t>BRIONES</t>
  </si>
  <si>
    <t>PETROVICI</t>
  </si>
  <si>
    <t>BúSS</t>
  </si>
  <si>
    <t>SCHÜLER</t>
  </si>
  <si>
    <t>YONGJIAN</t>
  </si>
  <si>
    <t>NEDELOIU</t>
  </si>
  <si>
    <t>MI</t>
  </si>
  <si>
    <t>HUH</t>
  </si>
  <si>
    <t>YUN</t>
  </si>
  <si>
    <t>SOLDEVILA</t>
  </si>
  <si>
    <t>STATI</t>
  </si>
  <si>
    <t>CESTELO</t>
  </si>
  <si>
    <t>LUIS TOMAS</t>
  </si>
  <si>
    <t>ATANASOV</t>
  </si>
  <si>
    <t>BALSEVICIUS</t>
  </si>
  <si>
    <t>UGNIUS</t>
  </si>
  <si>
    <t>ZHENG</t>
  </si>
  <si>
    <t>LUCIA MEISI</t>
  </si>
  <si>
    <t>VOLKAVA</t>
  </si>
  <si>
    <t>MICHIHIRO</t>
  </si>
  <si>
    <t>HARUKI</t>
  </si>
  <si>
    <t>CELESTINO</t>
  </si>
  <si>
    <t>ARRIETA</t>
  </si>
  <si>
    <t>GABRIELLA</t>
  </si>
  <si>
    <t>BUINO</t>
  </si>
  <si>
    <t>GALLUCCI</t>
  </si>
  <si>
    <t>ARAMBURU</t>
  </si>
  <si>
    <t>PIRÓN</t>
  </si>
  <si>
    <t>SANCHEZ-BORDONA</t>
  </si>
  <si>
    <t>CAÑIBANO</t>
  </si>
  <si>
    <t>GÜEMES</t>
  </si>
  <si>
    <t>VECHIONACCI</t>
  </si>
  <si>
    <t>EMILY ISABELLA</t>
  </si>
  <si>
    <t>TRAVESSET</t>
  </si>
  <si>
    <t>GILABERT</t>
  </si>
  <si>
    <t>BRUNA</t>
  </si>
  <si>
    <t>SÁEZ</t>
  </si>
  <si>
    <t>CEREZO</t>
  </si>
  <si>
    <t>HIRAM</t>
  </si>
  <si>
    <t>QUIñONES</t>
  </si>
  <si>
    <t>BOTRáN</t>
  </si>
  <si>
    <t>JONE</t>
  </si>
  <si>
    <t>URUBURU</t>
  </si>
  <si>
    <t>ARRINDA</t>
  </si>
  <si>
    <t>HEGOI</t>
  </si>
  <si>
    <t>LEONCIO</t>
  </si>
  <si>
    <t>TUDOR</t>
  </si>
  <si>
    <t>ALEXANDRO OVIDIU</t>
  </si>
  <si>
    <t>MATIAS LEONARDO</t>
  </si>
  <si>
    <t>YI-JU</t>
  </si>
  <si>
    <t>EUNCHAE</t>
  </si>
  <si>
    <t>EVANGELISTA</t>
  </si>
  <si>
    <t>DALE NAZARETH</t>
  </si>
  <si>
    <t>BENAYAS</t>
  </si>
  <si>
    <t>BEVIA</t>
  </si>
  <si>
    <t>PEDRO EUGENIO</t>
  </si>
  <si>
    <t>MASILLA</t>
  </si>
  <si>
    <t>CARMENA</t>
  </si>
  <si>
    <t>BIENVENIDO CONSTANTI</t>
  </si>
  <si>
    <t>ZELL AM HAMERSBACH</t>
  </si>
  <si>
    <t>VANEGAS</t>
  </si>
  <si>
    <t>SAURÍ</t>
  </si>
  <si>
    <t>MARTRAT</t>
  </si>
  <si>
    <t>PALAU</t>
  </si>
  <si>
    <t>VÍCTOR JESÚS</t>
  </si>
  <si>
    <t>TRILLA</t>
  </si>
  <si>
    <t>MARCEN</t>
  </si>
  <si>
    <t>ALMA GUADALUPE</t>
  </si>
  <si>
    <t>CARLSON</t>
  </si>
  <si>
    <t>ABAITUA</t>
  </si>
  <si>
    <t>AZKORBEBEITIA</t>
  </si>
  <si>
    <t>CAPELLIN</t>
  </si>
  <si>
    <t>HELLE</t>
  </si>
  <si>
    <t>TANJA</t>
  </si>
  <si>
    <t>BAASAN</t>
  </si>
  <si>
    <t>NOMIN</t>
  </si>
  <si>
    <t>ARLIA</t>
  </si>
  <si>
    <t>NAGYVÁRADI</t>
  </si>
  <si>
    <t>MERCÉDES</t>
  </si>
  <si>
    <t>FAZAKAS</t>
  </si>
  <si>
    <t>IOAN LIVIU</t>
  </si>
  <si>
    <t>FRONT</t>
  </si>
  <si>
    <t>YOVKOVA</t>
  </si>
  <si>
    <t>VIGNJEVIC</t>
  </si>
  <si>
    <t>DRAGANA</t>
  </si>
  <si>
    <t>PICCOLIN</t>
  </si>
  <si>
    <t>GIORGIA</t>
  </si>
  <si>
    <t>GóNGORA</t>
  </si>
  <si>
    <t>TAJES</t>
  </si>
  <si>
    <t>VáZQUEZ</t>
  </si>
  <si>
    <t>MOUZO</t>
  </si>
  <si>
    <t>CARINA</t>
  </si>
  <si>
    <t>PASAMAR</t>
  </si>
  <si>
    <t>ARBE</t>
  </si>
  <si>
    <t>ARIEL</t>
  </si>
  <si>
    <t>HAORAN</t>
  </si>
  <si>
    <t>TEJEIRO</t>
  </si>
  <si>
    <t>DANIEL ELIAS</t>
  </si>
  <si>
    <t>VILLAGRÁN</t>
  </si>
  <si>
    <t>NEGRÓN</t>
  </si>
  <si>
    <t>JEAN JARED</t>
  </si>
  <si>
    <t>SARRA</t>
  </si>
  <si>
    <t>LíDIA</t>
  </si>
  <si>
    <t>SOFÍA ISIDORA</t>
  </si>
  <si>
    <t>BEZEG</t>
  </si>
  <si>
    <t>REKA</t>
  </si>
  <si>
    <t>LAURI</t>
  </si>
  <si>
    <t>VILI</t>
  </si>
  <si>
    <t>CARDABA</t>
  </si>
  <si>
    <t>ADAMONIS</t>
  </si>
  <si>
    <t>MOTIEJUS</t>
  </si>
  <si>
    <t>DEIMANTE</t>
  </si>
  <si>
    <t>ADLYTE</t>
  </si>
  <si>
    <t>SAVAGE</t>
  </si>
  <si>
    <t>REBECCA JENNIFER</t>
  </si>
  <si>
    <t>MERLO-CORBOBA</t>
  </si>
  <si>
    <t>CAñADA</t>
  </si>
  <si>
    <t>LIARTE</t>
  </si>
  <si>
    <t>GAO</t>
  </si>
  <si>
    <t>SHANG</t>
  </si>
  <si>
    <t>BALOGUN</t>
  </si>
  <si>
    <t>RASHEED OLAMILEKAN</t>
  </si>
  <si>
    <t>TALAVERON</t>
  </si>
  <si>
    <t>JEROME LUC</t>
  </si>
  <si>
    <t>JURJ</t>
  </si>
  <si>
    <t>PANKHAOYOI</t>
  </si>
  <si>
    <t>SUPAMAS</t>
  </si>
  <si>
    <t>RONCALLO</t>
  </si>
  <si>
    <t>MATTSSON</t>
  </si>
  <si>
    <t>TONY MICHAEL</t>
  </si>
  <si>
    <t>ENARA</t>
  </si>
  <si>
    <t>COLOMAR</t>
  </si>
  <si>
    <t>SINGEORZAN</t>
  </si>
  <si>
    <t>FALCUCCI</t>
  </si>
  <si>
    <t>GIOVANNI MARIA</t>
  </si>
  <si>
    <t>SYED MAJID ALI</t>
  </si>
  <si>
    <t>ABE</t>
  </si>
  <si>
    <t>AIRI</t>
  </si>
  <si>
    <t>FRIIS</t>
  </si>
  <si>
    <t>CARL MIKAEL MARTIN</t>
  </si>
  <si>
    <t>TAIWO</t>
  </si>
  <si>
    <t>MATI</t>
  </si>
  <si>
    <t>SEDUVEM</t>
  </si>
  <si>
    <t>JOÃO GUILHERME</t>
  </si>
  <si>
    <t>JORDY</t>
  </si>
  <si>
    <t>ZANDECKI</t>
  </si>
  <si>
    <t>NUZHYNA</t>
  </si>
  <si>
    <t>PELLIZZON</t>
  </si>
  <si>
    <t>SHASA</t>
  </si>
  <si>
    <t>KIM</t>
  </si>
  <si>
    <t>HAEUN</t>
  </si>
  <si>
    <t>BARANI</t>
  </si>
  <si>
    <t>ISHIYAMA</t>
  </si>
  <si>
    <t>KOKI</t>
  </si>
  <si>
    <t>CAMILA DANIELA</t>
  </si>
  <si>
    <t>DAEUN</t>
  </si>
  <si>
    <t>CORES</t>
  </si>
  <si>
    <t>SAN NICOLÁS</t>
  </si>
  <si>
    <t>MONTOY</t>
  </si>
  <si>
    <t>MENDIA</t>
  </si>
  <si>
    <t>GONZALEZ DE GARIBAY</t>
  </si>
  <si>
    <t>BARBARÀ</t>
  </si>
  <si>
    <t>SHCHUCHENKA</t>
  </si>
  <si>
    <t>ALIAKSANDR</t>
  </si>
  <si>
    <t>SARA TERESA</t>
  </si>
  <si>
    <t>RECH</t>
  </si>
  <si>
    <t>DALDOSSO</t>
  </si>
  <si>
    <t>STOYANOV</t>
  </si>
  <si>
    <t>NIAGOL</t>
  </si>
  <si>
    <t>EBENTHEUER</t>
  </si>
  <si>
    <t>SERAMOTA</t>
  </si>
  <si>
    <t>MATILDE</t>
  </si>
  <si>
    <t>PETYO IVELINOV</t>
  </si>
  <si>
    <t>ECHANIZ</t>
  </si>
  <si>
    <t>ABAL</t>
  </si>
  <si>
    <t>MINGQIN</t>
  </si>
  <si>
    <t>SUÑER</t>
  </si>
  <si>
    <t>BUILES</t>
  </si>
  <si>
    <t>DE CEDRON</t>
  </si>
  <si>
    <t>RAPHAEL</t>
  </si>
  <si>
    <t>JANG</t>
  </si>
  <si>
    <t>STEFANSKA</t>
  </si>
  <si>
    <t>KINGA IZABELLA</t>
  </si>
  <si>
    <t>MADELYNE</t>
  </si>
  <si>
    <t>XAVER</t>
  </si>
  <si>
    <t>FEI</t>
  </si>
  <si>
    <t>WUHL</t>
  </si>
  <si>
    <t>CHRISTOPH</t>
  </si>
  <si>
    <t>CHILET</t>
  </si>
  <si>
    <t>WAN</t>
  </si>
  <si>
    <t>QUIANCHENG</t>
  </si>
  <si>
    <t>ARRIAGADA</t>
  </si>
  <si>
    <t>ANDRÉS BENJAMÍN</t>
  </si>
  <si>
    <t>VELASQUEZ</t>
  </si>
  <si>
    <t>DA ENCARNAÇAO</t>
  </si>
  <si>
    <t>JOSÉ CLÁUDIO</t>
  </si>
  <si>
    <t>SILVANO</t>
  </si>
  <si>
    <t>SILAS ANDRE</t>
  </si>
  <si>
    <t>BERNADES</t>
  </si>
  <si>
    <t>ZATÓWKA</t>
  </si>
  <si>
    <t>PATRYK</t>
  </si>
  <si>
    <t>GÜNDÜZ</t>
  </si>
  <si>
    <t>IBRAHIM</t>
  </si>
  <si>
    <t>SEUNGHWAN</t>
  </si>
  <si>
    <t>BOZIAN</t>
  </si>
  <si>
    <t>CHRISTOPH MARIUS</t>
  </si>
  <si>
    <t>DE PRADO</t>
  </si>
  <si>
    <t>CABOT</t>
  </si>
  <si>
    <t>FONS</t>
  </si>
  <si>
    <t>MCBEATH</t>
  </si>
  <si>
    <t>DAVID GORDON JAMES</t>
  </si>
  <si>
    <t>CHATZILYGEROUDIS</t>
  </si>
  <si>
    <t>GERASIMOS</t>
  </si>
  <si>
    <t>MARóN</t>
  </si>
  <si>
    <t>PUIGJANER</t>
  </si>
  <si>
    <t>FONTCUBERTA</t>
  </si>
  <si>
    <t>ATIENZA</t>
  </si>
  <si>
    <t>CABEZON</t>
  </si>
  <si>
    <t>VOSTES</t>
  </si>
  <si>
    <t>YANNICK PHILIPPE</t>
  </si>
  <si>
    <t>ANISIMOVA</t>
  </si>
  <si>
    <t>YEVGENIYA</t>
  </si>
  <si>
    <t>URANGA</t>
  </si>
  <si>
    <t>MARTXEL</t>
  </si>
  <si>
    <t>JORGOSO</t>
  </si>
  <si>
    <t>XIMENA</t>
  </si>
  <si>
    <t>BACEDONI</t>
  </si>
  <si>
    <t>EDUARDO JOSE</t>
  </si>
  <si>
    <t>CORBERA</t>
  </si>
  <si>
    <t>MOGEDANO</t>
  </si>
  <si>
    <t>GUARDA</t>
  </si>
  <si>
    <t>ANDRES ENRIQUE</t>
  </si>
  <si>
    <t>RESTREPO</t>
  </si>
  <si>
    <t>DIEGO FARITH</t>
  </si>
  <si>
    <t>ROMANIUK</t>
  </si>
  <si>
    <t>ANATOLII</t>
  </si>
  <si>
    <t>PALM</t>
  </si>
  <si>
    <t>JOHANNES MARIAN</t>
  </si>
  <si>
    <t>ARENAL</t>
  </si>
  <si>
    <t>BOGDANOVA</t>
  </si>
  <si>
    <t>NADEZHDA</t>
  </si>
  <si>
    <t>ILUNDIAN</t>
  </si>
  <si>
    <t>KOLA</t>
  </si>
  <si>
    <t>NANAPAT</t>
  </si>
  <si>
    <t>YEE SHUN</t>
  </si>
  <si>
    <t>CHAN</t>
  </si>
  <si>
    <t>REINALDOS</t>
  </si>
  <si>
    <t>VILLADA</t>
  </si>
  <si>
    <t>HERIZ</t>
  </si>
  <si>
    <t>EGUREN</t>
  </si>
  <si>
    <t>ADRIáN ALFREDO</t>
  </si>
  <si>
    <t>ALZURIA</t>
  </si>
  <si>
    <t>CASA</t>
  </si>
  <si>
    <t>MARÍA PILAR</t>
  </si>
  <si>
    <t>JOSE EDUARDO</t>
  </si>
  <si>
    <t>MOSTAFAVI</t>
  </si>
  <si>
    <t>LEÏLI</t>
  </si>
  <si>
    <t>TSANG</t>
  </si>
  <si>
    <t>TSZ TSUN</t>
  </si>
  <si>
    <t>XINXIN</t>
  </si>
  <si>
    <t>ZUEV</t>
  </si>
  <si>
    <t>ACEBRON</t>
  </si>
  <si>
    <t>DOLDAN</t>
  </si>
  <si>
    <t>ANGUIANO</t>
  </si>
  <si>
    <t>SHAI</t>
  </si>
  <si>
    <t>YIFTACH</t>
  </si>
  <si>
    <t>MURGA</t>
  </si>
  <si>
    <t>MORGAN</t>
  </si>
  <si>
    <t>CHUN KIT</t>
  </si>
  <si>
    <t>CHOY</t>
  </si>
  <si>
    <t>LE SCOUR</t>
  </si>
  <si>
    <t>ROMANE CELINE</t>
  </si>
  <si>
    <t>CIOK</t>
  </si>
  <si>
    <t>SLAWOMIR</t>
  </si>
  <si>
    <t>ROGER JAVIER</t>
  </si>
  <si>
    <t>DE JUANAS</t>
  </si>
  <si>
    <t>JOSE VALENTIN FRANCI</t>
  </si>
  <si>
    <t>LIAÑO</t>
  </si>
  <si>
    <t>CARLOS MARIO</t>
  </si>
  <si>
    <t>FUMAGALLI</t>
  </si>
  <si>
    <t>RICARDO MARIO</t>
  </si>
  <si>
    <t>YAO JUN</t>
  </si>
  <si>
    <t>MARIO DOMINGO</t>
  </si>
  <si>
    <t>URRIECHE</t>
  </si>
  <si>
    <t>FRAMBER JESÚS</t>
  </si>
  <si>
    <t>PAGEZE</t>
  </si>
  <si>
    <t>ARMENDARIZ</t>
  </si>
  <si>
    <t>OCA</t>
  </si>
  <si>
    <t>IREN</t>
  </si>
  <si>
    <t>PLANES</t>
  </si>
  <si>
    <t>MASCARÓ</t>
  </si>
  <si>
    <t>ACUNUNEI</t>
  </si>
  <si>
    <t>REYNALDO</t>
  </si>
  <si>
    <t>GEORGE</t>
  </si>
  <si>
    <t>INÉS</t>
  </si>
  <si>
    <t>HERRERíAS</t>
  </si>
  <si>
    <t>HUGO SANTIAGO</t>
  </si>
  <si>
    <t>TOURÓN</t>
  </si>
  <si>
    <t>CARTUJO</t>
  </si>
  <si>
    <t>HUERTOS</t>
  </si>
  <si>
    <t>CAREY</t>
  </si>
  <si>
    <t>CHARLOTTE</t>
  </si>
  <si>
    <t>GU</t>
  </si>
  <si>
    <t>BINJIE</t>
  </si>
  <si>
    <t>ORTEGO</t>
  </si>
  <si>
    <t>RISCO</t>
  </si>
  <si>
    <t>VARABIEV</t>
  </si>
  <si>
    <t>SINAGRA</t>
  </si>
  <si>
    <t>ARIEL DARIO</t>
  </si>
  <si>
    <t>CASANELA</t>
  </si>
  <si>
    <t>MICOLTA</t>
  </si>
  <si>
    <t>JALON</t>
  </si>
  <si>
    <t>DOGUPARTHY</t>
  </si>
  <si>
    <t>VEDAMURTHY</t>
  </si>
  <si>
    <t>SAMEERA KUMAR</t>
  </si>
  <si>
    <t>PAGANS</t>
  </si>
  <si>
    <t>SIBILA</t>
  </si>
  <si>
    <t>SHVETS</t>
  </si>
  <si>
    <t>ERIKSSON</t>
  </si>
  <si>
    <t>ANDERS BERTIL</t>
  </si>
  <si>
    <t>CORY ROSMARY</t>
  </si>
  <si>
    <t>KOSIBA</t>
  </si>
  <si>
    <t>MIZUKUBO</t>
  </si>
  <si>
    <t>MONTAÑEZ</t>
  </si>
  <si>
    <t>TAJADA</t>
  </si>
  <si>
    <t>GUIRADO</t>
  </si>
  <si>
    <t>IRADI</t>
  </si>
  <si>
    <t>SUGOI</t>
  </si>
  <si>
    <t>RAVENTÒS</t>
  </si>
  <si>
    <t>BOLLON</t>
  </si>
  <si>
    <t>LUISA ALEJANDRA</t>
  </si>
  <si>
    <t>SAYOL</t>
  </si>
  <si>
    <t>VIOU</t>
  </si>
  <si>
    <t>RATERA</t>
  </si>
  <si>
    <t>NOGUES</t>
  </si>
  <si>
    <t>ARMANDO ULISES</t>
  </si>
  <si>
    <t>XIOMARA</t>
  </si>
  <si>
    <t>ARASWILLI</t>
  </si>
  <si>
    <t>SANTOSH</t>
  </si>
  <si>
    <t>MARIA ROSA</t>
  </si>
  <si>
    <t>DIDAC</t>
  </si>
  <si>
    <t>JOAQUIN CARLOS</t>
  </si>
  <si>
    <t>BILENKO</t>
  </si>
  <si>
    <t>TETYANA</t>
  </si>
  <si>
    <t>ZHMUDENKO</t>
  </si>
  <si>
    <t>YAROSLAV</t>
  </si>
  <si>
    <t>JAUMOT</t>
  </si>
  <si>
    <t>LECAROZ</t>
  </si>
  <si>
    <t>CONIC</t>
  </si>
  <si>
    <t>PATAU</t>
  </si>
  <si>
    <t>WEN</t>
  </si>
  <si>
    <t>JUNI</t>
  </si>
  <si>
    <t>CADENET</t>
  </si>
  <si>
    <t>CHENXIN</t>
  </si>
  <si>
    <t>LALINDE</t>
  </si>
  <si>
    <t>PONZ</t>
  </si>
  <si>
    <t>SUURSAR</t>
  </si>
  <si>
    <t>VILLADANGOS</t>
  </si>
  <si>
    <t>ABIGAIL</t>
  </si>
  <si>
    <t>CORVILLO</t>
  </si>
  <si>
    <t>OBREGON</t>
  </si>
  <si>
    <t>LALALEO</t>
  </si>
  <si>
    <t>CTHERINE ISABEL</t>
  </si>
  <si>
    <t>PLUSQUELLEC</t>
  </si>
  <si>
    <t>EMMANUEL</t>
  </si>
  <si>
    <t>CARNICE</t>
  </si>
  <si>
    <t>JULIAN ZHEN</t>
  </si>
  <si>
    <t>DACOSTA</t>
  </si>
  <si>
    <t>MACIÀ</t>
  </si>
  <si>
    <t>NÙRIA</t>
  </si>
  <si>
    <t>LIZARAN</t>
  </si>
  <si>
    <t>STANUS</t>
  </si>
  <si>
    <t>ELIZARI</t>
  </si>
  <si>
    <t>DECLARA</t>
  </si>
  <si>
    <t>BELTRAN DE HEREDIA</t>
  </si>
  <si>
    <t>RENTERIA</t>
  </si>
  <si>
    <t>TELLADO</t>
  </si>
  <si>
    <t>ROXANA MIHAELA</t>
  </si>
  <si>
    <t>FORJÁN</t>
  </si>
  <si>
    <t>JESÚS JULIÁN</t>
  </si>
  <si>
    <t>GAONA</t>
  </si>
  <si>
    <t>ANTOLÌN</t>
  </si>
  <si>
    <t>OPREA</t>
  </si>
  <si>
    <t>MANYA</t>
  </si>
  <si>
    <t>ANQI</t>
  </si>
  <si>
    <t>BODEGA</t>
  </si>
  <si>
    <t>PALOMEQUE</t>
  </si>
  <si>
    <t>OBRADORS</t>
  </si>
  <si>
    <t>DIEGO JALIL</t>
  </si>
  <si>
    <t>ABANADES</t>
  </si>
  <si>
    <t>BALDOMINIOS</t>
  </si>
  <si>
    <t>JUAN SANTIAGO</t>
  </si>
  <si>
    <t>DE GROOT</t>
  </si>
  <si>
    <t>GALASO</t>
  </si>
  <si>
    <t>PEDRAJAS</t>
  </si>
  <si>
    <t>SANTANO</t>
  </si>
  <si>
    <t>CAROU</t>
  </si>
  <si>
    <t>CABALLANO</t>
  </si>
  <si>
    <t>AMBROS</t>
  </si>
  <si>
    <t>CHOREN</t>
  </si>
  <si>
    <t>KALINOV</t>
  </si>
  <si>
    <t>SPIRDONOV</t>
  </si>
  <si>
    <t>SVILEN</t>
  </si>
  <si>
    <t>SOLLOSO</t>
  </si>
  <si>
    <t>IRIMIA</t>
  </si>
  <si>
    <t>DESCHAMPS</t>
  </si>
  <si>
    <t>FRANCH</t>
  </si>
  <si>
    <t>CHULIAN</t>
  </si>
  <si>
    <t>MIN</t>
  </si>
  <si>
    <t>HERMOGENES</t>
  </si>
  <si>
    <t>GUALDA</t>
  </si>
  <si>
    <t>VARILLAS</t>
  </si>
  <si>
    <t>MORAGUEZ</t>
  </si>
  <si>
    <t>GARCELL</t>
  </si>
  <si>
    <t>ARABEL</t>
  </si>
  <si>
    <t>ELIZABETH</t>
  </si>
  <si>
    <t>ENA</t>
  </si>
  <si>
    <t>JOSE AUGUSTO</t>
  </si>
  <si>
    <t>CANIHUANTE</t>
  </si>
  <si>
    <t>GAETE</t>
  </si>
  <si>
    <t>ALEXIS OMAR</t>
  </si>
  <si>
    <t>CARLOS AUGUSTO</t>
  </si>
  <si>
    <t>ENRIQUE SOTERO</t>
  </si>
  <si>
    <t>MATUTE</t>
  </si>
  <si>
    <t>ARISSO</t>
  </si>
  <si>
    <t>CANDUELA</t>
  </si>
  <si>
    <t>LESCUN</t>
  </si>
  <si>
    <t>FORNER</t>
  </si>
  <si>
    <t>ABANTE</t>
  </si>
  <si>
    <t>AIXA</t>
  </si>
  <si>
    <t>CANUDAS</t>
  </si>
  <si>
    <t>FERRERES</t>
  </si>
  <si>
    <t>DIAZ-AGERO</t>
  </si>
  <si>
    <t>MARIA OLIVA</t>
  </si>
  <si>
    <t>MERCE</t>
  </si>
  <si>
    <t>CASTAÑE</t>
  </si>
  <si>
    <t>BELLSOLÀ</t>
  </si>
  <si>
    <t>JULIO ALBERTO</t>
  </si>
  <si>
    <t>GABEIRAS</t>
  </si>
  <si>
    <t>CAZAS</t>
  </si>
  <si>
    <t>MARIO CARLOS</t>
  </si>
  <si>
    <t>CARRIÓN</t>
  </si>
  <si>
    <t>ÀNGEL</t>
  </si>
  <si>
    <t>RODAO</t>
  </si>
  <si>
    <t>DAVID MARÍA</t>
  </si>
  <si>
    <t>ARRAYAS</t>
  </si>
  <si>
    <t>PIÑERO</t>
  </si>
  <si>
    <t>JALDON</t>
  </si>
  <si>
    <t>MINGUELL</t>
  </si>
  <si>
    <t>GINESTA</t>
  </si>
  <si>
    <t>CARNÉ</t>
  </si>
  <si>
    <t>RIU</t>
  </si>
  <si>
    <t>DOMÈNECH</t>
  </si>
  <si>
    <t>LACALLE</t>
  </si>
  <si>
    <t>VEREA</t>
  </si>
  <si>
    <t>NOGUERES</t>
  </si>
  <si>
    <t>PUIGDEFABREGAS</t>
  </si>
  <si>
    <t>FLORA</t>
  </si>
  <si>
    <t>CASAMAJO</t>
  </si>
  <si>
    <t>FCO JAVIER</t>
  </si>
  <si>
    <t>MAÑEZ</t>
  </si>
  <si>
    <t>JOSEP MARÍA</t>
  </si>
  <si>
    <t>BORONDO</t>
  </si>
  <si>
    <t>TORREBLANCA</t>
  </si>
  <si>
    <r>
      <rPr>
        <sz val="13"/>
        <rFont val="Arial"/>
        <family val="2"/>
      </rPr>
      <t>INSCRIPCIONES:</t>
    </r>
    <r>
      <rPr>
        <b/>
        <sz val="13"/>
        <rFont val="Arial"/>
        <family val="2"/>
      </rPr>
      <t xml:space="preserve">  I CAMPEONATO DE ESPAÑA DE PÁRKINSON 2023/2024</t>
    </r>
  </si>
  <si>
    <t>Si dispone de licencia nacional tramitada en la RFETM, poner el número en la casilla gris.</t>
  </si>
  <si>
    <t>DNI</t>
  </si>
  <si>
    <t>Fecha Nacimiento</t>
  </si>
  <si>
    <t>Si no dispone de licencia nacional tramitada en la RFETM, rellenar todos los campos</t>
  </si>
  <si>
    <t>Sexo (M/F)</t>
  </si>
  <si>
    <t>Nacionalidad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</si>
</sst>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Times New Roman"/>
      <family val="1"/>
    </font>
    <font>
      <b/>
      <sz val="13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rgb="FFFFFF00"/>
      <name val="Arial Narrow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9"/>
      <color rgb="FF000000"/>
      <name val="Tahoma"/>
      <family val="2"/>
    </font>
    <font>
      <sz val="9"/>
      <name val="Arial Narrow"/>
      <family val="2"/>
    </font>
    <font>
      <sz val="9"/>
      <color rgb="FFFF0000"/>
      <name val="Arial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12" fillId="0" borderId="0" xfId="0" applyFont="1"/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1" fontId="0" fillId="7" borderId="0" xfId="0" applyNumberFormat="1" applyFont="1" applyFill="1" applyBorder="1"/>
    <xf numFmtId="0" fontId="0" fillId="7" borderId="0" xfId="0" applyFont="1" applyFill="1" applyBorder="1"/>
    <xf numFmtId="0" fontId="0" fillId="7" borderId="0" xfId="0" applyFill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Fill="1" applyBorder="1"/>
    <xf numFmtId="0" fontId="22" fillId="0" borderId="0" xfId="0" applyFont="1" applyFill="1" applyBorder="1"/>
    <xf numFmtId="1" fontId="22" fillId="0" borderId="0" xfId="0" applyNumberFormat="1" applyFont="1" applyFill="1" applyBorder="1"/>
    <xf numFmtId="0" fontId="5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/>
    </xf>
    <xf numFmtId="14" fontId="5" fillId="9" borderId="16" xfId="0" applyNumberFormat="1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2">
    <cellStyle name="Euro" xfId="1"/>
    <cellStyle name="Normal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104775</xdr:rowOff>
    </xdr:from>
    <xdr:to>
      <xdr:col>7</xdr:col>
      <xdr:colOff>742950</xdr:colOff>
      <xdr:row>41</xdr:row>
      <xdr:rowOff>1</xdr:rowOff>
    </xdr:to>
    <xdr:sp macro="" textlink="">
      <xdr:nvSpPr>
        <xdr:cNvPr id="2" name="1 Rectángulo"/>
        <xdr:cNvSpPr/>
      </xdr:nvSpPr>
      <xdr:spPr bwMode="auto">
        <a:xfrm>
          <a:off x="47625" y="3286125"/>
          <a:ext cx="8305800" cy="410527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r>
            <a:rPr lang="es-ES" sz="1100">
              <a:effectLst/>
              <a:latin typeface="+mn-lt"/>
              <a:ea typeface="+mn-ea"/>
              <a:cs typeface="+mn-cs"/>
            </a:rPr>
            <a:t>Podrán inscribirse un máximo de 48 participantes.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No se deberá pasar clasificación para este campeonato, ya que se unificarán todas las clases, pero</a:t>
          </a:r>
          <a:r>
            <a:rPr lang="es-ES" sz="1100" b="1">
              <a:effectLst/>
              <a:latin typeface="+mn-lt"/>
              <a:ea typeface="+mn-ea"/>
              <a:cs typeface="+mn-cs"/>
            </a:rPr>
            <a:t> los jugadores deberán aportar la documentación necesaria que acrediten su discapacidad y rellenar y firmar el Anexo 2 de Consentimiento de Cesión de Datos</a:t>
          </a:r>
          <a:r>
            <a:rPr lang="es-ES" sz="1100">
              <a:effectLst/>
              <a:latin typeface="+mn-lt"/>
              <a:ea typeface="+mn-ea"/>
              <a:cs typeface="+mn-cs"/>
            </a:rPr>
            <a:t>. La documentación aportada será revisada por el médico de la RFETM.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Los/as deportistas interesados/as deberán rellenar el formulario del Anexo I y enviarlo a </a:t>
          </a:r>
          <a:r>
            <a:rPr lang="es-ES" sz="110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inscripciones@rfetm.com</a:t>
          </a:r>
          <a:r>
            <a:rPr lang="es-ES" sz="1100"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Se abrirá un </a:t>
          </a:r>
          <a:r>
            <a:rPr lang="es-ES" sz="1100" b="1">
              <a:effectLst/>
              <a:latin typeface="+mn-lt"/>
              <a:ea typeface="+mn-ea"/>
              <a:cs typeface="+mn-cs"/>
            </a:rPr>
            <a:t>primer plazo del 10 al 26 de enero de 2024</a:t>
          </a:r>
          <a:r>
            <a:rPr lang="es-ES" sz="1100">
              <a:effectLst/>
              <a:latin typeface="+mn-lt"/>
              <a:ea typeface="+mn-ea"/>
              <a:cs typeface="+mn-cs"/>
            </a:rPr>
            <a:t>, donde el precio de la inscripción será: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-Jugador con licencia en algún club afiliado a la RFETM: 16€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-Jugador sin licencia en ningún club afiliado a la RFETM: 22 € (incluye inscripción más seguro deportivo). </a:t>
          </a:r>
          <a:r>
            <a:rPr lang="es-ES" sz="1100" b="1">
              <a:effectLst/>
              <a:latin typeface="+mn-lt"/>
              <a:ea typeface="+mn-ea"/>
              <a:cs typeface="+mn-cs"/>
            </a:rPr>
            <a:t>Deberá rellenar, firmar y enviar junto con la inscripción, el Anexo 3.</a:t>
          </a:r>
          <a:endParaRPr lang="es-ES" sz="1100">
            <a:effectLst/>
            <a:latin typeface="+mn-lt"/>
            <a:ea typeface="+mn-ea"/>
            <a:cs typeface="+mn-cs"/>
          </a:endParaRP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Se abrirá un </a:t>
          </a:r>
          <a:r>
            <a:rPr lang="es-ES" sz="1100" b="1" u="sng">
              <a:effectLst/>
              <a:latin typeface="+mn-lt"/>
              <a:ea typeface="+mn-ea"/>
              <a:cs typeface="+mn-cs"/>
            </a:rPr>
            <a:t>segundo plazo del 5 al 21 de marzo de 2024</a:t>
          </a:r>
          <a:r>
            <a:rPr lang="es-ES" sz="1100">
              <a:effectLst/>
              <a:latin typeface="+mn-lt"/>
              <a:ea typeface="+mn-ea"/>
              <a:cs typeface="+mn-cs"/>
            </a:rPr>
            <a:t>, donde el precio de la inscripción será: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-Jugador con licencia en algún club afiliado a la RFETM: 32€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-Jugador sin licencia en ningún club afiliado a la RFETM: 44 € (incluye inscripción más seguro deportivo).</a:t>
          </a:r>
          <a:r>
            <a:rPr lang="es-ES" sz="1100" b="1">
              <a:effectLst/>
              <a:latin typeface="+mn-lt"/>
              <a:ea typeface="+mn-ea"/>
              <a:cs typeface="+mn-cs"/>
            </a:rPr>
            <a:t> Deberá rellenar, firmar y enviar junto con la inscripción, el Anexo 3.</a:t>
          </a:r>
        </a:p>
        <a:p>
          <a:endParaRPr lang="es-ES" sz="1100" b="1"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effectLst/>
              <a:latin typeface="+mn-lt"/>
              <a:ea typeface="+mn-ea"/>
              <a:cs typeface="+mn-cs"/>
            </a:rPr>
            <a:t>Una vez esté cerrado el plazo, se enviará la factura para su abono.</a:t>
          </a:r>
          <a:endParaRPr lang="es-ES" sz="1100">
            <a:effectLst/>
            <a:latin typeface="+mn-lt"/>
            <a:ea typeface="+mn-ea"/>
            <a:cs typeface="+mn-cs"/>
          </a:endParaRPr>
        </a:p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mmaSayol\Desktop\RFETM\TEMP_1819\CAMPEONATOS\CTOS%20ESPA&#209;A\VETERANOS\X_Anexo_2_Inscripciones_Veter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PAGOS"/>
      <sheetName val="licencias"/>
      <sheetName val="CLUB"/>
      <sheetName val="numeroclub"/>
      <sheetName val="CAT"/>
      <sheetName val="I40M"/>
      <sheetName val="D40M"/>
      <sheetName val="E40M"/>
      <sheetName val="IND"/>
      <sheetName val="DOB"/>
      <sheetName val="EQ"/>
      <sheetName val="I40F"/>
      <sheetName val="I50F"/>
      <sheetName val="DF"/>
      <sheetName val="EF"/>
      <sheetName val="DX"/>
      <sheetName val="I50M"/>
      <sheetName val="D50M"/>
      <sheetName val="E50M"/>
      <sheetName val="I60M"/>
      <sheetName val="D60M"/>
      <sheetName val="E60M"/>
      <sheetName val="I65M"/>
      <sheetName val="D65M"/>
      <sheetName val="E65M"/>
      <sheetName val="I70M"/>
      <sheetName val="I75M"/>
    </sheetNames>
    <sheetDataSet>
      <sheetData sheetId="0"/>
      <sheetData sheetId="1"/>
      <sheetData sheetId="2">
        <row r="1">
          <cell r="A1" t="str">
            <v>Lic.</v>
          </cell>
          <cell r="B1" t="str">
            <v>Nombre</v>
          </cell>
          <cell r="C1" t="str">
            <v>Apeliido 1</v>
          </cell>
          <cell r="D1" t="str">
            <v>Apellido 2</v>
          </cell>
          <cell r="E1" t="str">
            <v>ID Club</v>
          </cell>
          <cell r="F1" t="str">
            <v>Club</v>
          </cell>
          <cell r="G1" t="str">
            <v>Club Abreviado</v>
          </cell>
          <cell r="H1" t="str">
            <v>Seco</v>
          </cell>
          <cell r="I1" t="str">
            <v>Cat</v>
          </cell>
          <cell r="J1" t="str">
            <v>Lic Tipo</v>
          </cell>
        </row>
        <row r="2">
          <cell r="A2">
            <v>19749</v>
          </cell>
          <cell r="B2" t="str">
            <v>FERNANDO</v>
          </cell>
          <cell r="C2" t="str">
            <v>CELDRAN</v>
          </cell>
          <cell r="D2" t="str">
            <v>ROMERO</v>
          </cell>
          <cell r="E2">
            <v>76</v>
          </cell>
          <cell r="F2" t="str">
            <v>CLUB TENIS DE MESA COSLADA</v>
          </cell>
          <cell r="G2" t="str">
            <v>COSLADA</v>
          </cell>
          <cell r="H2" t="str">
            <v>M</v>
          </cell>
          <cell r="I2" t="str">
            <v>V40</v>
          </cell>
          <cell r="J2" t="str">
            <v>A.2</v>
          </cell>
        </row>
        <row r="3">
          <cell r="A3">
            <v>709</v>
          </cell>
          <cell r="B3" t="str">
            <v>ANGEL</v>
          </cell>
          <cell r="C3" t="str">
            <v>DIAZ</v>
          </cell>
          <cell r="D3" t="str">
            <v>ROLDAN</v>
          </cell>
          <cell r="E3">
            <v>76</v>
          </cell>
          <cell r="F3" t="str">
            <v>CLUB TENIS DE MESA COSLADA</v>
          </cell>
          <cell r="G3" t="str">
            <v>COSLADA</v>
          </cell>
          <cell r="H3" t="str">
            <v>M</v>
          </cell>
          <cell r="I3" t="str">
            <v>V50</v>
          </cell>
          <cell r="J3" t="str">
            <v>A.2</v>
          </cell>
        </row>
        <row r="4">
          <cell r="A4">
            <v>1213</v>
          </cell>
          <cell r="B4" t="str">
            <v>ALBERTO</v>
          </cell>
          <cell r="C4" t="str">
            <v>ROLDAN</v>
          </cell>
          <cell r="D4" t="str">
            <v>ARRAZOLA</v>
          </cell>
          <cell r="E4">
            <v>76</v>
          </cell>
          <cell r="F4" t="str">
            <v>CLUB TENIS DE MESA COSLADA</v>
          </cell>
          <cell r="G4" t="str">
            <v>COSLADA</v>
          </cell>
          <cell r="H4" t="str">
            <v>M</v>
          </cell>
          <cell r="I4" t="str">
            <v>V50</v>
          </cell>
          <cell r="J4" t="str">
            <v>A.2</v>
          </cell>
        </row>
        <row r="5">
          <cell r="A5">
            <v>18486</v>
          </cell>
          <cell r="B5" t="str">
            <v>ANGEL</v>
          </cell>
          <cell r="C5" t="str">
            <v>OLTRA</v>
          </cell>
          <cell r="D5" t="str">
            <v>ALONSO</v>
          </cell>
          <cell r="E5">
            <v>76</v>
          </cell>
          <cell r="F5" t="str">
            <v>CLUB TENIS DE MESA COSLADA</v>
          </cell>
          <cell r="G5" t="str">
            <v>COSLADA</v>
          </cell>
          <cell r="H5" t="str">
            <v>M</v>
          </cell>
          <cell r="I5" t="str">
            <v>V40</v>
          </cell>
          <cell r="J5" t="str">
            <v>A.2</v>
          </cell>
        </row>
        <row r="6">
          <cell r="A6">
            <v>5786</v>
          </cell>
          <cell r="B6" t="str">
            <v xml:space="preserve">LUIS </v>
          </cell>
          <cell r="C6" t="str">
            <v>BERNABEU</v>
          </cell>
          <cell r="D6" t="str">
            <v>BERNABEU</v>
          </cell>
          <cell r="E6">
            <v>76</v>
          </cell>
          <cell r="F6" t="str">
            <v>CLUB TENIS DE MESA COSLADA</v>
          </cell>
          <cell r="G6" t="str">
            <v>COSLADA</v>
          </cell>
          <cell r="H6" t="str">
            <v>M</v>
          </cell>
          <cell r="I6" t="str">
            <v>V50</v>
          </cell>
          <cell r="J6" t="str">
            <v>A.1</v>
          </cell>
        </row>
        <row r="7">
          <cell r="A7">
            <v>573</v>
          </cell>
          <cell r="B7" t="str">
            <v>JOSE MIGUEL</v>
          </cell>
          <cell r="C7" t="str">
            <v>CANDELA</v>
          </cell>
          <cell r="D7" t="str">
            <v>CLAUDIO</v>
          </cell>
          <cell r="E7">
            <v>76</v>
          </cell>
          <cell r="F7" t="str">
            <v>CLUB TENIS DE MESA COSLADA</v>
          </cell>
          <cell r="G7" t="str">
            <v>COSLADA</v>
          </cell>
          <cell r="H7" t="str">
            <v>M</v>
          </cell>
          <cell r="I7" t="str">
            <v>V60</v>
          </cell>
          <cell r="J7" t="str">
            <v>A.1</v>
          </cell>
        </row>
        <row r="8">
          <cell r="A8">
            <v>673</v>
          </cell>
          <cell r="B8" t="str">
            <v>LUIS MARTIN</v>
          </cell>
          <cell r="C8" t="str">
            <v>SANCHEZ</v>
          </cell>
          <cell r="D8" t="str">
            <v>CABALLERO</v>
          </cell>
          <cell r="E8">
            <v>76</v>
          </cell>
          <cell r="F8" t="str">
            <v>CLUB TENIS DE MESA COSLADA</v>
          </cell>
          <cell r="G8" t="str">
            <v>COSLADA</v>
          </cell>
          <cell r="H8" t="str">
            <v>M</v>
          </cell>
          <cell r="I8" t="str">
            <v>V50</v>
          </cell>
          <cell r="J8" t="str">
            <v>A.2</v>
          </cell>
        </row>
        <row r="9">
          <cell r="A9">
            <v>1831</v>
          </cell>
          <cell r="B9" t="str">
            <v>DAVID</v>
          </cell>
          <cell r="C9" t="str">
            <v>AVILES</v>
          </cell>
          <cell r="D9" t="str">
            <v>CABRERA</v>
          </cell>
          <cell r="E9">
            <v>439</v>
          </cell>
          <cell r="F9" t="str">
            <v>ALCOBENDAS TENIS DE MESA</v>
          </cell>
          <cell r="G9" t="str">
            <v>ALCOBENDAS</v>
          </cell>
          <cell r="H9" t="str">
            <v>M</v>
          </cell>
          <cell r="I9" t="str">
            <v>V40</v>
          </cell>
          <cell r="J9" t="str">
            <v>A.2</v>
          </cell>
        </row>
        <row r="10">
          <cell r="A10">
            <v>2001</v>
          </cell>
          <cell r="B10" t="str">
            <v>FELIX</v>
          </cell>
          <cell r="C10" t="str">
            <v>AVILES</v>
          </cell>
          <cell r="D10" t="str">
            <v>CABRERA</v>
          </cell>
          <cell r="E10">
            <v>439</v>
          </cell>
          <cell r="F10" t="str">
            <v>ALCOBENDAS TENIS DE MESA</v>
          </cell>
          <cell r="G10" t="str">
            <v>ALCOBENDAS</v>
          </cell>
          <cell r="H10" t="str">
            <v>M</v>
          </cell>
          <cell r="I10" t="str">
            <v>V40</v>
          </cell>
          <cell r="J10" t="str">
            <v>A.2</v>
          </cell>
        </row>
        <row r="11">
          <cell r="A11">
            <v>1301</v>
          </cell>
          <cell r="B11" t="str">
            <v>MIGUEL ANGEL</v>
          </cell>
          <cell r="C11" t="str">
            <v>FERNANDEZ</v>
          </cell>
          <cell r="D11" t="str">
            <v>FERNANDEZ</v>
          </cell>
          <cell r="E11">
            <v>439</v>
          </cell>
          <cell r="F11" t="str">
            <v>ALCOBENDAS TENIS DE MESA</v>
          </cell>
          <cell r="G11" t="str">
            <v>ALCOBENDAS</v>
          </cell>
          <cell r="H11" t="str">
            <v>M</v>
          </cell>
          <cell r="I11" t="str">
            <v>V40</v>
          </cell>
          <cell r="J11" t="str">
            <v>A.1</v>
          </cell>
        </row>
        <row r="12">
          <cell r="A12">
            <v>1409</v>
          </cell>
          <cell r="B12" t="str">
            <v>RICARDO</v>
          </cell>
          <cell r="C12" t="str">
            <v>FERNANDEZ</v>
          </cell>
          <cell r="D12" t="str">
            <v>FERNANDEZ</v>
          </cell>
          <cell r="E12">
            <v>439</v>
          </cell>
          <cell r="F12" t="str">
            <v>ALCOBENDAS TENIS DE MESA</v>
          </cell>
          <cell r="G12" t="str">
            <v>ALCOBENDAS</v>
          </cell>
          <cell r="H12" t="str">
            <v>M</v>
          </cell>
          <cell r="I12" t="str">
            <v>V40</v>
          </cell>
          <cell r="J12" t="str">
            <v>A.1</v>
          </cell>
        </row>
        <row r="13">
          <cell r="A13">
            <v>19561</v>
          </cell>
          <cell r="B13" t="str">
            <v>JOSE MANUEL</v>
          </cell>
          <cell r="C13" t="str">
            <v>GARCIA</v>
          </cell>
          <cell r="D13" t="str">
            <v>DE LA IGLESIA</v>
          </cell>
          <cell r="E13">
            <v>439</v>
          </cell>
          <cell r="F13" t="str">
            <v>ALCOBENDAS TENIS DE MESA</v>
          </cell>
          <cell r="G13" t="str">
            <v>ALCOBENDAS</v>
          </cell>
          <cell r="H13" t="str">
            <v>M</v>
          </cell>
          <cell r="I13" t="str">
            <v>V60</v>
          </cell>
          <cell r="J13" t="str">
            <v>A.1</v>
          </cell>
        </row>
        <row r="14">
          <cell r="A14">
            <v>18484</v>
          </cell>
          <cell r="B14" t="str">
            <v>CARLOS</v>
          </cell>
          <cell r="C14" t="str">
            <v>GONZALEZ</v>
          </cell>
          <cell r="D14" t="str">
            <v>HERRERO</v>
          </cell>
          <cell r="E14">
            <v>439</v>
          </cell>
          <cell r="F14" t="str">
            <v>ALCOBENDAS TENIS DE MESA</v>
          </cell>
          <cell r="G14" t="str">
            <v>ALCOBENDAS</v>
          </cell>
          <cell r="H14" t="str">
            <v>M</v>
          </cell>
          <cell r="I14" t="str">
            <v>V40</v>
          </cell>
          <cell r="J14" t="str">
            <v>A.1</v>
          </cell>
        </row>
        <row r="15">
          <cell r="A15">
            <v>872</v>
          </cell>
          <cell r="B15" t="str">
            <v>PABLO</v>
          </cell>
          <cell r="C15" t="str">
            <v>MARTIN</v>
          </cell>
          <cell r="D15" t="str">
            <v>SANCHEZ</v>
          </cell>
          <cell r="E15">
            <v>439</v>
          </cell>
          <cell r="F15" t="str">
            <v>ALCOBENDAS TENIS DE MESA</v>
          </cell>
          <cell r="G15" t="str">
            <v>ALCOBENDAS</v>
          </cell>
          <cell r="H15" t="str">
            <v>M</v>
          </cell>
          <cell r="I15" t="str">
            <v>V50</v>
          </cell>
          <cell r="J15" t="str">
            <v>A.1</v>
          </cell>
        </row>
        <row r="16">
          <cell r="A16">
            <v>17439</v>
          </cell>
          <cell r="B16" t="str">
            <v>MAX GABRIEL</v>
          </cell>
          <cell r="C16" t="str">
            <v>PETIT</v>
          </cell>
          <cell r="D16" t="str">
            <v>ANDRADE</v>
          </cell>
          <cell r="E16">
            <v>439</v>
          </cell>
          <cell r="F16" t="str">
            <v>ALCOBENDAS TENIS DE MESA</v>
          </cell>
          <cell r="G16" t="str">
            <v>ALCOBENDAS</v>
          </cell>
          <cell r="H16" t="str">
            <v>M</v>
          </cell>
          <cell r="I16" t="str">
            <v>V40</v>
          </cell>
          <cell r="J16" t="str">
            <v>A.1</v>
          </cell>
        </row>
        <row r="17">
          <cell r="A17">
            <v>381</v>
          </cell>
          <cell r="B17" t="str">
            <v>JOSE RAMON</v>
          </cell>
          <cell r="C17" t="str">
            <v>TORRAS</v>
          </cell>
          <cell r="D17" t="str">
            <v>ALVAREZ</v>
          </cell>
          <cell r="E17">
            <v>439</v>
          </cell>
          <cell r="F17" t="str">
            <v>ALCOBENDAS TENIS DE MESA</v>
          </cell>
          <cell r="G17" t="str">
            <v>ALCOBENDAS</v>
          </cell>
          <cell r="H17" t="str">
            <v>M</v>
          </cell>
          <cell r="I17" t="str">
            <v>V60</v>
          </cell>
          <cell r="J17" t="str">
            <v>A.1</v>
          </cell>
        </row>
        <row r="18">
          <cell r="A18">
            <v>1287</v>
          </cell>
          <cell r="B18" t="str">
            <v>JUAN</v>
          </cell>
          <cell r="C18" t="str">
            <v>VADILLO</v>
          </cell>
          <cell r="D18" t="str">
            <v>DEL POZO</v>
          </cell>
          <cell r="E18">
            <v>439</v>
          </cell>
          <cell r="F18" t="str">
            <v>ALCOBENDAS TENIS DE MESA</v>
          </cell>
          <cell r="G18" t="str">
            <v>ALCOBENDAS</v>
          </cell>
          <cell r="H18" t="str">
            <v>M</v>
          </cell>
          <cell r="I18" t="str">
            <v>V40</v>
          </cell>
          <cell r="J18" t="str">
            <v>A.2</v>
          </cell>
        </row>
        <row r="19">
          <cell r="A19">
            <v>18394</v>
          </cell>
          <cell r="B19" t="str">
            <v>JOSÉ JULIÁN</v>
          </cell>
          <cell r="C19" t="str">
            <v>SANTOS</v>
          </cell>
          <cell r="D19" t="str">
            <v>FERNÁNDEZ</v>
          </cell>
          <cell r="E19">
            <v>439</v>
          </cell>
          <cell r="F19" t="str">
            <v>ALCOBENDAS TENIS DE MESA</v>
          </cell>
          <cell r="G19" t="str">
            <v>ALCOBENDAS</v>
          </cell>
          <cell r="H19" t="str">
            <v>M</v>
          </cell>
          <cell r="I19" t="str">
            <v>V60</v>
          </cell>
          <cell r="J19" t="str">
            <v>B</v>
          </cell>
        </row>
        <row r="20">
          <cell r="A20">
            <v>1558</v>
          </cell>
          <cell r="B20" t="str">
            <v>SALVADOR</v>
          </cell>
          <cell r="C20" t="str">
            <v>ALFONSO</v>
          </cell>
          <cell r="D20" t="str">
            <v>RODRIGUEZ</v>
          </cell>
          <cell r="E20">
            <v>10129</v>
          </cell>
          <cell r="F20" t="str">
            <v>LUARCA TENIS DE MESA</v>
          </cell>
          <cell r="G20" t="str">
            <v>LUARCA TM</v>
          </cell>
          <cell r="H20" t="str">
            <v>M</v>
          </cell>
          <cell r="I20" t="str">
            <v>V40</v>
          </cell>
          <cell r="J20" t="str">
            <v>A.2</v>
          </cell>
        </row>
        <row r="21">
          <cell r="A21">
            <v>1248</v>
          </cell>
          <cell r="B21" t="str">
            <v>EMILIO</v>
          </cell>
          <cell r="C21" t="str">
            <v>BURGOS</v>
          </cell>
          <cell r="D21" t="str">
            <v>RODRIGUEZ</v>
          </cell>
          <cell r="E21">
            <v>10129</v>
          </cell>
          <cell r="F21" t="str">
            <v>LUARCA TENIS DE MESA</v>
          </cell>
          <cell r="G21" t="str">
            <v>LUARCA TM</v>
          </cell>
          <cell r="H21" t="str">
            <v>M</v>
          </cell>
          <cell r="I21" t="str">
            <v>V40</v>
          </cell>
          <cell r="J21" t="str">
            <v>A.2</v>
          </cell>
        </row>
        <row r="22">
          <cell r="A22">
            <v>10286</v>
          </cell>
          <cell r="B22" t="str">
            <v>JORDI</v>
          </cell>
          <cell r="C22" t="str">
            <v>GEBELLI</v>
          </cell>
          <cell r="D22" t="str">
            <v>BORRAS</v>
          </cell>
          <cell r="E22">
            <v>10030</v>
          </cell>
          <cell r="F22" t="str">
            <v>CTT ALMOSTER</v>
          </cell>
          <cell r="G22" t="str">
            <v>CTT ALMOSTER</v>
          </cell>
          <cell r="H22" t="str">
            <v>M</v>
          </cell>
          <cell r="I22" t="str">
            <v>V50</v>
          </cell>
          <cell r="J22" t="str">
            <v>B</v>
          </cell>
        </row>
        <row r="23">
          <cell r="A23">
            <v>31265</v>
          </cell>
          <cell r="B23" t="str">
            <v>RAQUEL</v>
          </cell>
          <cell r="C23" t="str">
            <v>LAZARO</v>
          </cell>
          <cell r="D23" t="str">
            <v>PEREZ</v>
          </cell>
          <cell r="E23">
            <v>10402</v>
          </cell>
          <cell r="F23" t="str">
            <v>VALLS DEL NORD</v>
          </cell>
          <cell r="G23" t="str">
            <v>VALLS DEL NORD</v>
          </cell>
          <cell r="H23" t="str">
            <v>F</v>
          </cell>
          <cell r="I23" t="str">
            <v>V40</v>
          </cell>
          <cell r="J23" t="str">
            <v>A.2</v>
          </cell>
        </row>
        <row r="24">
          <cell r="A24">
            <v>8648</v>
          </cell>
          <cell r="B24" t="str">
            <v>JOSE LUIS</v>
          </cell>
          <cell r="C24" t="str">
            <v>DIEZ</v>
          </cell>
          <cell r="D24" t="str">
            <v>FERNANDEZ</v>
          </cell>
          <cell r="E24">
            <v>76</v>
          </cell>
          <cell r="F24" t="str">
            <v>CLUB TENIS DE MESA COSLADA</v>
          </cell>
          <cell r="G24" t="str">
            <v>COSLADA</v>
          </cell>
          <cell r="H24" t="str">
            <v>M</v>
          </cell>
          <cell r="I24" t="str">
            <v>V65</v>
          </cell>
          <cell r="J24" t="str">
            <v>B</v>
          </cell>
        </row>
        <row r="25">
          <cell r="A25">
            <v>339</v>
          </cell>
          <cell r="B25" t="str">
            <v>JOSE JAVIER</v>
          </cell>
          <cell r="C25" t="str">
            <v>GONZALEZ</v>
          </cell>
          <cell r="D25" t="str">
            <v>DE CASTRO</v>
          </cell>
          <cell r="E25">
            <v>76</v>
          </cell>
          <cell r="F25" t="str">
            <v>CLUB TENIS DE MESA COSLADA</v>
          </cell>
          <cell r="G25" t="str">
            <v>COSLADA</v>
          </cell>
          <cell r="H25" t="str">
            <v>M</v>
          </cell>
          <cell r="I25" t="str">
            <v>V65</v>
          </cell>
          <cell r="J25" t="str">
            <v>B</v>
          </cell>
        </row>
        <row r="26">
          <cell r="A26">
            <v>113</v>
          </cell>
          <cell r="B26" t="str">
            <v>LUIS</v>
          </cell>
          <cell r="C26" t="str">
            <v>MARTIN</v>
          </cell>
          <cell r="D26" t="str">
            <v>GARCIA</v>
          </cell>
          <cell r="E26">
            <v>76</v>
          </cell>
          <cell r="F26" t="str">
            <v>CLUB TENIS DE MESA COSLADA</v>
          </cell>
          <cell r="G26" t="str">
            <v>COSLADA</v>
          </cell>
          <cell r="H26" t="str">
            <v>M</v>
          </cell>
          <cell r="I26" t="str">
            <v>V70</v>
          </cell>
          <cell r="J26" t="str">
            <v>B</v>
          </cell>
        </row>
        <row r="27">
          <cell r="A27">
            <v>109</v>
          </cell>
          <cell r="B27" t="str">
            <v>MIGUEL ANGEL</v>
          </cell>
          <cell r="C27" t="str">
            <v>MORA</v>
          </cell>
          <cell r="D27" t="str">
            <v>MARTIN</v>
          </cell>
          <cell r="E27">
            <v>76</v>
          </cell>
          <cell r="F27" t="str">
            <v>CLUB TENIS DE MESA COSLADA</v>
          </cell>
          <cell r="G27" t="str">
            <v>COSLADA</v>
          </cell>
          <cell r="H27" t="str">
            <v>M</v>
          </cell>
          <cell r="I27" t="str">
            <v>V70</v>
          </cell>
          <cell r="J27" t="str">
            <v>B</v>
          </cell>
        </row>
        <row r="28">
          <cell r="A28">
            <v>30591</v>
          </cell>
          <cell r="B28" t="str">
            <v>CONG</v>
          </cell>
          <cell r="C28" t="str">
            <v>LIU</v>
          </cell>
          <cell r="E28">
            <v>76</v>
          </cell>
          <cell r="F28" t="str">
            <v>CLUB TENIS DE MESA COSLADA</v>
          </cell>
          <cell r="G28" t="str">
            <v>COSLADA</v>
          </cell>
          <cell r="H28" t="str">
            <v>M</v>
          </cell>
          <cell r="I28" t="str">
            <v>V40</v>
          </cell>
          <cell r="J28" t="str">
            <v>B</v>
          </cell>
        </row>
        <row r="29">
          <cell r="A29">
            <v>30192</v>
          </cell>
          <cell r="B29" t="str">
            <v>JOSE MANUEL</v>
          </cell>
          <cell r="C29" t="str">
            <v>HARO</v>
          </cell>
          <cell r="D29" t="str">
            <v>CASAS</v>
          </cell>
          <cell r="E29">
            <v>76</v>
          </cell>
          <cell r="F29" t="str">
            <v>CLUB TENIS DE MESA COSLADA</v>
          </cell>
          <cell r="G29" t="str">
            <v>COSLADA</v>
          </cell>
          <cell r="H29" t="str">
            <v>M</v>
          </cell>
          <cell r="I29" t="str">
            <v>V50</v>
          </cell>
          <cell r="J29" t="str">
            <v>B</v>
          </cell>
        </row>
        <row r="30">
          <cell r="A30">
            <v>942</v>
          </cell>
          <cell r="B30" t="str">
            <v>PABLO</v>
          </cell>
          <cell r="C30" t="str">
            <v>CIFUENTES</v>
          </cell>
          <cell r="D30" t="str">
            <v>CAMACHO</v>
          </cell>
          <cell r="E30">
            <v>76</v>
          </cell>
          <cell r="F30" t="str">
            <v>CLUB TENIS DE MESA COSLADA</v>
          </cell>
          <cell r="G30" t="str">
            <v>COSLADA</v>
          </cell>
          <cell r="H30" t="str">
            <v>M</v>
          </cell>
          <cell r="I30" t="str">
            <v>V50</v>
          </cell>
          <cell r="J30" t="str">
            <v>B</v>
          </cell>
        </row>
        <row r="31">
          <cell r="A31">
            <v>23499</v>
          </cell>
          <cell r="B31" t="str">
            <v>JOSE MANUEL</v>
          </cell>
          <cell r="C31" t="str">
            <v>PANIAGUA</v>
          </cell>
          <cell r="D31" t="str">
            <v>MORENO</v>
          </cell>
          <cell r="E31">
            <v>76</v>
          </cell>
          <cell r="F31" t="str">
            <v>CLUB TENIS DE MESA COSLADA</v>
          </cell>
          <cell r="G31" t="str">
            <v>COSLADA</v>
          </cell>
          <cell r="H31" t="str">
            <v>M</v>
          </cell>
          <cell r="I31" t="str">
            <v>V50</v>
          </cell>
          <cell r="J31" t="str">
            <v>B</v>
          </cell>
        </row>
        <row r="32">
          <cell r="A32">
            <v>6176</v>
          </cell>
          <cell r="B32" t="str">
            <v>JOSE LUIS</v>
          </cell>
          <cell r="C32" t="str">
            <v>GARCIA</v>
          </cell>
          <cell r="D32" t="str">
            <v>PARGAS</v>
          </cell>
          <cell r="E32">
            <v>76</v>
          </cell>
          <cell r="F32" t="str">
            <v>CLUB TENIS DE MESA COSLADA</v>
          </cell>
          <cell r="G32" t="str">
            <v>COSLADA</v>
          </cell>
          <cell r="H32" t="str">
            <v>M</v>
          </cell>
          <cell r="I32" t="str">
            <v>V50</v>
          </cell>
          <cell r="J32" t="str">
            <v>B</v>
          </cell>
        </row>
        <row r="33">
          <cell r="A33">
            <v>16906</v>
          </cell>
          <cell r="B33" t="str">
            <v>ENRIQUE</v>
          </cell>
          <cell r="C33" t="str">
            <v>RUBIO</v>
          </cell>
          <cell r="D33" t="str">
            <v>DIAZ</v>
          </cell>
          <cell r="E33">
            <v>76</v>
          </cell>
          <cell r="F33" t="str">
            <v>CLUB TENIS DE MESA COSLADA</v>
          </cell>
          <cell r="G33" t="str">
            <v>COSLADA</v>
          </cell>
          <cell r="H33" t="str">
            <v>M</v>
          </cell>
          <cell r="I33" t="str">
            <v>V75</v>
          </cell>
          <cell r="J33" t="str">
            <v>B</v>
          </cell>
        </row>
        <row r="34">
          <cell r="A34">
            <v>23761</v>
          </cell>
          <cell r="B34" t="str">
            <v>MANUEL</v>
          </cell>
          <cell r="C34" t="str">
            <v>ALARCON</v>
          </cell>
          <cell r="D34" t="str">
            <v>ALARCON</v>
          </cell>
          <cell r="E34">
            <v>76</v>
          </cell>
          <cell r="F34" t="str">
            <v>CLUB TENIS DE MESA COSLADA</v>
          </cell>
          <cell r="G34" t="str">
            <v>COSLADA</v>
          </cell>
          <cell r="H34" t="str">
            <v>M</v>
          </cell>
          <cell r="I34" t="str">
            <v>V60</v>
          </cell>
          <cell r="J34" t="str">
            <v>B</v>
          </cell>
        </row>
        <row r="35">
          <cell r="A35">
            <v>176</v>
          </cell>
          <cell r="B35" t="str">
            <v>ANGEL</v>
          </cell>
          <cell r="C35" t="str">
            <v>MERINO</v>
          </cell>
          <cell r="D35" t="str">
            <v>DE DIEGO</v>
          </cell>
          <cell r="E35">
            <v>76</v>
          </cell>
          <cell r="F35" t="str">
            <v>CLUB TENIS DE MESA COSLADA</v>
          </cell>
          <cell r="G35" t="str">
            <v>COSLADA</v>
          </cell>
          <cell r="H35" t="str">
            <v>M</v>
          </cell>
          <cell r="I35" t="str">
            <v>V70</v>
          </cell>
          <cell r="J35" t="str">
            <v>B</v>
          </cell>
        </row>
        <row r="36">
          <cell r="A36">
            <v>4925</v>
          </cell>
          <cell r="B36" t="str">
            <v>LUIS</v>
          </cell>
          <cell r="C36" t="str">
            <v>VILLA</v>
          </cell>
          <cell r="D36" t="str">
            <v>REBOLLO</v>
          </cell>
          <cell r="E36">
            <v>76</v>
          </cell>
          <cell r="F36" t="str">
            <v>CLUB TENIS DE MESA COSLADA</v>
          </cell>
          <cell r="G36" t="str">
            <v>COSLADA</v>
          </cell>
          <cell r="H36" t="str">
            <v>M</v>
          </cell>
          <cell r="I36" t="str">
            <v>V70</v>
          </cell>
          <cell r="J36" t="str">
            <v>B</v>
          </cell>
        </row>
        <row r="37">
          <cell r="A37">
            <v>310</v>
          </cell>
          <cell r="B37" t="str">
            <v>PAZ BAUTISTA JOSE</v>
          </cell>
          <cell r="C37" t="str">
            <v>NIETO</v>
          </cell>
          <cell r="D37" t="str">
            <v>RECIO</v>
          </cell>
          <cell r="E37">
            <v>76</v>
          </cell>
          <cell r="F37" t="str">
            <v>CLUB TENIS DE MESA COSLADA</v>
          </cell>
          <cell r="G37" t="str">
            <v>COSLADA</v>
          </cell>
          <cell r="H37" t="str">
            <v>M</v>
          </cell>
          <cell r="I37" t="str">
            <v>V65</v>
          </cell>
          <cell r="J37" t="str">
            <v>B</v>
          </cell>
        </row>
        <row r="38">
          <cell r="A38">
            <v>21906</v>
          </cell>
          <cell r="B38" t="str">
            <v>LUIS</v>
          </cell>
          <cell r="C38" t="str">
            <v xml:space="preserve">ARANZANA </v>
          </cell>
          <cell r="D38" t="str">
            <v>MASEDA</v>
          </cell>
          <cell r="E38">
            <v>76</v>
          </cell>
          <cell r="F38" t="str">
            <v>CLUB TENIS DE MESA COSLADA</v>
          </cell>
          <cell r="G38" t="str">
            <v>COSLADA</v>
          </cell>
          <cell r="H38" t="str">
            <v>M</v>
          </cell>
          <cell r="I38" t="str">
            <v>V60</v>
          </cell>
          <cell r="J38" t="str">
            <v>B</v>
          </cell>
        </row>
        <row r="39">
          <cell r="A39">
            <v>50</v>
          </cell>
          <cell r="B39" t="str">
            <v>MANUEL</v>
          </cell>
          <cell r="C39" t="str">
            <v>GAMEZ</v>
          </cell>
          <cell r="D39" t="str">
            <v>MOLINA</v>
          </cell>
          <cell r="E39">
            <v>76</v>
          </cell>
          <cell r="F39" t="str">
            <v>CLUB TENIS DE MESA COSLADA</v>
          </cell>
          <cell r="G39" t="str">
            <v>COSLADA</v>
          </cell>
          <cell r="H39" t="str">
            <v>M</v>
          </cell>
          <cell r="I39" t="str">
            <v>V80</v>
          </cell>
          <cell r="J39" t="str">
            <v>B</v>
          </cell>
        </row>
        <row r="40">
          <cell r="A40">
            <v>8618</v>
          </cell>
          <cell r="B40" t="str">
            <v>FEDERICO</v>
          </cell>
          <cell r="C40" t="str">
            <v>DRAGO</v>
          </cell>
          <cell r="E40">
            <v>76</v>
          </cell>
          <cell r="F40" t="str">
            <v>CLUB TENIS DE MESA COSLADA</v>
          </cell>
          <cell r="G40" t="str">
            <v>COSLADA</v>
          </cell>
          <cell r="H40" t="str">
            <v>M</v>
          </cell>
          <cell r="I40" t="str">
            <v>V40</v>
          </cell>
          <cell r="J40" t="str">
            <v>A.1</v>
          </cell>
        </row>
        <row r="41">
          <cell r="A41">
            <v>1742</v>
          </cell>
          <cell r="B41" t="str">
            <v>CARLOS</v>
          </cell>
          <cell r="C41" t="str">
            <v>RUIZ</v>
          </cell>
          <cell r="D41" t="str">
            <v>POMAR</v>
          </cell>
          <cell r="E41">
            <v>10183</v>
          </cell>
          <cell r="F41" t="str">
            <v>UTEBO TENIS DE MESA</v>
          </cell>
          <cell r="G41" t="str">
            <v>UTEBO TM</v>
          </cell>
          <cell r="H41" t="str">
            <v>M</v>
          </cell>
          <cell r="I41" t="str">
            <v>V40</v>
          </cell>
          <cell r="J41" t="str">
            <v>A.2</v>
          </cell>
        </row>
        <row r="42">
          <cell r="A42">
            <v>1112</v>
          </cell>
          <cell r="B42" t="str">
            <v>GHERASIM</v>
          </cell>
          <cell r="C42" t="str">
            <v>DIAMANDI</v>
          </cell>
          <cell r="E42">
            <v>10181</v>
          </cell>
          <cell r="F42" t="str">
            <v>BOADILLA TENIS MESA TERESA BERGANZA</v>
          </cell>
          <cell r="G42" t="str">
            <v>CTM BOADILLA</v>
          </cell>
          <cell r="H42" t="str">
            <v>M</v>
          </cell>
          <cell r="I42" t="str">
            <v>V50</v>
          </cell>
          <cell r="J42" t="str">
            <v>A.2</v>
          </cell>
        </row>
        <row r="43">
          <cell r="A43">
            <v>1009</v>
          </cell>
          <cell r="B43" t="str">
            <v>JUAN CARLOS</v>
          </cell>
          <cell r="C43" t="str">
            <v>AMAYA</v>
          </cell>
          <cell r="D43" t="str">
            <v>GARCIA</v>
          </cell>
          <cell r="E43">
            <v>142</v>
          </cell>
          <cell r="F43" t="str">
            <v>CIRCULO AMISTAD XII DE ENERO</v>
          </cell>
          <cell r="G43" t="str">
            <v>AMISTAD XII DE ENERO</v>
          </cell>
          <cell r="H43" t="str">
            <v>M</v>
          </cell>
          <cell r="I43" t="str">
            <v>V50</v>
          </cell>
          <cell r="J43" t="str">
            <v>A.2</v>
          </cell>
        </row>
        <row r="44">
          <cell r="A44">
            <v>340</v>
          </cell>
          <cell r="B44" t="str">
            <v>JOSE LUIS</v>
          </cell>
          <cell r="C44" t="str">
            <v>GARCIA</v>
          </cell>
          <cell r="D44" t="str">
            <v>SANFRUTOS</v>
          </cell>
          <cell r="E44">
            <v>142</v>
          </cell>
          <cell r="F44" t="str">
            <v>CIRCULO AMISTAD XII DE ENERO</v>
          </cell>
          <cell r="G44" t="str">
            <v>AMISTAD XII DE ENERO</v>
          </cell>
          <cell r="H44" t="str">
            <v>M</v>
          </cell>
          <cell r="I44" t="str">
            <v>V65</v>
          </cell>
          <cell r="J44" t="str">
            <v>A.1</v>
          </cell>
        </row>
        <row r="45">
          <cell r="A45">
            <v>146</v>
          </cell>
          <cell r="B45" t="str">
            <v>MARTIN MIGUEL</v>
          </cell>
          <cell r="C45" t="str">
            <v>HERNANDEZ</v>
          </cell>
          <cell r="D45" t="str">
            <v>PEREZ</v>
          </cell>
          <cell r="E45">
            <v>142</v>
          </cell>
          <cell r="F45" t="str">
            <v>CIRCULO AMISTAD XII DE ENERO</v>
          </cell>
          <cell r="G45" t="str">
            <v>AMISTAD XII DE ENERO</v>
          </cell>
          <cell r="H45" t="str">
            <v>M</v>
          </cell>
          <cell r="I45" t="str">
            <v>V70</v>
          </cell>
          <cell r="J45" t="str">
            <v>A.1</v>
          </cell>
        </row>
        <row r="46">
          <cell r="A46">
            <v>1715</v>
          </cell>
          <cell r="B46" t="str">
            <v>JUAN EMILIO</v>
          </cell>
          <cell r="C46" t="str">
            <v>HILARIO</v>
          </cell>
          <cell r="D46" t="str">
            <v>DELGADO</v>
          </cell>
          <cell r="E46">
            <v>142</v>
          </cell>
          <cell r="F46" t="str">
            <v>CIRCULO AMISTAD XII DE ENERO</v>
          </cell>
          <cell r="G46" t="str">
            <v>AMISTAD XII DE ENERO</v>
          </cell>
          <cell r="H46" t="str">
            <v>M</v>
          </cell>
          <cell r="I46" t="str">
            <v>V40</v>
          </cell>
          <cell r="J46" t="str">
            <v>A.2</v>
          </cell>
        </row>
        <row r="47">
          <cell r="A47">
            <v>516</v>
          </cell>
          <cell r="B47" t="str">
            <v>LUIS JESUS</v>
          </cell>
          <cell r="C47" t="str">
            <v>MARTIN</v>
          </cell>
          <cell r="D47" t="str">
            <v>MARTIN</v>
          </cell>
          <cell r="E47">
            <v>142</v>
          </cell>
          <cell r="F47" t="str">
            <v>CIRCULO AMISTAD XII DE ENERO</v>
          </cell>
          <cell r="G47" t="str">
            <v>AMISTAD XII DE ENERO</v>
          </cell>
          <cell r="H47" t="str">
            <v>M</v>
          </cell>
          <cell r="I47" t="str">
            <v>V60</v>
          </cell>
          <cell r="J47" t="str">
            <v>A.2</v>
          </cell>
        </row>
        <row r="48">
          <cell r="A48">
            <v>1360</v>
          </cell>
          <cell r="B48" t="str">
            <v>DANIEL</v>
          </cell>
          <cell r="C48" t="str">
            <v>PEREZ</v>
          </cell>
          <cell r="D48" t="str">
            <v>LOPEZ</v>
          </cell>
          <cell r="E48">
            <v>142</v>
          </cell>
          <cell r="F48" t="str">
            <v>CIRCULO AMISTAD XII DE ENERO</v>
          </cell>
          <cell r="G48" t="str">
            <v>AMISTAD XII DE ENERO</v>
          </cell>
          <cell r="H48" t="str">
            <v>M</v>
          </cell>
          <cell r="I48" t="str">
            <v>V40</v>
          </cell>
          <cell r="J48" t="str">
            <v>A.2</v>
          </cell>
        </row>
        <row r="49">
          <cell r="A49">
            <v>10577</v>
          </cell>
          <cell r="B49" t="str">
            <v>JESUS</v>
          </cell>
          <cell r="C49" t="str">
            <v>ROMERO</v>
          </cell>
          <cell r="D49" t="str">
            <v>HIERRO</v>
          </cell>
          <cell r="E49">
            <v>142</v>
          </cell>
          <cell r="F49" t="str">
            <v>CIRCULO AMISTAD XII DE ENERO</v>
          </cell>
          <cell r="G49" t="str">
            <v>AMISTAD XII DE ENERO</v>
          </cell>
          <cell r="H49" t="str">
            <v>M</v>
          </cell>
          <cell r="I49" t="str">
            <v>V50</v>
          </cell>
          <cell r="J49" t="str">
            <v>A.2</v>
          </cell>
        </row>
        <row r="50">
          <cell r="A50">
            <v>905</v>
          </cell>
          <cell r="B50" t="str">
            <v>DAVID</v>
          </cell>
          <cell r="C50" t="str">
            <v>SOSA</v>
          </cell>
          <cell r="D50" t="str">
            <v>ESCOBIO</v>
          </cell>
          <cell r="E50">
            <v>142</v>
          </cell>
          <cell r="F50" t="str">
            <v>CIRCULO AMISTAD XII DE ENERO</v>
          </cell>
          <cell r="G50" t="str">
            <v>AMISTAD XII DE ENERO</v>
          </cell>
          <cell r="H50" t="str">
            <v>M</v>
          </cell>
          <cell r="I50" t="str">
            <v>V50</v>
          </cell>
          <cell r="J50" t="str">
            <v>A.1</v>
          </cell>
        </row>
        <row r="51">
          <cell r="A51">
            <v>64</v>
          </cell>
          <cell r="B51" t="str">
            <v>MANUEL ENRIQUE</v>
          </cell>
          <cell r="C51" t="str">
            <v>DARIAS</v>
          </cell>
          <cell r="D51" t="str">
            <v>DARIAS</v>
          </cell>
          <cell r="E51">
            <v>142</v>
          </cell>
          <cell r="F51" t="str">
            <v>CIRCULO AMISTAD XII DE ENERO</v>
          </cell>
          <cell r="G51" t="str">
            <v>AMISTAD XII DE ENERO</v>
          </cell>
          <cell r="H51" t="str">
            <v>M</v>
          </cell>
          <cell r="I51" t="str">
            <v>V75</v>
          </cell>
          <cell r="J51" t="str">
            <v>A.1</v>
          </cell>
        </row>
        <row r="52">
          <cell r="A52">
            <v>419</v>
          </cell>
          <cell r="B52" t="str">
            <v>ASHOK TIKAMDAS</v>
          </cell>
          <cell r="C52" t="str">
            <v>CHOOLANI</v>
          </cell>
          <cell r="D52" t="str">
            <v>WADHWANI</v>
          </cell>
          <cell r="E52">
            <v>142</v>
          </cell>
          <cell r="F52" t="str">
            <v>CIRCULO AMISTAD XII DE ENERO</v>
          </cell>
          <cell r="G52" t="str">
            <v>AMISTAD XII DE ENERO</v>
          </cell>
          <cell r="H52" t="str">
            <v>M</v>
          </cell>
          <cell r="I52" t="str">
            <v>V60</v>
          </cell>
          <cell r="J52" t="str">
            <v>A.2</v>
          </cell>
        </row>
        <row r="53">
          <cell r="A53">
            <v>6360</v>
          </cell>
          <cell r="B53" t="str">
            <v>JOSÉ LUIS</v>
          </cell>
          <cell r="C53" t="str">
            <v>ÁLVAREZ</v>
          </cell>
          <cell r="D53" t="str">
            <v>VELEZ</v>
          </cell>
          <cell r="E53">
            <v>10095</v>
          </cell>
          <cell r="F53" t="str">
            <v>CLUB PEDRO VELARDE TENIS MESA</v>
          </cell>
          <cell r="G53" t="str">
            <v>PEDRO VELARDE TM</v>
          </cell>
          <cell r="H53" t="str">
            <v>M</v>
          </cell>
          <cell r="I53" t="str">
            <v>V50</v>
          </cell>
          <cell r="J53" t="str">
            <v>B</v>
          </cell>
        </row>
        <row r="54">
          <cell r="A54">
            <v>18214</v>
          </cell>
          <cell r="B54" t="str">
            <v>FRANCISCO</v>
          </cell>
          <cell r="C54" t="str">
            <v>CHAMORRO</v>
          </cell>
          <cell r="D54" t="str">
            <v>PÉREZ</v>
          </cell>
          <cell r="E54">
            <v>10095</v>
          </cell>
          <cell r="F54" t="str">
            <v>CLUB PEDRO VELARDE TENIS MESA</v>
          </cell>
          <cell r="G54" t="str">
            <v>PEDRO VELARDE TM</v>
          </cell>
          <cell r="H54" t="str">
            <v>M</v>
          </cell>
          <cell r="I54" t="str">
            <v>V60</v>
          </cell>
          <cell r="J54" t="str">
            <v>B</v>
          </cell>
        </row>
        <row r="55">
          <cell r="A55">
            <v>26302</v>
          </cell>
          <cell r="B55" t="str">
            <v>TOTYN</v>
          </cell>
          <cell r="C55" t="str">
            <v>KASTEU</v>
          </cell>
          <cell r="D55" t="str">
            <v>VALKANOV</v>
          </cell>
          <cell r="E55">
            <v>10095</v>
          </cell>
          <cell r="F55" t="str">
            <v>CLUB PEDRO VELARDE TENIS MESA</v>
          </cell>
          <cell r="G55" t="str">
            <v>PEDRO VELARDE TM</v>
          </cell>
          <cell r="H55" t="str">
            <v>M</v>
          </cell>
          <cell r="I55" t="str">
            <v>V60</v>
          </cell>
          <cell r="J55" t="str">
            <v>B</v>
          </cell>
        </row>
        <row r="56">
          <cell r="A56">
            <v>28119</v>
          </cell>
          <cell r="B56" t="str">
            <v>FRANCISCO</v>
          </cell>
          <cell r="C56" t="str">
            <v>MARTINEZ</v>
          </cell>
          <cell r="D56" t="str">
            <v>PALAZUELOS</v>
          </cell>
          <cell r="E56">
            <v>10095</v>
          </cell>
          <cell r="F56" t="str">
            <v>CLUB PEDRO VELARDE TENIS MESA</v>
          </cell>
          <cell r="G56" t="str">
            <v>PEDRO VELARDE TM</v>
          </cell>
          <cell r="H56" t="str">
            <v>M</v>
          </cell>
          <cell r="I56" t="str">
            <v>V40</v>
          </cell>
          <cell r="J56" t="str">
            <v>B</v>
          </cell>
        </row>
        <row r="57">
          <cell r="A57">
            <v>29854</v>
          </cell>
          <cell r="B57" t="str">
            <v>JOSE RAMON</v>
          </cell>
          <cell r="C57" t="str">
            <v>ORIA</v>
          </cell>
          <cell r="D57" t="str">
            <v>SAN MIGUEL</v>
          </cell>
          <cell r="E57">
            <v>10095</v>
          </cell>
          <cell r="F57" t="str">
            <v>CLUB PEDRO VELARDE TENIS MESA</v>
          </cell>
          <cell r="G57" t="str">
            <v>PEDRO VELARDE TM</v>
          </cell>
          <cell r="H57" t="str">
            <v>M</v>
          </cell>
          <cell r="I57" t="str">
            <v>V40</v>
          </cell>
          <cell r="J57" t="str">
            <v>B</v>
          </cell>
        </row>
        <row r="58">
          <cell r="A58">
            <v>1724</v>
          </cell>
          <cell r="B58" t="str">
            <v>LORENZO</v>
          </cell>
          <cell r="C58" t="str">
            <v>DIAZ</v>
          </cell>
          <cell r="D58" t="str">
            <v>ARMAS</v>
          </cell>
          <cell r="E58">
            <v>10136</v>
          </cell>
          <cell r="F58" t="str">
            <v>CLUB DEPORTIVO FIRGONG</v>
          </cell>
          <cell r="G58" t="str">
            <v>CD FIRGONG</v>
          </cell>
          <cell r="H58" t="str">
            <v>M</v>
          </cell>
          <cell r="I58" t="str">
            <v>V40</v>
          </cell>
          <cell r="J58" t="str">
            <v>A.2</v>
          </cell>
        </row>
        <row r="59">
          <cell r="A59">
            <v>610</v>
          </cell>
          <cell r="B59" t="str">
            <v>CARLOS</v>
          </cell>
          <cell r="C59" t="str">
            <v>MONFORTE</v>
          </cell>
          <cell r="D59" t="str">
            <v>RADILLO</v>
          </cell>
          <cell r="E59">
            <v>52</v>
          </cell>
          <cell r="F59" t="str">
            <v>AVILES TENIS DE MESA</v>
          </cell>
          <cell r="G59" t="str">
            <v>AVILES</v>
          </cell>
          <cell r="H59" t="str">
            <v>M</v>
          </cell>
          <cell r="I59" t="str">
            <v>V60</v>
          </cell>
          <cell r="J59" t="str">
            <v>A.2</v>
          </cell>
        </row>
        <row r="60">
          <cell r="A60">
            <v>20272</v>
          </cell>
          <cell r="B60" t="str">
            <v>IGNASI</v>
          </cell>
          <cell r="C60" t="str">
            <v>WEISZ</v>
          </cell>
          <cell r="D60" t="str">
            <v>ROMERO</v>
          </cell>
          <cell r="E60">
            <v>736</v>
          </cell>
          <cell r="F60" t="str">
            <v>CLUB NATACIO SABADELL</v>
          </cell>
          <cell r="G60" t="str">
            <v>CN SABADELL</v>
          </cell>
          <cell r="H60" t="str">
            <v>M</v>
          </cell>
          <cell r="I60" t="str">
            <v>V40</v>
          </cell>
          <cell r="J60" t="str">
            <v>A.2</v>
          </cell>
        </row>
        <row r="61">
          <cell r="A61">
            <v>1109</v>
          </cell>
          <cell r="B61" t="str">
            <v>JOAN</v>
          </cell>
          <cell r="C61" t="str">
            <v>WEISZ</v>
          </cell>
          <cell r="D61" t="str">
            <v>ROMERO</v>
          </cell>
          <cell r="E61">
            <v>736</v>
          </cell>
          <cell r="F61" t="str">
            <v>CLUB NATACIO SABADELL</v>
          </cell>
          <cell r="G61" t="str">
            <v>CN SABADELL</v>
          </cell>
          <cell r="H61" t="str">
            <v>M</v>
          </cell>
          <cell r="I61" t="str">
            <v>V50</v>
          </cell>
          <cell r="J61" t="str">
            <v>A.2</v>
          </cell>
        </row>
        <row r="62">
          <cell r="A62">
            <v>15275</v>
          </cell>
          <cell r="B62" t="str">
            <v>MONICA</v>
          </cell>
          <cell r="C62" t="str">
            <v>WEISZ</v>
          </cell>
          <cell r="D62" t="str">
            <v>ROMERO</v>
          </cell>
          <cell r="E62">
            <v>736</v>
          </cell>
          <cell r="F62" t="str">
            <v>CLUB NATACIO SABADELL</v>
          </cell>
          <cell r="G62" t="str">
            <v>CN SABADELL</v>
          </cell>
          <cell r="H62" t="str">
            <v>F</v>
          </cell>
          <cell r="I62" t="str">
            <v>V50</v>
          </cell>
          <cell r="J62" t="str">
            <v>A.2</v>
          </cell>
        </row>
        <row r="63">
          <cell r="A63">
            <v>22002</v>
          </cell>
          <cell r="B63" t="str">
            <v>MONTSERRAT</v>
          </cell>
          <cell r="C63" t="str">
            <v>WEISZ</v>
          </cell>
          <cell r="D63" t="str">
            <v>ROMERO</v>
          </cell>
          <cell r="E63">
            <v>736</v>
          </cell>
          <cell r="F63" t="str">
            <v>CLUB NATACIO SABADELL</v>
          </cell>
          <cell r="G63" t="str">
            <v>CN SABADELL</v>
          </cell>
          <cell r="H63" t="str">
            <v>F</v>
          </cell>
          <cell r="I63" t="str">
            <v>V50</v>
          </cell>
          <cell r="J63" t="str">
            <v>A.2</v>
          </cell>
        </row>
        <row r="64">
          <cell r="A64">
            <v>25834</v>
          </cell>
          <cell r="B64" t="str">
            <v>MARIA LUISA</v>
          </cell>
          <cell r="C64" t="str">
            <v>SANZ</v>
          </cell>
          <cell r="D64" t="str">
            <v>PEDREGOSA</v>
          </cell>
          <cell r="E64">
            <v>736</v>
          </cell>
          <cell r="F64" t="str">
            <v>CLUB NATACIO SABADELL</v>
          </cell>
          <cell r="G64" t="str">
            <v>CN SABADELL</v>
          </cell>
          <cell r="H64" t="str">
            <v>F</v>
          </cell>
          <cell r="I64" t="str">
            <v>V50</v>
          </cell>
          <cell r="J64" t="str">
            <v>A.2</v>
          </cell>
        </row>
        <row r="65">
          <cell r="A65">
            <v>435</v>
          </cell>
          <cell r="B65" t="str">
            <v>CARME</v>
          </cell>
          <cell r="C65" t="str">
            <v>MESTRE</v>
          </cell>
          <cell r="D65" t="str">
            <v>ORS</v>
          </cell>
          <cell r="E65">
            <v>736</v>
          </cell>
          <cell r="F65" t="str">
            <v>CLUB NATACIO SABADELL</v>
          </cell>
          <cell r="G65" t="str">
            <v>CN SABADELL</v>
          </cell>
          <cell r="H65" t="str">
            <v>F</v>
          </cell>
          <cell r="I65" t="str">
            <v>V60</v>
          </cell>
          <cell r="J65" t="str">
            <v>A.2</v>
          </cell>
        </row>
        <row r="66">
          <cell r="A66">
            <v>8245</v>
          </cell>
          <cell r="B66" t="str">
            <v>MARIA DOLORES</v>
          </cell>
          <cell r="C66" t="str">
            <v>SANCHEZ</v>
          </cell>
          <cell r="D66" t="str">
            <v>ROCA</v>
          </cell>
          <cell r="E66">
            <v>736</v>
          </cell>
          <cell r="F66" t="str">
            <v>CLUB NATACIO SABADELL</v>
          </cell>
          <cell r="G66" t="str">
            <v>CN SABADELL</v>
          </cell>
          <cell r="H66" t="str">
            <v>F</v>
          </cell>
          <cell r="I66" t="str">
            <v>V50</v>
          </cell>
          <cell r="J66" t="str">
            <v>A.2</v>
          </cell>
        </row>
        <row r="67">
          <cell r="A67">
            <v>15150</v>
          </cell>
          <cell r="B67" t="str">
            <v>XAVIER</v>
          </cell>
          <cell r="C67" t="str">
            <v>GARCIA</v>
          </cell>
          <cell r="D67" t="str">
            <v>MARTINEZ</v>
          </cell>
          <cell r="E67">
            <v>736</v>
          </cell>
          <cell r="F67" t="str">
            <v>CLUB NATACIO SABADELL</v>
          </cell>
          <cell r="G67" t="str">
            <v>CN SABADELL</v>
          </cell>
          <cell r="H67" t="str">
            <v>M</v>
          </cell>
          <cell r="I67" t="str">
            <v>V40</v>
          </cell>
          <cell r="J67" t="str">
            <v>B</v>
          </cell>
        </row>
        <row r="68">
          <cell r="A68">
            <v>10204</v>
          </cell>
          <cell r="B68" t="str">
            <v>ANTONIO</v>
          </cell>
          <cell r="C68" t="str">
            <v>SANZ</v>
          </cell>
          <cell r="D68" t="str">
            <v>JIMENO</v>
          </cell>
          <cell r="E68">
            <v>10184</v>
          </cell>
          <cell r="F68" t="str">
            <v>CLUB DEPORTIVO SEGHOS</v>
          </cell>
          <cell r="G68" t="str">
            <v>CD SEGHOS</v>
          </cell>
          <cell r="H68" t="str">
            <v>M</v>
          </cell>
          <cell r="I68" t="str">
            <v>V50</v>
          </cell>
          <cell r="J68" t="str">
            <v>A.2</v>
          </cell>
        </row>
        <row r="69">
          <cell r="A69">
            <v>22345</v>
          </cell>
          <cell r="B69" t="str">
            <v>COVADONGA</v>
          </cell>
          <cell r="C69" t="str">
            <v>DIEZ</v>
          </cell>
          <cell r="D69" t="str">
            <v>RAMOS</v>
          </cell>
          <cell r="E69">
            <v>10095</v>
          </cell>
          <cell r="F69" t="str">
            <v>CLUB PEDRO VELARDE TENIS MESA</v>
          </cell>
          <cell r="G69" t="str">
            <v>PEDRO VELARDE TM</v>
          </cell>
          <cell r="H69" t="str">
            <v>F</v>
          </cell>
          <cell r="I69" t="str">
            <v>V40</v>
          </cell>
          <cell r="J69" t="str">
            <v>A.2</v>
          </cell>
        </row>
        <row r="70">
          <cell r="A70">
            <v>5587</v>
          </cell>
          <cell r="B70" t="str">
            <v>SAMUEL</v>
          </cell>
          <cell r="C70" t="str">
            <v>BATISTA</v>
          </cell>
          <cell r="D70" t="str">
            <v>MONTESDEOCA</v>
          </cell>
          <cell r="E70">
            <v>653</v>
          </cell>
          <cell r="F70" t="str">
            <v>CLUB GRATEME T.M.</v>
          </cell>
          <cell r="G70" t="str">
            <v>GRATEME</v>
          </cell>
          <cell r="H70" t="str">
            <v>M</v>
          </cell>
          <cell r="I70" t="str">
            <v>V40</v>
          </cell>
          <cell r="J70" t="str">
            <v>A.2</v>
          </cell>
        </row>
        <row r="71">
          <cell r="A71">
            <v>5841</v>
          </cell>
          <cell r="B71" t="str">
            <v>ENRIQUE MIGUEL</v>
          </cell>
          <cell r="C71" t="str">
            <v>FUENTES</v>
          </cell>
          <cell r="D71" t="str">
            <v>DIAZ</v>
          </cell>
          <cell r="E71">
            <v>653</v>
          </cell>
          <cell r="F71" t="str">
            <v>CLUB GRATEME T.M.</v>
          </cell>
          <cell r="G71" t="str">
            <v>GRATEME</v>
          </cell>
          <cell r="H71" t="str">
            <v>M</v>
          </cell>
          <cell r="I71" t="str">
            <v>V40</v>
          </cell>
          <cell r="J71" t="str">
            <v>A.2</v>
          </cell>
        </row>
        <row r="72">
          <cell r="A72">
            <v>16997</v>
          </cell>
          <cell r="B72" t="str">
            <v>FELIX CANDIDO</v>
          </cell>
          <cell r="C72" t="str">
            <v>RODRIGUEZ</v>
          </cell>
          <cell r="D72" t="str">
            <v>FLORES</v>
          </cell>
          <cell r="E72">
            <v>653</v>
          </cell>
          <cell r="F72" t="str">
            <v>CLUB GRATEME T.M.</v>
          </cell>
          <cell r="G72" t="str">
            <v>GRATEME</v>
          </cell>
          <cell r="H72" t="str">
            <v>M</v>
          </cell>
          <cell r="I72" t="str">
            <v>V50</v>
          </cell>
          <cell r="J72" t="str">
            <v>A.2</v>
          </cell>
        </row>
        <row r="73">
          <cell r="A73">
            <v>1883</v>
          </cell>
          <cell r="B73" t="str">
            <v>ALFREDO</v>
          </cell>
          <cell r="C73" t="str">
            <v>CARNEROS</v>
          </cell>
          <cell r="D73" t="str">
            <v>BEAMUD</v>
          </cell>
          <cell r="E73">
            <v>673</v>
          </cell>
          <cell r="F73" t="str">
            <v>A.D. COLLADO MEDIANO</v>
          </cell>
          <cell r="G73" t="str">
            <v>COLLADO</v>
          </cell>
          <cell r="H73" t="str">
            <v>M</v>
          </cell>
          <cell r="I73" t="str">
            <v>V40</v>
          </cell>
          <cell r="J73" t="str">
            <v>A.2</v>
          </cell>
        </row>
        <row r="74">
          <cell r="A74">
            <v>1266</v>
          </cell>
          <cell r="B74" t="str">
            <v>JON</v>
          </cell>
          <cell r="C74" t="str">
            <v>URIBARRI</v>
          </cell>
          <cell r="D74" t="str">
            <v>CRIADO</v>
          </cell>
          <cell r="E74">
            <v>673</v>
          </cell>
          <cell r="F74" t="str">
            <v>A.D. COLLADO MEDIANO</v>
          </cell>
          <cell r="G74" t="str">
            <v>COLLADO</v>
          </cell>
          <cell r="H74" t="str">
            <v>M</v>
          </cell>
          <cell r="I74" t="str">
            <v>V40</v>
          </cell>
          <cell r="J74" t="str">
            <v>A.2</v>
          </cell>
        </row>
        <row r="75">
          <cell r="A75">
            <v>1767</v>
          </cell>
          <cell r="B75" t="str">
            <v>NATALIA</v>
          </cell>
          <cell r="C75" t="str">
            <v>MAYORAL</v>
          </cell>
          <cell r="D75" t="str">
            <v>LOZOYA</v>
          </cell>
          <cell r="E75">
            <v>673</v>
          </cell>
          <cell r="F75" t="str">
            <v>A.D. COLLADO MEDIANO</v>
          </cell>
          <cell r="G75" t="str">
            <v>COLLADO</v>
          </cell>
          <cell r="H75" t="str">
            <v>F</v>
          </cell>
          <cell r="I75" t="str">
            <v>V40</v>
          </cell>
          <cell r="J75" t="str">
            <v>A.2</v>
          </cell>
        </row>
        <row r="76">
          <cell r="A76">
            <v>10165</v>
          </cell>
          <cell r="B76" t="str">
            <v>GEMMA</v>
          </cell>
          <cell r="C76" t="str">
            <v>SAYOL</v>
          </cell>
          <cell r="D76" t="str">
            <v>VIOU</v>
          </cell>
          <cell r="E76">
            <v>598</v>
          </cell>
          <cell r="F76" t="str">
            <v>EL CENTRE</v>
          </cell>
          <cell r="G76" t="str">
            <v>EL CENTRE</v>
          </cell>
          <cell r="H76" t="str">
            <v>F</v>
          </cell>
          <cell r="I76" t="str">
            <v>V40</v>
          </cell>
          <cell r="J76" t="str">
            <v>B</v>
          </cell>
        </row>
        <row r="77">
          <cell r="A77">
            <v>1679</v>
          </cell>
          <cell r="B77" t="str">
            <v>JULIO JOSE</v>
          </cell>
          <cell r="C77" t="str">
            <v>ARVELO</v>
          </cell>
          <cell r="D77" t="str">
            <v>ACOSTA</v>
          </cell>
          <cell r="E77">
            <v>636</v>
          </cell>
          <cell r="F77" t="str">
            <v>C.D. PRAKAN DEL NORTE DE TENERIFE</v>
          </cell>
          <cell r="G77" t="str">
            <v>PRAKAN</v>
          </cell>
          <cell r="H77" t="str">
            <v>M</v>
          </cell>
          <cell r="I77" t="str">
            <v>V40</v>
          </cell>
          <cell r="J77" t="str">
            <v>A.1</v>
          </cell>
        </row>
        <row r="78">
          <cell r="A78">
            <v>27273</v>
          </cell>
          <cell r="B78" t="str">
            <v>VICTOR ELOY</v>
          </cell>
          <cell r="C78" t="str">
            <v>ARVELO</v>
          </cell>
          <cell r="D78" t="str">
            <v>ACOSTA</v>
          </cell>
          <cell r="E78">
            <v>636</v>
          </cell>
          <cell r="F78" t="str">
            <v>C.D. PRAKAN DEL NORTE DE TENERIFE</v>
          </cell>
          <cell r="G78" t="str">
            <v>PRAKAN</v>
          </cell>
          <cell r="H78" t="str">
            <v>M</v>
          </cell>
          <cell r="I78" t="str">
            <v>V40</v>
          </cell>
          <cell r="J78" t="str">
            <v>A.1</v>
          </cell>
        </row>
        <row r="79">
          <cell r="A79">
            <v>5575</v>
          </cell>
          <cell r="B79" t="str">
            <v>ANTONIO</v>
          </cell>
          <cell r="C79" t="str">
            <v>GONZALEZ</v>
          </cell>
          <cell r="D79" t="str">
            <v>SANCHEZ</v>
          </cell>
          <cell r="E79">
            <v>636</v>
          </cell>
          <cell r="F79" t="str">
            <v>C.D. PRAKAN DEL NORTE DE TENERIFE</v>
          </cell>
          <cell r="G79" t="str">
            <v>PRAKAN</v>
          </cell>
          <cell r="H79" t="str">
            <v>M</v>
          </cell>
          <cell r="I79" t="str">
            <v>V50</v>
          </cell>
          <cell r="J79" t="str">
            <v>A.1</v>
          </cell>
        </row>
        <row r="80">
          <cell r="A80">
            <v>5570</v>
          </cell>
          <cell r="B80" t="str">
            <v>VICTOR MANUEL</v>
          </cell>
          <cell r="C80" t="str">
            <v>MENDEZ</v>
          </cell>
          <cell r="D80" t="str">
            <v>LORENZO</v>
          </cell>
          <cell r="E80">
            <v>636</v>
          </cell>
          <cell r="F80" t="str">
            <v>C.D. PRAKAN DEL NORTE DE TENERIFE</v>
          </cell>
          <cell r="G80" t="str">
            <v>PRAKAN</v>
          </cell>
          <cell r="H80" t="str">
            <v>M</v>
          </cell>
          <cell r="I80" t="str">
            <v>V40</v>
          </cell>
          <cell r="J80" t="str">
            <v>A.1</v>
          </cell>
        </row>
        <row r="81">
          <cell r="A81">
            <v>18654</v>
          </cell>
          <cell r="B81" t="str">
            <v>MANUEL LUIS</v>
          </cell>
          <cell r="C81" t="str">
            <v>PALMERO</v>
          </cell>
          <cell r="D81" t="str">
            <v>DIAZ</v>
          </cell>
          <cell r="E81">
            <v>636</v>
          </cell>
          <cell r="F81" t="str">
            <v>C.D. PRAKAN DEL NORTE DE TENERIFE</v>
          </cell>
          <cell r="G81" t="str">
            <v>PRAKAN</v>
          </cell>
          <cell r="H81" t="str">
            <v>M</v>
          </cell>
          <cell r="I81" t="str">
            <v>V50</v>
          </cell>
          <cell r="J81" t="str">
            <v>A.1</v>
          </cell>
        </row>
        <row r="82">
          <cell r="A82">
            <v>121</v>
          </cell>
          <cell r="B82" t="str">
            <v>RAMESH</v>
          </cell>
          <cell r="C82" t="str">
            <v>MOHINANI</v>
          </cell>
          <cell r="D82" t="str">
            <v>MOHINANI</v>
          </cell>
          <cell r="E82">
            <v>636</v>
          </cell>
          <cell r="F82" t="str">
            <v>C.D. PRAKAN DEL NORTE DE TENERIFE</v>
          </cell>
          <cell r="G82" t="str">
            <v>PRAKAN</v>
          </cell>
          <cell r="H82" t="str">
            <v>M</v>
          </cell>
          <cell r="I82" t="str">
            <v>V70</v>
          </cell>
          <cell r="J82" t="str">
            <v>A.1</v>
          </cell>
        </row>
        <row r="83">
          <cell r="A83">
            <v>8005</v>
          </cell>
          <cell r="B83" t="str">
            <v>RICARDO</v>
          </cell>
          <cell r="C83" t="str">
            <v>CARRACEDO</v>
          </cell>
          <cell r="D83" t="str">
            <v>ALVAREZ</v>
          </cell>
          <cell r="E83">
            <v>175</v>
          </cell>
          <cell r="F83" t="str">
            <v>ARTEAL TENIS DE MESA</v>
          </cell>
          <cell r="G83" t="str">
            <v>ARTEAL TM</v>
          </cell>
          <cell r="H83" t="str">
            <v>M</v>
          </cell>
          <cell r="I83" t="str">
            <v>V50</v>
          </cell>
          <cell r="J83" t="str">
            <v>A.2</v>
          </cell>
        </row>
        <row r="84">
          <cell r="A84">
            <v>324</v>
          </cell>
          <cell r="B84" t="str">
            <v>JOSE</v>
          </cell>
          <cell r="C84" t="str">
            <v>FERNANDEZ</v>
          </cell>
          <cell r="D84" t="str">
            <v>ALBORES</v>
          </cell>
          <cell r="E84">
            <v>175</v>
          </cell>
          <cell r="F84" t="str">
            <v>ARTEAL TENIS DE MESA</v>
          </cell>
          <cell r="G84" t="str">
            <v>ARTEAL TM</v>
          </cell>
          <cell r="H84" t="str">
            <v>M</v>
          </cell>
          <cell r="I84" t="str">
            <v>V65</v>
          </cell>
          <cell r="J84" t="str">
            <v>A.2</v>
          </cell>
        </row>
        <row r="85">
          <cell r="A85">
            <v>1290</v>
          </cell>
          <cell r="B85" t="str">
            <v>PABLO</v>
          </cell>
          <cell r="C85" t="str">
            <v>LOIS</v>
          </cell>
          <cell r="D85" t="str">
            <v>GONZÁLEZ</v>
          </cell>
          <cell r="E85">
            <v>175</v>
          </cell>
          <cell r="F85" t="str">
            <v>ARTEAL TENIS DE MESA</v>
          </cell>
          <cell r="G85" t="str">
            <v>ARTEAL TM</v>
          </cell>
          <cell r="H85" t="str">
            <v>M</v>
          </cell>
          <cell r="I85" t="str">
            <v>V40</v>
          </cell>
          <cell r="J85" t="str">
            <v>A.2</v>
          </cell>
        </row>
        <row r="86">
          <cell r="A86">
            <v>949</v>
          </cell>
          <cell r="B86" t="str">
            <v>CARLOS</v>
          </cell>
          <cell r="C86" t="str">
            <v>NOGUEIRA</v>
          </cell>
          <cell r="D86" t="str">
            <v>DIZ</v>
          </cell>
          <cell r="E86">
            <v>175</v>
          </cell>
          <cell r="F86" t="str">
            <v>ARTEAL TENIS DE MESA</v>
          </cell>
          <cell r="G86" t="str">
            <v>ARTEAL TM</v>
          </cell>
          <cell r="H86" t="str">
            <v>M</v>
          </cell>
          <cell r="I86" t="str">
            <v>V50</v>
          </cell>
          <cell r="J86" t="str">
            <v>A.2</v>
          </cell>
        </row>
        <row r="87">
          <cell r="A87">
            <v>22643</v>
          </cell>
          <cell r="B87" t="str">
            <v>GONZALO</v>
          </cell>
          <cell r="C87" t="str">
            <v>GARCIA</v>
          </cell>
          <cell r="D87" t="str">
            <v>TOME</v>
          </cell>
          <cell r="E87">
            <v>175</v>
          </cell>
          <cell r="F87" t="str">
            <v>ARTEAL TENIS DE MESA</v>
          </cell>
          <cell r="G87" t="str">
            <v>ARTEAL TM</v>
          </cell>
          <cell r="H87" t="str">
            <v>M</v>
          </cell>
          <cell r="I87" t="str">
            <v>V40</v>
          </cell>
          <cell r="J87" t="str">
            <v>B</v>
          </cell>
        </row>
        <row r="88">
          <cell r="A88">
            <v>6638</v>
          </cell>
          <cell r="B88" t="str">
            <v>ELISEO XAVIER</v>
          </cell>
          <cell r="C88" t="str">
            <v>MIGUELEZ</v>
          </cell>
          <cell r="D88" t="str">
            <v>DIAZ</v>
          </cell>
          <cell r="E88">
            <v>175</v>
          </cell>
          <cell r="F88" t="str">
            <v>ARTEAL TENIS DE MESA</v>
          </cell>
          <cell r="G88" t="str">
            <v>ARTEAL TM</v>
          </cell>
          <cell r="H88" t="str">
            <v>M</v>
          </cell>
          <cell r="I88" t="str">
            <v>V70</v>
          </cell>
          <cell r="J88" t="str">
            <v>B</v>
          </cell>
        </row>
        <row r="89">
          <cell r="A89">
            <v>19696</v>
          </cell>
          <cell r="B89" t="str">
            <v>JOSÉ ANTONIO</v>
          </cell>
          <cell r="C89" t="str">
            <v>ARNEJO</v>
          </cell>
          <cell r="D89" t="str">
            <v>SEOANE</v>
          </cell>
          <cell r="E89">
            <v>175</v>
          </cell>
          <cell r="F89" t="str">
            <v>ARTEAL TENIS DE MESA</v>
          </cell>
          <cell r="G89" t="str">
            <v>ARTEAL TM</v>
          </cell>
          <cell r="H89" t="str">
            <v>M</v>
          </cell>
          <cell r="I89" t="str">
            <v>V50</v>
          </cell>
          <cell r="J89" t="str">
            <v>A.1</v>
          </cell>
        </row>
        <row r="90">
          <cell r="A90">
            <v>22141</v>
          </cell>
          <cell r="B90" t="str">
            <v>WOLFGANG</v>
          </cell>
          <cell r="C90" t="str">
            <v>ZWIRCHMAIER</v>
          </cell>
          <cell r="E90">
            <v>451</v>
          </cell>
          <cell r="F90" t="str">
            <v>CTM TENEGUIA</v>
          </cell>
          <cell r="G90" t="str">
            <v>TEMEGUIA</v>
          </cell>
          <cell r="H90" t="str">
            <v>M</v>
          </cell>
          <cell r="I90" t="str">
            <v>V50</v>
          </cell>
          <cell r="J90" t="str">
            <v>A.1</v>
          </cell>
        </row>
        <row r="91">
          <cell r="A91">
            <v>672</v>
          </cell>
          <cell r="B91" t="str">
            <v>JESUS HISAI</v>
          </cell>
          <cell r="C91" t="str">
            <v>MARTIN</v>
          </cell>
          <cell r="D91" t="str">
            <v>DIAZ</v>
          </cell>
          <cell r="E91">
            <v>451</v>
          </cell>
          <cell r="F91" t="str">
            <v>CTM TENEGUIA</v>
          </cell>
          <cell r="G91" t="str">
            <v>TEMEGUIA</v>
          </cell>
          <cell r="H91" t="str">
            <v>M</v>
          </cell>
          <cell r="I91" t="str">
            <v>V50</v>
          </cell>
          <cell r="J91" t="str">
            <v>A.1</v>
          </cell>
        </row>
        <row r="92">
          <cell r="A92">
            <v>18234</v>
          </cell>
          <cell r="B92" t="str">
            <v>RUBEN MARIANO</v>
          </cell>
          <cell r="C92" t="str">
            <v>BURGUENO</v>
          </cell>
          <cell r="D92" t="str">
            <v>BENITEZ</v>
          </cell>
          <cell r="E92">
            <v>10124</v>
          </cell>
          <cell r="F92" t="str">
            <v>CLUB DEPORTIVO ELEMENTAL TENIS DE MESA PARLA</v>
          </cell>
          <cell r="G92" t="str">
            <v>CDE TENIS MESA PARLA</v>
          </cell>
          <cell r="H92" t="str">
            <v>M</v>
          </cell>
          <cell r="I92" t="str">
            <v>V40</v>
          </cell>
          <cell r="J92" t="str">
            <v>A.1</v>
          </cell>
        </row>
        <row r="93">
          <cell r="A93">
            <v>18239</v>
          </cell>
          <cell r="B93" t="str">
            <v>FERNANDO</v>
          </cell>
          <cell r="C93" t="str">
            <v xml:space="preserve">PEREZ </v>
          </cell>
          <cell r="D93" t="str">
            <v>SOUTO</v>
          </cell>
          <cell r="E93">
            <v>10124</v>
          </cell>
          <cell r="F93" t="str">
            <v>CLUB DEPORTIVO ELEMENTAL TENIS DE MESA PARLA</v>
          </cell>
          <cell r="G93" t="str">
            <v>CDE TENIS MESA PARLA</v>
          </cell>
          <cell r="H93" t="str">
            <v>M</v>
          </cell>
          <cell r="I93" t="str">
            <v>V50</v>
          </cell>
          <cell r="J93" t="str">
            <v>A.1</v>
          </cell>
        </row>
        <row r="94">
          <cell r="A94">
            <v>5846</v>
          </cell>
          <cell r="B94" t="str">
            <v>DIEGO MANUEL</v>
          </cell>
          <cell r="C94" t="str">
            <v>CAMACHO</v>
          </cell>
          <cell r="D94" t="str">
            <v>CAMACHO</v>
          </cell>
          <cell r="E94">
            <v>546</v>
          </cell>
          <cell r="F94" t="str">
            <v>CLUB DEPORTIVO YACAL</v>
          </cell>
          <cell r="G94" t="str">
            <v>YACAL</v>
          </cell>
          <cell r="H94" t="str">
            <v>M</v>
          </cell>
          <cell r="I94" t="str">
            <v>V60</v>
          </cell>
          <cell r="J94" t="str">
            <v>A.1</v>
          </cell>
        </row>
        <row r="95">
          <cell r="A95">
            <v>1912</v>
          </cell>
          <cell r="B95" t="str">
            <v>MIGUEL ANGEL</v>
          </cell>
          <cell r="C95" t="str">
            <v>FERNANDEZ</v>
          </cell>
          <cell r="D95" t="str">
            <v>RUANO</v>
          </cell>
          <cell r="E95">
            <v>10124</v>
          </cell>
          <cell r="F95" t="str">
            <v>CLUB DEPORTIVO ELEMENTAL TENIS DE MESA PARLA</v>
          </cell>
          <cell r="G95" t="str">
            <v>CDE TENIS MESA PARLA</v>
          </cell>
          <cell r="H95" t="str">
            <v>M</v>
          </cell>
          <cell r="I95" t="str">
            <v>V40</v>
          </cell>
          <cell r="J95" t="str">
            <v>A.2</v>
          </cell>
        </row>
        <row r="96">
          <cell r="A96">
            <v>20798</v>
          </cell>
          <cell r="B96" t="str">
            <v>ADRIAN ANDRES</v>
          </cell>
          <cell r="C96" t="str">
            <v>FERNANDEZ</v>
          </cell>
          <cell r="D96" t="str">
            <v>GONZALEZ</v>
          </cell>
          <cell r="E96">
            <v>10124</v>
          </cell>
          <cell r="F96" t="str">
            <v>CLUB DEPORTIVO ELEMENTAL TENIS DE MESA PARLA</v>
          </cell>
          <cell r="G96" t="str">
            <v>CDE TENIS MESA PARLA</v>
          </cell>
          <cell r="H96" t="str">
            <v>M</v>
          </cell>
          <cell r="I96" t="str">
            <v>V50</v>
          </cell>
          <cell r="J96" t="str">
            <v>B</v>
          </cell>
        </row>
        <row r="97">
          <cell r="A97">
            <v>30870</v>
          </cell>
          <cell r="B97" t="str">
            <v>JAVIER</v>
          </cell>
          <cell r="C97" t="str">
            <v>GARCIA</v>
          </cell>
          <cell r="D97" t="str">
            <v>PEREZ</v>
          </cell>
          <cell r="E97">
            <v>10356</v>
          </cell>
          <cell r="F97" t="str">
            <v>PATRONATO MUNICIPAL DE DEPORTES DE GIBRALEON</v>
          </cell>
          <cell r="G97" t="str">
            <v>PMD DE GIBRALEON</v>
          </cell>
          <cell r="H97" t="str">
            <v>M</v>
          </cell>
          <cell r="I97" t="str">
            <v>V40</v>
          </cell>
          <cell r="J97" t="str">
            <v>B</v>
          </cell>
        </row>
        <row r="98">
          <cell r="A98">
            <v>5460</v>
          </cell>
          <cell r="B98" t="str">
            <v>JOSÉ YERAY</v>
          </cell>
          <cell r="C98" t="str">
            <v>MARTEL</v>
          </cell>
          <cell r="D98" t="str">
            <v>MIRELES</v>
          </cell>
          <cell r="E98">
            <v>10136</v>
          </cell>
          <cell r="F98" t="str">
            <v>CLUB DEPORTIVO FIRGONG</v>
          </cell>
          <cell r="G98" t="str">
            <v>CD FIRGONG</v>
          </cell>
          <cell r="H98" t="str">
            <v>M</v>
          </cell>
          <cell r="I98" t="str">
            <v>V40</v>
          </cell>
          <cell r="J98" t="str">
            <v>A.2</v>
          </cell>
        </row>
        <row r="99">
          <cell r="A99">
            <v>9281</v>
          </cell>
          <cell r="B99" t="str">
            <v>FRANCISCO JAVIER</v>
          </cell>
          <cell r="C99" t="str">
            <v>BAEZ</v>
          </cell>
          <cell r="D99" t="str">
            <v>MORENO</v>
          </cell>
          <cell r="E99">
            <v>10136</v>
          </cell>
          <cell r="F99" t="str">
            <v>CLUB DEPORTIVO FIRGONG</v>
          </cell>
          <cell r="G99" t="str">
            <v>CD FIRGONG</v>
          </cell>
          <cell r="H99" t="str">
            <v>M</v>
          </cell>
          <cell r="I99" t="str">
            <v>V40</v>
          </cell>
          <cell r="J99" t="str">
            <v>A.2</v>
          </cell>
        </row>
        <row r="100">
          <cell r="A100">
            <v>1900</v>
          </cell>
          <cell r="B100" t="str">
            <v>MOISES</v>
          </cell>
          <cell r="C100" t="str">
            <v>SANTANA</v>
          </cell>
          <cell r="D100" t="str">
            <v>MEDINA</v>
          </cell>
          <cell r="E100">
            <v>10136</v>
          </cell>
          <cell r="F100" t="str">
            <v>CLUB DEPORTIVO FIRGONG</v>
          </cell>
          <cell r="G100" t="str">
            <v>CD FIRGONG</v>
          </cell>
          <cell r="H100" t="str">
            <v>M</v>
          </cell>
          <cell r="I100" t="str">
            <v>V40</v>
          </cell>
          <cell r="J100" t="str">
            <v>A.2</v>
          </cell>
        </row>
        <row r="101">
          <cell r="A101">
            <v>1460</v>
          </cell>
          <cell r="B101" t="str">
            <v>LUIS ALFONSO</v>
          </cell>
          <cell r="C101" t="str">
            <v>PERAITA</v>
          </cell>
          <cell r="D101" t="str">
            <v>AGUILAR</v>
          </cell>
          <cell r="E101">
            <v>10136</v>
          </cell>
          <cell r="F101" t="str">
            <v>CLUB DEPORTIVO FIRGONG</v>
          </cell>
          <cell r="G101" t="str">
            <v>CD FIRGONG</v>
          </cell>
          <cell r="H101" t="str">
            <v>M</v>
          </cell>
          <cell r="I101" t="str">
            <v>V40</v>
          </cell>
          <cell r="J101" t="str">
            <v>A.1</v>
          </cell>
        </row>
        <row r="102">
          <cell r="A102">
            <v>5608</v>
          </cell>
          <cell r="B102" t="str">
            <v>HECTOR</v>
          </cell>
          <cell r="C102" t="str">
            <v>RAMIREZ</v>
          </cell>
          <cell r="D102" t="str">
            <v>MARTEL</v>
          </cell>
          <cell r="E102">
            <v>10136</v>
          </cell>
          <cell r="F102" t="str">
            <v>CLUB DEPORTIVO FIRGONG</v>
          </cell>
          <cell r="G102" t="str">
            <v>CD FIRGONG</v>
          </cell>
          <cell r="H102" t="str">
            <v>M</v>
          </cell>
          <cell r="I102" t="str">
            <v>V50</v>
          </cell>
          <cell r="J102" t="str">
            <v>A.1</v>
          </cell>
        </row>
        <row r="103">
          <cell r="A103">
            <v>566</v>
          </cell>
          <cell r="B103" t="str">
            <v>JOSE MARIA</v>
          </cell>
          <cell r="C103" t="str">
            <v>HEREDIA</v>
          </cell>
          <cell r="D103" t="str">
            <v>LARIOS</v>
          </cell>
          <cell r="E103">
            <v>711</v>
          </cell>
          <cell r="F103" t="str">
            <v>CLUB 81 TENIS DE MESA</v>
          </cell>
          <cell r="G103" t="str">
            <v>CLUB 81 TM</v>
          </cell>
          <cell r="H103" t="str">
            <v>M</v>
          </cell>
          <cell r="I103" t="str">
            <v>V60</v>
          </cell>
          <cell r="J103" t="str">
            <v>B</v>
          </cell>
        </row>
        <row r="104">
          <cell r="A104">
            <v>4533</v>
          </cell>
          <cell r="B104" t="str">
            <v>ENRIQUE JOSE</v>
          </cell>
          <cell r="C104" t="str">
            <v>MORALES</v>
          </cell>
          <cell r="D104" t="str">
            <v>VALVERDE</v>
          </cell>
          <cell r="E104">
            <v>711</v>
          </cell>
          <cell r="F104" t="str">
            <v>CLUB 81 TENIS DE MESA</v>
          </cell>
          <cell r="G104" t="str">
            <v>CLUB 81 TM</v>
          </cell>
          <cell r="H104" t="str">
            <v>M</v>
          </cell>
          <cell r="I104" t="str">
            <v>V60</v>
          </cell>
          <cell r="J104" t="str">
            <v>B</v>
          </cell>
        </row>
        <row r="105">
          <cell r="A105">
            <v>30869</v>
          </cell>
          <cell r="B105" t="str">
            <v>DIEGO</v>
          </cell>
          <cell r="C105" t="str">
            <v>MARIN</v>
          </cell>
          <cell r="D105" t="str">
            <v>SANTOS</v>
          </cell>
          <cell r="E105">
            <v>711</v>
          </cell>
          <cell r="F105" t="str">
            <v>CLUB 81 TENIS DE MESA</v>
          </cell>
          <cell r="G105" t="str">
            <v>CLUB 81 TM</v>
          </cell>
          <cell r="H105" t="str">
            <v>M</v>
          </cell>
          <cell r="I105" t="str">
            <v>V40</v>
          </cell>
          <cell r="J105" t="str">
            <v>B</v>
          </cell>
        </row>
        <row r="106">
          <cell r="A106">
            <v>26120</v>
          </cell>
          <cell r="B106" t="str">
            <v>SVETLANA</v>
          </cell>
          <cell r="C106" t="str">
            <v>SKOBKINA</v>
          </cell>
          <cell r="D106" t="str">
            <v>SKOBKINA</v>
          </cell>
          <cell r="E106">
            <v>10173</v>
          </cell>
          <cell r="F106" t="str">
            <v>TENNIS TAULA GANXETS DE REUS</v>
          </cell>
          <cell r="G106" t="str">
            <v>TT GANXETS</v>
          </cell>
          <cell r="H106" t="str">
            <v>F</v>
          </cell>
          <cell r="I106" t="str">
            <v>V40</v>
          </cell>
          <cell r="J106" t="str">
            <v>A.2</v>
          </cell>
        </row>
        <row r="107">
          <cell r="A107">
            <v>7403</v>
          </cell>
          <cell r="B107" t="str">
            <v>XAVIER</v>
          </cell>
          <cell r="C107" t="str">
            <v>DE BLAS</v>
          </cell>
          <cell r="D107" t="str">
            <v>FOIX</v>
          </cell>
          <cell r="E107">
            <v>261</v>
          </cell>
          <cell r="F107" t="str">
            <v>CLUB TENNIS DE TAULA L'HOSPITALET</v>
          </cell>
          <cell r="G107" t="str">
            <v>L´HOSPITALET</v>
          </cell>
          <cell r="H107" t="str">
            <v>M</v>
          </cell>
          <cell r="I107" t="str">
            <v>V40</v>
          </cell>
          <cell r="J107" t="str">
            <v>A.2</v>
          </cell>
        </row>
        <row r="108">
          <cell r="A108">
            <v>25299</v>
          </cell>
          <cell r="B108" t="str">
            <v>ROGER</v>
          </cell>
          <cell r="C108" t="str">
            <v>GUARCH</v>
          </cell>
          <cell r="D108" t="str">
            <v>NOGUE</v>
          </cell>
          <cell r="E108">
            <v>261</v>
          </cell>
          <cell r="F108" t="str">
            <v>CLUB TENNIS DE TAULA L'HOSPITALET</v>
          </cell>
          <cell r="G108" t="str">
            <v>L´HOSPITALET</v>
          </cell>
          <cell r="H108" t="str">
            <v>M</v>
          </cell>
          <cell r="I108" t="str">
            <v>V40</v>
          </cell>
          <cell r="J108" t="str">
            <v>A.2</v>
          </cell>
        </row>
        <row r="109">
          <cell r="A109">
            <v>1115</v>
          </cell>
          <cell r="B109" t="str">
            <v>MARCEL</v>
          </cell>
          <cell r="C109" t="str">
            <v>SACASAS</v>
          </cell>
          <cell r="D109" t="str">
            <v>ARISSA</v>
          </cell>
          <cell r="E109">
            <v>261</v>
          </cell>
          <cell r="F109" t="str">
            <v>CLUB TENNIS DE TAULA L'HOSPITALET</v>
          </cell>
          <cell r="G109" t="str">
            <v>L´HOSPITALET</v>
          </cell>
          <cell r="H109" t="str">
            <v>M</v>
          </cell>
          <cell r="I109" t="str">
            <v>V50</v>
          </cell>
          <cell r="J109" t="str">
            <v>A.1</v>
          </cell>
        </row>
        <row r="110">
          <cell r="A110">
            <v>18808</v>
          </cell>
          <cell r="B110" t="str">
            <v>JOSE MARIA</v>
          </cell>
          <cell r="C110" t="str">
            <v>CONTRERAS</v>
          </cell>
          <cell r="D110" t="str">
            <v>VAZ</v>
          </cell>
          <cell r="E110">
            <v>697</v>
          </cell>
          <cell r="F110" t="str">
            <v>CLUB TENIS DE MESA MONTIJO</v>
          </cell>
          <cell r="G110" t="str">
            <v>C.T.M.  MONTIJO</v>
          </cell>
          <cell r="H110" t="str">
            <v>M</v>
          </cell>
          <cell r="I110" t="str">
            <v>V50</v>
          </cell>
          <cell r="J110" t="str">
            <v>A.1</v>
          </cell>
        </row>
        <row r="111">
          <cell r="A111">
            <v>8304</v>
          </cell>
          <cell r="B111" t="str">
            <v>DOMINGO</v>
          </cell>
          <cell r="C111" t="str">
            <v>RODRIGUEZ</v>
          </cell>
          <cell r="D111" t="str">
            <v>MATE</v>
          </cell>
          <cell r="E111">
            <v>697</v>
          </cell>
          <cell r="F111" t="str">
            <v>CLUB TENIS DE MESA MONTIJO</v>
          </cell>
          <cell r="G111" t="str">
            <v>C.T.M.  MONTIJO</v>
          </cell>
          <cell r="H111" t="str">
            <v>M</v>
          </cell>
          <cell r="I111" t="str">
            <v>V50</v>
          </cell>
          <cell r="J111" t="str">
            <v>A.1</v>
          </cell>
        </row>
        <row r="112">
          <cell r="A112">
            <v>18813</v>
          </cell>
          <cell r="B112" t="str">
            <v>MANUEL</v>
          </cell>
          <cell r="C112" t="str">
            <v>BAZO</v>
          </cell>
          <cell r="D112" t="str">
            <v xml:space="preserve"> REGAJO</v>
          </cell>
          <cell r="E112">
            <v>697</v>
          </cell>
          <cell r="F112" t="str">
            <v>CLUB TENIS DE MESA MONTIJO</v>
          </cell>
          <cell r="G112" t="str">
            <v>C.T.M.  MONTIJO</v>
          </cell>
          <cell r="H112" t="str">
            <v>M</v>
          </cell>
          <cell r="I112" t="str">
            <v>V40</v>
          </cell>
          <cell r="J112" t="str">
            <v>A.1</v>
          </cell>
        </row>
        <row r="113">
          <cell r="A113">
            <v>19945</v>
          </cell>
          <cell r="B113" t="str">
            <v>FRANCIS</v>
          </cell>
          <cell r="C113" t="str">
            <v>NAHARRO</v>
          </cell>
          <cell r="D113" t="str">
            <v>DOMINGUEZ</v>
          </cell>
          <cell r="E113">
            <v>697</v>
          </cell>
          <cell r="F113" t="str">
            <v>CLUB TENIS DE MESA MONTIJO</v>
          </cell>
          <cell r="G113" t="str">
            <v>C.T.M.  MONTIJO</v>
          </cell>
          <cell r="H113" t="str">
            <v>M</v>
          </cell>
          <cell r="I113" t="str">
            <v>V40</v>
          </cell>
          <cell r="J113" t="str">
            <v>A.1</v>
          </cell>
        </row>
        <row r="114">
          <cell r="A114">
            <v>1794</v>
          </cell>
          <cell r="B114" t="str">
            <v>JAVIER</v>
          </cell>
          <cell r="C114" t="str">
            <v>MORILLO</v>
          </cell>
          <cell r="D114" t="str">
            <v>PRATS</v>
          </cell>
          <cell r="E114">
            <v>561</v>
          </cell>
          <cell r="F114" t="str">
            <v>CLUB TENNIS TAULA SANTA EULARIA</v>
          </cell>
          <cell r="G114" t="str">
            <v>SANTA EULARIA</v>
          </cell>
          <cell r="H114" t="str">
            <v>M</v>
          </cell>
          <cell r="I114" t="str">
            <v>V40</v>
          </cell>
          <cell r="J114" t="str">
            <v>A.1</v>
          </cell>
        </row>
        <row r="115">
          <cell r="A115">
            <v>7292</v>
          </cell>
          <cell r="B115" t="str">
            <v>FRANCISCO</v>
          </cell>
          <cell r="C115" t="str">
            <v>DE HARO</v>
          </cell>
          <cell r="D115" t="str">
            <v>JUANICO</v>
          </cell>
          <cell r="E115">
            <v>671</v>
          </cell>
          <cell r="F115" t="str">
            <v>CLUB TENNIS TAULA ALAIOR</v>
          </cell>
          <cell r="G115" t="str">
            <v>C.T.T.  ALAIOR</v>
          </cell>
          <cell r="H115" t="str">
            <v>M</v>
          </cell>
          <cell r="I115" t="str">
            <v>V40</v>
          </cell>
          <cell r="J115" t="str">
            <v>A.2</v>
          </cell>
        </row>
        <row r="116">
          <cell r="A116">
            <v>7283</v>
          </cell>
          <cell r="B116" t="str">
            <v>CRISTOBAL</v>
          </cell>
          <cell r="C116" t="str">
            <v>VIDAL</v>
          </cell>
          <cell r="D116" t="str">
            <v>MOLL</v>
          </cell>
          <cell r="E116">
            <v>671</v>
          </cell>
          <cell r="F116" t="str">
            <v>CLUB TENNIS TAULA ALAIOR</v>
          </cell>
          <cell r="G116" t="str">
            <v>C.T.T.  ALAIOR</v>
          </cell>
          <cell r="H116" t="str">
            <v>M</v>
          </cell>
          <cell r="I116" t="str">
            <v>V50</v>
          </cell>
          <cell r="J116" t="str">
            <v>A.2</v>
          </cell>
        </row>
        <row r="117">
          <cell r="A117">
            <v>7288</v>
          </cell>
          <cell r="B117" t="str">
            <v>FRANCISCO</v>
          </cell>
          <cell r="C117" t="str">
            <v>DE HARO</v>
          </cell>
          <cell r="D117" t="str">
            <v>AGUILO</v>
          </cell>
          <cell r="E117">
            <v>671</v>
          </cell>
          <cell r="F117" t="str">
            <v>CLUB TENNIS TAULA ALAIOR</v>
          </cell>
          <cell r="G117" t="str">
            <v>C.T.T.  ALAIOR</v>
          </cell>
          <cell r="H117" t="str">
            <v>M</v>
          </cell>
          <cell r="I117" t="str">
            <v>V70</v>
          </cell>
          <cell r="J117" t="str">
            <v>A.1</v>
          </cell>
        </row>
        <row r="118">
          <cell r="A118">
            <v>7294</v>
          </cell>
          <cell r="B118" t="str">
            <v>MIGUEL</v>
          </cell>
          <cell r="C118" t="str">
            <v>MELIA</v>
          </cell>
          <cell r="D118" t="str">
            <v>MERCADAL</v>
          </cell>
          <cell r="E118">
            <v>671</v>
          </cell>
          <cell r="F118" t="str">
            <v>CLUB TENNIS TAULA ALAIOR</v>
          </cell>
          <cell r="G118" t="str">
            <v>C.T.T.  ALAIOR</v>
          </cell>
          <cell r="H118" t="str">
            <v>M</v>
          </cell>
          <cell r="I118" t="str">
            <v>V50</v>
          </cell>
          <cell r="J118" t="str">
            <v>A.1</v>
          </cell>
        </row>
        <row r="119">
          <cell r="A119">
            <v>31318</v>
          </cell>
          <cell r="B119" t="str">
            <v>ALESSANDRO</v>
          </cell>
          <cell r="C119" t="str">
            <v>ORSOLON</v>
          </cell>
          <cell r="E119">
            <v>546</v>
          </cell>
          <cell r="F119" t="str">
            <v>CLUB DEPORTIVO YACAL</v>
          </cell>
          <cell r="G119" t="str">
            <v>YACAL</v>
          </cell>
          <cell r="H119" t="str">
            <v>M</v>
          </cell>
          <cell r="I119" t="str">
            <v>V40</v>
          </cell>
          <cell r="J119" t="str">
            <v>A.1</v>
          </cell>
        </row>
        <row r="120">
          <cell r="A120">
            <v>1572</v>
          </cell>
          <cell r="B120" t="str">
            <v>ALFONSO</v>
          </cell>
          <cell r="C120" t="str">
            <v>BEAMONTE</v>
          </cell>
          <cell r="D120" t="str">
            <v>BENEDICTO</v>
          </cell>
          <cell r="E120">
            <v>104</v>
          </cell>
          <cell r="F120" t="str">
            <v>CENTRO NATACION HELIOS</v>
          </cell>
          <cell r="G120" t="str">
            <v>C.N. HELIOS</v>
          </cell>
          <cell r="H120" t="str">
            <v>M</v>
          </cell>
          <cell r="I120" t="str">
            <v>V40</v>
          </cell>
          <cell r="J120" t="str">
            <v>A.2</v>
          </cell>
        </row>
        <row r="121">
          <cell r="A121">
            <v>919</v>
          </cell>
          <cell r="B121" t="str">
            <v>JAVIER</v>
          </cell>
          <cell r="C121" t="str">
            <v>MAZA</v>
          </cell>
          <cell r="D121" t="str">
            <v>GRACIA</v>
          </cell>
          <cell r="E121">
            <v>104</v>
          </cell>
          <cell r="F121" t="str">
            <v>CENTRO NATACION HELIOS</v>
          </cell>
          <cell r="G121" t="str">
            <v>C.N. HELIOS</v>
          </cell>
          <cell r="H121" t="str">
            <v>M</v>
          </cell>
          <cell r="I121" t="str">
            <v>V50</v>
          </cell>
          <cell r="J121" t="str">
            <v>B</v>
          </cell>
        </row>
        <row r="122">
          <cell r="A122">
            <v>31319</v>
          </cell>
          <cell r="B122" t="str">
            <v>FRANCK JACQUES</v>
          </cell>
          <cell r="C122" t="str">
            <v>JEAN CLAUDE</v>
          </cell>
          <cell r="D122" t="str">
            <v>MASSARD</v>
          </cell>
          <cell r="E122">
            <v>425</v>
          </cell>
          <cell r="F122" t="str">
            <v>CLUB TENNIS DE TAULA VILAFRANCA</v>
          </cell>
          <cell r="G122" t="str">
            <v>VILAFRANCA</v>
          </cell>
          <cell r="H122" t="str">
            <v>M</v>
          </cell>
          <cell r="I122" t="str">
            <v>V40</v>
          </cell>
          <cell r="J122" t="str">
            <v>A.1</v>
          </cell>
        </row>
        <row r="123">
          <cell r="A123">
            <v>21491</v>
          </cell>
          <cell r="B123" t="str">
            <v>OLEGARIO BASILIO</v>
          </cell>
          <cell r="C123" t="str">
            <v>ALCALA</v>
          </cell>
          <cell r="D123" t="str">
            <v>PENA</v>
          </cell>
          <cell r="E123">
            <v>425</v>
          </cell>
          <cell r="F123" t="str">
            <v>CLUB TENNIS DE TAULA VILAFRANCA</v>
          </cell>
          <cell r="G123" t="str">
            <v>VILAFRANCA</v>
          </cell>
          <cell r="H123" t="str">
            <v>M</v>
          </cell>
          <cell r="I123" t="str">
            <v>V50</v>
          </cell>
          <cell r="J123" t="str">
            <v>A.1</v>
          </cell>
        </row>
        <row r="124">
          <cell r="A124">
            <v>18977</v>
          </cell>
          <cell r="B124" t="str">
            <v>ANTONIO</v>
          </cell>
          <cell r="C124" t="str">
            <v>ALVAREZ</v>
          </cell>
          <cell r="D124" t="str">
            <v>OJEDA</v>
          </cell>
          <cell r="E124">
            <v>425</v>
          </cell>
          <cell r="F124" t="str">
            <v>CLUB TENNIS DE TAULA VILAFRANCA</v>
          </cell>
          <cell r="G124" t="str">
            <v>VILAFRANCA</v>
          </cell>
          <cell r="H124" t="str">
            <v>M</v>
          </cell>
          <cell r="I124" t="str">
            <v>V50</v>
          </cell>
          <cell r="J124" t="str">
            <v>A.1</v>
          </cell>
        </row>
        <row r="125">
          <cell r="A125">
            <v>20286</v>
          </cell>
          <cell r="B125" t="str">
            <v>DAVID</v>
          </cell>
          <cell r="C125" t="str">
            <v>APARICIO</v>
          </cell>
          <cell r="D125" t="str">
            <v>GARCIA</v>
          </cell>
          <cell r="E125">
            <v>425</v>
          </cell>
          <cell r="F125" t="str">
            <v>CLUB TENNIS DE TAULA VILAFRANCA</v>
          </cell>
          <cell r="G125" t="str">
            <v>VILAFRANCA</v>
          </cell>
          <cell r="H125" t="str">
            <v>M</v>
          </cell>
          <cell r="I125" t="str">
            <v>V50</v>
          </cell>
          <cell r="J125" t="str">
            <v>A.1</v>
          </cell>
        </row>
        <row r="126">
          <cell r="A126">
            <v>23415</v>
          </cell>
          <cell r="B126" t="str">
            <v>ANTONIO</v>
          </cell>
          <cell r="C126" t="str">
            <v>BALTANAS</v>
          </cell>
          <cell r="D126" t="str">
            <v>GALISTEO</v>
          </cell>
          <cell r="E126">
            <v>425</v>
          </cell>
          <cell r="F126" t="str">
            <v>CLUB TENNIS DE TAULA VILAFRANCA</v>
          </cell>
          <cell r="G126" t="str">
            <v>VILAFRANCA</v>
          </cell>
          <cell r="H126" t="str">
            <v>M</v>
          </cell>
          <cell r="I126" t="str">
            <v>V60</v>
          </cell>
          <cell r="J126" t="str">
            <v>A.1</v>
          </cell>
        </row>
        <row r="127">
          <cell r="A127">
            <v>29366</v>
          </cell>
          <cell r="B127" t="str">
            <v>XAVIER</v>
          </cell>
          <cell r="C127" t="str">
            <v>BIARGE</v>
          </cell>
          <cell r="D127" t="str">
            <v>MARIN</v>
          </cell>
          <cell r="E127">
            <v>425</v>
          </cell>
          <cell r="F127" t="str">
            <v>CLUB TENNIS DE TAULA VILAFRANCA</v>
          </cell>
          <cell r="G127" t="str">
            <v>VILAFRANCA</v>
          </cell>
          <cell r="H127" t="str">
            <v>M</v>
          </cell>
          <cell r="I127" t="str">
            <v>V40</v>
          </cell>
          <cell r="J127" t="str">
            <v>B</v>
          </cell>
        </row>
        <row r="128">
          <cell r="A128">
            <v>16296</v>
          </cell>
          <cell r="B128" t="str">
            <v>JOSE MARIA</v>
          </cell>
          <cell r="C128" t="str">
            <v>BLANCAFORT</v>
          </cell>
          <cell r="D128" t="str">
            <v>CAMPRODON</v>
          </cell>
          <cell r="E128">
            <v>425</v>
          </cell>
          <cell r="F128" t="str">
            <v>CLUB TENNIS DE TAULA VILAFRANCA</v>
          </cell>
          <cell r="G128" t="str">
            <v>VILAFRANCA</v>
          </cell>
          <cell r="H128" t="str">
            <v>M</v>
          </cell>
          <cell r="I128" t="str">
            <v>V50</v>
          </cell>
          <cell r="J128" t="str">
            <v>A.1</v>
          </cell>
        </row>
        <row r="129">
          <cell r="A129">
            <v>4897</v>
          </cell>
          <cell r="B129" t="str">
            <v>DANIEL</v>
          </cell>
          <cell r="C129" t="str">
            <v>DOLS</v>
          </cell>
          <cell r="D129" t="str">
            <v>GARRIDO</v>
          </cell>
          <cell r="E129">
            <v>425</v>
          </cell>
          <cell r="F129" t="str">
            <v>CLUB TENNIS DE TAULA VILAFRANCA</v>
          </cell>
          <cell r="G129" t="str">
            <v>VILAFRANCA</v>
          </cell>
          <cell r="H129" t="str">
            <v>M</v>
          </cell>
          <cell r="I129" t="str">
            <v>V40</v>
          </cell>
          <cell r="J129" t="str">
            <v>A.1</v>
          </cell>
        </row>
        <row r="130">
          <cell r="A130">
            <v>445</v>
          </cell>
          <cell r="B130" t="str">
            <v>JOSE RAMON</v>
          </cell>
          <cell r="C130" t="str">
            <v>HIDALGO</v>
          </cell>
          <cell r="D130" t="str">
            <v>SEGURA</v>
          </cell>
          <cell r="E130">
            <v>425</v>
          </cell>
          <cell r="F130" t="str">
            <v>CLUB TENNIS DE TAULA VILAFRANCA</v>
          </cell>
          <cell r="G130" t="str">
            <v>VILAFRANCA</v>
          </cell>
          <cell r="H130" t="str">
            <v>M</v>
          </cell>
          <cell r="I130" t="str">
            <v>V60</v>
          </cell>
          <cell r="J130" t="str">
            <v>B</v>
          </cell>
        </row>
        <row r="131">
          <cell r="A131">
            <v>436</v>
          </cell>
          <cell r="B131" t="str">
            <v>JOSEP</v>
          </cell>
          <cell r="C131" t="str">
            <v>MARTINEZ</v>
          </cell>
          <cell r="D131" t="str">
            <v>GOMEZ</v>
          </cell>
          <cell r="E131">
            <v>425</v>
          </cell>
          <cell r="F131" t="str">
            <v>CLUB TENNIS DE TAULA VILAFRANCA</v>
          </cell>
          <cell r="G131" t="str">
            <v>VILAFRANCA</v>
          </cell>
          <cell r="H131" t="str">
            <v>M</v>
          </cell>
          <cell r="I131" t="str">
            <v>V60</v>
          </cell>
          <cell r="J131" t="str">
            <v>A.1</v>
          </cell>
        </row>
        <row r="132">
          <cell r="A132">
            <v>625</v>
          </cell>
          <cell r="B132" t="str">
            <v>ALFREDO</v>
          </cell>
          <cell r="C132" t="str">
            <v>JUAN</v>
          </cell>
          <cell r="D132" t="str">
            <v>DOMENECH</v>
          </cell>
          <cell r="E132">
            <v>425</v>
          </cell>
          <cell r="F132" t="str">
            <v>CLUB TENNIS DE TAULA VILAFRANCA</v>
          </cell>
          <cell r="G132" t="str">
            <v>VILAFRANCA</v>
          </cell>
          <cell r="H132" t="str">
            <v>M</v>
          </cell>
          <cell r="I132" t="str">
            <v>V60</v>
          </cell>
          <cell r="J132" t="str">
            <v>A.1</v>
          </cell>
        </row>
        <row r="133">
          <cell r="A133">
            <v>17669</v>
          </cell>
          <cell r="B133" t="str">
            <v>RAIMON</v>
          </cell>
          <cell r="C133" t="str">
            <v>OLIVELLA</v>
          </cell>
          <cell r="D133" t="str">
            <v>ROVIRA</v>
          </cell>
          <cell r="E133">
            <v>425</v>
          </cell>
          <cell r="F133" t="str">
            <v>CLUB TENNIS DE TAULA VILAFRANCA</v>
          </cell>
          <cell r="G133" t="str">
            <v>VILAFRANCA</v>
          </cell>
          <cell r="H133" t="str">
            <v>M</v>
          </cell>
          <cell r="I133" t="str">
            <v>V60</v>
          </cell>
          <cell r="J133" t="str">
            <v>B</v>
          </cell>
        </row>
        <row r="134">
          <cell r="A134">
            <v>29367</v>
          </cell>
          <cell r="B134" t="str">
            <v>JOSEP MARIA</v>
          </cell>
          <cell r="C134" t="str">
            <v>PARRA</v>
          </cell>
          <cell r="D134" t="str">
            <v>ATIENZA</v>
          </cell>
          <cell r="E134">
            <v>425</v>
          </cell>
          <cell r="F134" t="str">
            <v>CLUB TENNIS DE TAULA VILAFRANCA</v>
          </cell>
          <cell r="G134" t="str">
            <v>VILAFRANCA</v>
          </cell>
          <cell r="H134" t="str">
            <v>M</v>
          </cell>
          <cell r="I134" t="str">
            <v>V50</v>
          </cell>
          <cell r="J134" t="str">
            <v>B</v>
          </cell>
        </row>
        <row r="135">
          <cell r="A135">
            <v>24664</v>
          </cell>
          <cell r="B135" t="str">
            <v>JAVIER</v>
          </cell>
          <cell r="C135" t="str">
            <v>SILVESTRE</v>
          </cell>
          <cell r="D135" t="str">
            <v>LLORENS</v>
          </cell>
          <cell r="E135">
            <v>425</v>
          </cell>
          <cell r="F135" t="str">
            <v>CLUB TENNIS DE TAULA VILAFRANCA</v>
          </cell>
          <cell r="G135" t="str">
            <v>VILAFRANCA</v>
          </cell>
          <cell r="H135" t="str">
            <v>M</v>
          </cell>
          <cell r="I135" t="str">
            <v>V50</v>
          </cell>
          <cell r="J135" t="str">
            <v>A.1</v>
          </cell>
        </row>
        <row r="136">
          <cell r="A136">
            <v>3998</v>
          </cell>
          <cell r="B136" t="str">
            <v>CARLOS DAVID</v>
          </cell>
          <cell r="C136" t="str">
            <v>ARZOLA</v>
          </cell>
          <cell r="D136" t="str">
            <v>MESA</v>
          </cell>
          <cell r="E136">
            <v>141</v>
          </cell>
          <cell r="F136" t="str">
            <v>UNIVERSITARIOS AGUERE TENERIFE</v>
          </cell>
          <cell r="G136" t="str">
            <v>UNIVERSITARIOS AGUERE</v>
          </cell>
          <cell r="H136" t="str">
            <v>M</v>
          </cell>
          <cell r="I136" t="str">
            <v>V40</v>
          </cell>
          <cell r="J136" t="str">
            <v>A.2</v>
          </cell>
        </row>
        <row r="137">
          <cell r="A137">
            <v>1392</v>
          </cell>
          <cell r="B137" t="str">
            <v>OSCAR</v>
          </cell>
          <cell r="C137" t="str">
            <v>CAMPOS</v>
          </cell>
          <cell r="D137" t="str">
            <v>ESCALA</v>
          </cell>
          <cell r="E137">
            <v>643</v>
          </cell>
          <cell r="F137" t="str">
            <v>CLUB TENNIS TAULA ELS AMICS TERRASSA</v>
          </cell>
          <cell r="G137" t="str">
            <v>ELS AMICS TERRASA</v>
          </cell>
          <cell r="H137" t="str">
            <v>M</v>
          </cell>
          <cell r="I137" t="str">
            <v>V40</v>
          </cell>
          <cell r="J137" t="str">
            <v>A.2</v>
          </cell>
        </row>
        <row r="138">
          <cell r="A138">
            <v>5964</v>
          </cell>
          <cell r="B138" t="str">
            <v>FRANCESC</v>
          </cell>
          <cell r="C138" t="str">
            <v>GIBERT</v>
          </cell>
          <cell r="D138" t="str">
            <v>BADIA</v>
          </cell>
          <cell r="E138">
            <v>643</v>
          </cell>
          <cell r="F138" t="str">
            <v>CLUB TENNIS TAULA ELS AMICS TERRASSA</v>
          </cell>
          <cell r="G138" t="str">
            <v>ELS AMICS TERRASA</v>
          </cell>
          <cell r="H138" t="str">
            <v>M</v>
          </cell>
          <cell r="I138" t="str">
            <v>V40</v>
          </cell>
          <cell r="J138" t="str">
            <v>A.1</v>
          </cell>
        </row>
        <row r="139">
          <cell r="A139">
            <v>437</v>
          </cell>
          <cell r="B139" t="str">
            <v>ARISTIDES</v>
          </cell>
          <cell r="C139" t="str">
            <v>MARTIN</v>
          </cell>
          <cell r="D139" t="str">
            <v>RAMIREZ</v>
          </cell>
          <cell r="E139">
            <v>141</v>
          </cell>
          <cell r="F139" t="str">
            <v>UNIVERSITARIOS AGUERE TENERIFE</v>
          </cell>
          <cell r="G139" t="str">
            <v>UNIVERSITARIOS AGUERE</v>
          </cell>
          <cell r="H139" t="str">
            <v>M</v>
          </cell>
          <cell r="I139" t="str">
            <v>V60</v>
          </cell>
          <cell r="J139" t="str">
            <v>A.2</v>
          </cell>
        </row>
        <row r="140">
          <cell r="A140">
            <v>1240</v>
          </cell>
          <cell r="B140" t="str">
            <v>JUAN ALBINO</v>
          </cell>
          <cell r="C140" t="str">
            <v>MENDEZ</v>
          </cell>
          <cell r="D140" t="str">
            <v>PEREZ</v>
          </cell>
          <cell r="E140">
            <v>141</v>
          </cell>
          <cell r="F140" t="str">
            <v>UNIVERSITARIOS AGUERE TENERIFE</v>
          </cell>
          <cell r="G140" t="str">
            <v>UNIVERSITARIOS AGUERE</v>
          </cell>
          <cell r="H140" t="str">
            <v>M</v>
          </cell>
          <cell r="I140" t="str">
            <v>V40</v>
          </cell>
          <cell r="J140" t="str">
            <v>A.2</v>
          </cell>
        </row>
        <row r="141">
          <cell r="A141">
            <v>5965</v>
          </cell>
          <cell r="B141" t="str">
            <v>IGNASI</v>
          </cell>
          <cell r="C141" t="str">
            <v>MARTINEZ</v>
          </cell>
          <cell r="D141" t="str">
            <v>BOSCH</v>
          </cell>
          <cell r="E141">
            <v>643</v>
          </cell>
          <cell r="F141" t="str">
            <v>CLUB TENNIS TAULA ELS AMICS TERRASSA</v>
          </cell>
          <cell r="G141" t="str">
            <v>ELS AMICS TERRASA</v>
          </cell>
          <cell r="H141" t="str">
            <v>M</v>
          </cell>
          <cell r="I141" t="str">
            <v>V40</v>
          </cell>
          <cell r="J141" t="str">
            <v>A.2</v>
          </cell>
        </row>
        <row r="142">
          <cell r="A142">
            <v>5966</v>
          </cell>
          <cell r="B142" t="str">
            <v>JORDI</v>
          </cell>
          <cell r="C142" t="str">
            <v>SERRES</v>
          </cell>
          <cell r="D142" t="str">
            <v>MARIMON</v>
          </cell>
          <cell r="E142">
            <v>643</v>
          </cell>
          <cell r="F142" t="str">
            <v>CLUB TENNIS TAULA ELS AMICS TERRASSA</v>
          </cell>
          <cell r="G142" t="str">
            <v>ELS AMICS TERRASA</v>
          </cell>
          <cell r="H142" t="str">
            <v>M</v>
          </cell>
          <cell r="I142" t="str">
            <v>V40</v>
          </cell>
          <cell r="J142" t="str">
            <v>A.1</v>
          </cell>
        </row>
        <row r="143">
          <cell r="A143">
            <v>1785</v>
          </cell>
          <cell r="B143" t="str">
            <v>MARIA</v>
          </cell>
          <cell r="C143" t="str">
            <v>SERRES</v>
          </cell>
          <cell r="D143" t="str">
            <v>MARIMON</v>
          </cell>
          <cell r="E143">
            <v>643</v>
          </cell>
          <cell r="F143" t="str">
            <v>CLUB TENNIS TAULA ELS AMICS TERRASSA</v>
          </cell>
          <cell r="G143" t="str">
            <v>ELS AMICS TERRASA</v>
          </cell>
          <cell r="H143" t="str">
            <v>F</v>
          </cell>
          <cell r="I143" t="str">
            <v>V40</v>
          </cell>
          <cell r="J143" t="str">
            <v>A.2</v>
          </cell>
        </row>
        <row r="144">
          <cell r="A144">
            <v>15396</v>
          </cell>
          <cell r="B144" t="str">
            <v>JESUS</v>
          </cell>
          <cell r="C144" t="str">
            <v>RUBIO</v>
          </cell>
          <cell r="D144" t="str">
            <v>GONZALEZ</v>
          </cell>
          <cell r="E144">
            <v>141</v>
          </cell>
          <cell r="F144" t="str">
            <v>UNIVERSITARIOS AGUERE TENERIFE</v>
          </cell>
          <cell r="G144" t="str">
            <v>UNIVERSITARIOS AGUERE</v>
          </cell>
          <cell r="H144" t="str">
            <v>M</v>
          </cell>
          <cell r="I144" t="str">
            <v>V40</v>
          </cell>
          <cell r="J144" t="str">
            <v>A.2</v>
          </cell>
        </row>
        <row r="145">
          <cell r="A145">
            <v>5569</v>
          </cell>
          <cell r="B145" t="str">
            <v>RAMON ERNESTO</v>
          </cell>
          <cell r="C145" t="str">
            <v>PEREZ</v>
          </cell>
          <cell r="D145" t="str">
            <v>FUENTES</v>
          </cell>
          <cell r="E145">
            <v>141</v>
          </cell>
          <cell r="F145" t="str">
            <v>UNIVERSITARIOS AGUERE TENERIFE</v>
          </cell>
          <cell r="G145" t="str">
            <v>UNIVERSITARIOS AGUERE</v>
          </cell>
          <cell r="H145" t="str">
            <v>M</v>
          </cell>
          <cell r="I145" t="str">
            <v>V50</v>
          </cell>
          <cell r="J145" t="str">
            <v>A.2</v>
          </cell>
        </row>
        <row r="146">
          <cell r="A146">
            <v>6562</v>
          </cell>
          <cell r="B146" t="str">
            <v>ALBERT</v>
          </cell>
          <cell r="C146" t="str">
            <v>PAGES</v>
          </cell>
          <cell r="D146" t="str">
            <v>BAGUR</v>
          </cell>
          <cell r="E146">
            <v>643</v>
          </cell>
          <cell r="F146" t="str">
            <v>CLUB TENNIS TAULA ELS AMICS TERRASSA</v>
          </cell>
          <cell r="G146" t="str">
            <v>ELS AMICS TERRASA</v>
          </cell>
          <cell r="H146" t="str">
            <v>M</v>
          </cell>
          <cell r="I146" t="str">
            <v>V40</v>
          </cell>
          <cell r="J146" t="str">
            <v>A.1</v>
          </cell>
        </row>
        <row r="147">
          <cell r="A147">
            <v>19592</v>
          </cell>
          <cell r="B147" t="str">
            <v>SATOKO</v>
          </cell>
          <cell r="C147" t="str">
            <v>AKIYAMA</v>
          </cell>
          <cell r="E147">
            <v>78</v>
          </cell>
          <cell r="F147" t="str">
            <v>CLUB TENIS DE MESA SAN S. DE LOS REYES</v>
          </cell>
          <cell r="G147" t="str">
            <v>SAN SEBASTIAN REYES</v>
          </cell>
          <cell r="H147" t="str">
            <v>F</v>
          </cell>
          <cell r="I147" t="str">
            <v>V40</v>
          </cell>
          <cell r="J147" t="str">
            <v>A.2</v>
          </cell>
        </row>
        <row r="148">
          <cell r="A148">
            <v>28384</v>
          </cell>
          <cell r="B148" t="str">
            <v>MARIA DEL PILAR</v>
          </cell>
          <cell r="C148" t="str">
            <v>CONESA</v>
          </cell>
          <cell r="D148" t="str">
            <v>NIETO</v>
          </cell>
          <cell r="E148">
            <v>78</v>
          </cell>
          <cell r="F148" t="str">
            <v>CLUB TENIS DE MESA SAN S. DE LOS REYES</v>
          </cell>
          <cell r="G148" t="str">
            <v>SAN SEBASTIAN REYES</v>
          </cell>
          <cell r="H148" t="str">
            <v>F</v>
          </cell>
          <cell r="I148" t="str">
            <v>V40</v>
          </cell>
          <cell r="J148" t="str">
            <v>A.2</v>
          </cell>
        </row>
        <row r="149">
          <cell r="A149">
            <v>10762</v>
          </cell>
          <cell r="B149" t="str">
            <v>INÉS AINHOA</v>
          </cell>
          <cell r="C149" t="str">
            <v>ECHETO</v>
          </cell>
          <cell r="D149" t="str">
            <v>GOIZUETA</v>
          </cell>
          <cell r="E149">
            <v>78</v>
          </cell>
          <cell r="F149" t="str">
            <v>CLUB TENIS DE MESA SAN S. DE LOS REYES</v>
          </cell>
          <cell r="G149" t="str">
            <v>SAN SEBASTIAN REYES</v>
          </cell>
          <cell r="H149" t="str">
            <v>F</v>
          </cell>
          <cell r="I149" t="str">
            <v>V50</v>
          </cell>
          <cell r="J149" t="str">
            <v>A.2</v>
          </cell>
        </row>
        <row r="150">
          <cell r="A150">
            <v>896</v>
          </cell>
          <cell r="B150" t="str">
            <v>VOLODYMIR</v>
          </cell>
          <cell r="C150" t="str">
            <v>DVORAK</v>
          </cell>
          <cell r="D150" t="str">
            <v>MUDRIK</v>
          </cell>
          <cell r="E150">
            <v>278</v>
          </cell>
          <cell r="F150" t="str">
            <v>CENTRE NATACIO MATARO</v>
          </cell>
          <cell r="G150" t="str">
            <v>NATACIO MATARO</v>
          </cell>
          <cell r="H150" t="str">
            <v>M</v>
          </cell>
          <cell r="I150" t="str">
            <v>V50</v>
          </cell>
          <cell r="J150" t="str">
            <v>A.1</v>
          </cell>
        </row>
        <row r="151">
          <cell r="A151">
            <v>1948</v>
          </cell>
          <cell r="B151" t="str">
            <v>RAUL</v>
          </cell>
          <cell r="C151" t="str">
            <v>DIAZ</v>
          </cell>
          <cell r="D151" t="str">
            <v>GUERRA</v>
          </cell>
          <cell r="E151">
            <v>114</v>
          </cell>
          <cell r="F151" t="str">
            <v>CLUB TENIS DE MESA MOSTOLES</v>
          </cell>
          <cell r="G151" t="str">
            <v>MOSTOLES</v>
          </cell>
          <cell r="H151" t="str">
            <v>M</v>
          </cell>
          <cell r="I151" t="str">
            <v>V40</v>
          </cell>
          <cell r="J151" t="str">
            <v>A.1</v>
          </cell>
        </row>
        <row r="152">
          <cell r="A152">
            <v>1427</v>
          </cell>
          <cell r="B152" t="str">
            <v>TITO ROGGER</v>
          </cell>
          <cell r="C152" t="str">
            <v>CABEZAS</v>
          </cell>
          <cell r="D152" t="str">
            <v>PENA</v>
          </cell>
          <cell r="E152">
            <v>114</v>
          </cell>
          <cell r="F152" t="str">
            <v>CLUB TENIS DE MESA MOSTOLES</v>
          </cell>
          <cell r="G152" t="str">
            <v>MOSTOLES</v>
          </cell>
          <cell r="H152" t="str">
            <v>M</v>
          </cell>
          <cell r="I152" t="str">
            <v>V40</v>
          </cell>
          <cell r="J152" t="str">
            <v>A.1</v>
          </cell>
        </row>
        <row r="153">
          <cell r="A153">
            <v>7996</v>
          </cell>
          <cell r="B153" t="str">
            <v>FRANCISCO JAVIER</v>
          </cell>
          <cell r="C153" t="str">
            <v>LOPEZ</v>
          </cell>
          <cell r="D153" t="str">
            <v>SANCHEZ</v>
          </cell>
          <cell r="E153">
            <v>78</v>
          </cell>
          <cell r="F153" t="str">
            <v>CLUB TENIS DE MESA SAN S. DE LOS REYES</v>
          </cell>
          <cell r="G153" t="str">
            <v>SAN SEBASTIAN REYES</v>
          </cell>
          <cell r="H153" t="str">
            <v>M</v>
          </cell>
          <cell r="I153" t="str">
            <v>V50</v>
          </cell>
          <cell r="J153" t="str">
            <v>A.2</v>
          </cell>
        </row>
        <row r="154">
          <cell r="A154">
            <v>717</v>
          </cell>
          <cell r="B154" t="str">
            <v>LUIS ALBERTO</v>
          </cell>
          <cell r="C154" t="str">
            <v>TRAPIELLO</v>
          </cell>
          <cell r="D154" t="str">
            <v>CASTRO</v>
          </cell>
          <cell r="E154">
            <v>78</v>
          </cell>
          <cell r="F154" t="str">
            <v>CLUB TENIS DE MESA SAN S. DE LOS REYES</v>
          </cell>
          <cell r="G154" t="str">
            <v>SAN SEBASTIAN REYES</v>
          </cell>
          <cell r="H154" t="str">
            <v>M</v>
          </cell>
          <cell r="I154" t="str">
            <v>V50</v>
          </cell>
          <cell r="J154" t="str">
            <v>A.1</v>
          </cell>
        </row>
        <row r="155">
          <cell r="A155">
            <v>10662</v>
          </cell>
          <cell r="B155" t="str">
            <v>ANTONIO</v>
          </cell>
          <cell r="C155" t="str">
            <v>PÉREZ</v>
          </cell>
          <cell r="D155" t="str">
            <v>BARRANCO</v>
          </cell>
          <cell r="E155">
            <v>78</v>
          </cell>
          <cell r="F155" t="str">
            <v>CLUB TENIS DE MESA SAN S. DE LOS REYES</v>
          </cell>
          <cell r="G155" t="str">
            <v>SAN SEBASTIAN REYES</v>
          </cell>
          <cell r="H155" t="str">
            <v>M</v>
          </cell>
          <cell r="I155" t="str">
            <v>V60</v>
          </cell>
          <cell r="J155" t="str">
            <v>A.1</v>
          </cell>
        </row>
        <row r="156">
          <cell r="A156">
            <v>18144</v>
          </cell>
          <cell r="B156" t="str">
            <v>JAIME</v>
          </cell>
          <cell r="C156" t="str">
            <v>PEREZ</v>
          </cell>
          <cell r="D156" t="str">
            <v>OCANA</v>
          </cell>
          <cell r="E156">
            <v>10063</v>
          </cell>
          <cell r="F156" t="str">
            <v>CLUB TENIS DE MESA EL PALO</v>
          </cell>
          <cell r="G156" t="str">
            <v>CTM EL PALO</v>
          </cell>
          <cell r="H156" t="str">
            <v>M</v>
          </cell>
          <cell r="I156" t="str">
            <v>V40</v>
          </cell>
          <cell r="J156" t="str">
            <v>A.2</v>
          </cell>
        </row>
        <row r="157">
          <cell r="A157">
            <v>18145</v>
          </cell>
          <cell r="B157" t="str">
            <v>ANTONIO JESUS</v>
          </cell>
          <cell r="C157" t="str">
            <v>JIMENEZ</v>
          </cell>
          <cell r="D157" t="str">
            <v>CUADRA</v>
          </cell>
          <cell r="E157">
            <v>10063</v>
          </cell>
          <cell r="F157" t="str">
            <v>CLUB TENIS DE MESA EL PALO</v>
          </cell>
          <cell r="G157" t="str">
            <v>CTM EL PALO</v>
          </cell>
          <cell r="H157" t="str">
            <v>M</v>
          </cell>
          <cell r="I157" t="str">
            <v>V40</v>
          </cell>
          <cell r="J157" t="str">
            <v>A.2</v>
          </cell>
        </row>
        <row r="158">
          <cell r="A158">
            <v>30811</v>
          </cell>
          <cell r="B158" t="str">
            <v>DAVID</v>
          </cell>
          <cell r="C158" t="str">
            <v>GOMEZ</v>
          </cell>
          <cell r="D158" t="str">
            <v>ARROYO</v>
          </cell>
          <cell r="E158">
            <v>10063</v>
          </cell>
          <cell r="F158" t="str">
            <v>CLUB TENIS DE MESA EL PALO</v>
          </cell>
          <cell r="G158" t="str">
            <v>CTM EL PALO</v>
          </cell>
          <cell r="H158" t="str">
            <v>M</v>
          </cell>
          <cell r="I158" t="str">
            <v>V40</v>
          </cell>
          <cell r="J158" t="str">
            <v>A.2</v>
          </cell>
        </row>
        <row r="159">
          <cell r="A159">
            <v>21231</v>
          </cell>
          <cell r="B159" t="str">
            <v>JOSE ANTONIO</v>
          </cell>
          <cell r="C159" t="str">
            <v>DIAZ</v>
          </cell>
          <cell r="D159" t="str">
            <v>DELFIN</v>
          </cell>
          <cell r="E159">
            <v>10063</v>
          </cell>
          <cell r="F159" t="str">
            <v>CLUB TENIS DE MESA EL PALO</v>
          </cell>
          <cell r="G159" t="str">
            <v>CTM EL PALO</v>
          </cell>
          <cell r="H159" t="str">
            <v>M</v>
          </cell>
          <cell r="I159" t="str">
            <v>V50</v>
          </cell>
          <cell r="J159" t="str">
            <v>A.2</v>
          </cell>
        </row>
        <row r="160">
          <cell r="A160">
            <v>1842</v>
          </cell>
          <cell r="B160" t="str">
            <v>JOSE MARIA</v>
          </cell>
          <cell r="C160" t="str">
            <v>SANCHEZ-CANETE</v>
          </cell>
          <cell r="D160" t="str">
            <v>CALVO</v>
          </cell>
          <cell r="E160">
            <v>10063</v>
          </cell>
          <cell r="F160" t="str">
            <v>CLUB TENIS DE MESA EL PALO</v>
          </cell>
          <cell r="G160" t="str">
            <v>CTM EL PALO</v>
          </cell>
          <cell r="H160" t="str">
            <v>M</v>
          </cell>
          <cell r="I160" t="str">
            <v>V40</v>
          </cell>
          <cell r="J160" t="str">
            <v>A.2</v>
          </cell>
        </row>
        <row r="161">
          <cell r="A161">
            <v>24671</v>
          </cell>
          <cell r="B161" t="str">
            <v>JOAN</v>
          </cell>
          <cell r="C161" t="str">
            <v>MAQUEDA</v>
          </cell>
          <cell r="D161" t="str">
            <v>DURAN</v>
          </cell>
          <cell r="E161">
            <v>293</v>
          </cell>
          <cell r="F161" t="str">
            <v>CLUB TENNIS TAULA BADALONA</v>
          </cell>
          <cell r="G161" t="str">
            <v>CTT BADALONA</v>
          </cell>
          <cell r="H161" t="str">
            <v>M</v>
          </cell>
          <cell r="I161" t="str">
            <v>V60</v>
          </cell>
          <cell r="J161" t="str">
            <v>B</v>
          </cell>
        </row>
        <row r="162">
          <cell r="A162">
            <v>4867</v>
          </cell>
          <cell r="B162" t="str">
            <v>DANIEL</v>
          </cell>
          <cell r="C162" t="str">
            <v>GOMEZ</v>
          </cell>
          <cell r="D162" t="str">
            <v>BLAZQUEZ</v>
          </cell>
          <cell r="E162">
            <v>114</v>
          </cell>
          <cell r="F162" t="str">
            <v>CLUB TENIS DE MESA MOSTOLES</v>
          </cell>
          <cell r="G162" t="str">
            <v>MOSTOLES</v>
          </cell>
          <cell r="H162" t="str">
            <v>M</v>
          </cell>
          <cell r="I162" t="str">
            <v>V40</v>
          </cell>
          <cell r="J162" t="str">
            <v>A.1</v>
          </cell>
        </row>
        <row r="163">
          <cell r="A163">
            <v>1877</v>
          </cell>
          <cell r="B163" t="str">
            <v>ALBERTO</v>
          </cell>
          <cell r="C163" t="str">
            <v>GOMEZ</v>
          </cell>
          <cell r="D163" t="str">
            <v>ACEBES</v>
          </cell>
          <cell r="E163">
            <v>696</v>
          </cell>
          <cell r="F163" t="str">
            <v>CLUB TENIS DE MESA VE-VA</v>
          </cell>
          <cell r="G163" t="str">
            <v>C.T.M.  VE-VA</v>
          </cell>
          <cell r="H163" t="str">
            <v>M</v>
          </cell>
          <cell r="I163" t="str">
            <v>V40</v>
          </cell>
          <cell r="J163" t="str">
            <v>A.2</v>
          </cell>
        </row>
        <row r="164">
          <cell r="A164">
            <v>8711</v>
          </cell>
          <cell r="B164" t="str">
            <v>RODOLFO</v>
          </cell>
          <cell r="C164" t="str">
            <v>MARTIN</v>
          </cell>
          <cell r="D164" t="str">
            <v>VARONA</v>
          </cell>
          <cell r="E164">
            <v>696</v>
          </cell>
          <cell r="F164" t="str">
            <v>CLUB TENIS DE MESA VE-VA</v>
          </cell>
          <cell r="G164" t="str">
            <v>C.T.M.  VE-VA</v>
          </cell>
          <cell r="H164" t="str">
            <v>M</v>
          </cell>
          <cell r="I164" t="str">
            <v>V40</v>
          </cell>
          <cell r="J164" t="str">
            <v>A.2</v>
          </cell>
        </row>
        <row r="165">
          <cell r="A165">
            <v>16973</v>
          </cell>
          <cell r="B165" t="str">
            <v>FRANCISCO</v>
          </cell>
          <cell r="C165" t="str">
            <v>CAMINA</v>
          </cell>
          <cell r="D165" t="str">
            <v>CEA</v>
          </cell>
          <cell r="E165">
            <v>696</v>
          </cell>
          <cell r="F165" t="str">
            <v>CLUB TENIS DE MESA VE-VA</v>
          </cell>
          <cell r="G165" t="str">
            <v>C.T.M.  VE-VA</v>
          </cell>
          <cell r="H165" t="str">
            <v>M</v>
          </cell>
          <cell r="I165" t="str">
            <v>V60</v>
          </cell>
          <cell r="J165" t="str">
            <v>A.2</v>
          </cell>
        </row>
        <row r="166">
          <cell r="A166">
            <v>20564</v>
          </cell>
          <cell r="B166" t="str">
            <v>RAFAEL</v>
          </cell>
          <cell r="C166" t="str">
            <v>ESPINOSA</v>
          </cell>
          <cell r="D166" t="str">
            <v>CORDOBA</v>
          </cell>
          <cell r="E166">
            <v>142</v>
          </cell>
          <cell r="F166" t="str">
            <v>CIRCULO AMISTAD XII DE ENERO</v>
          </cell>
          <cell r="G166" t="str">
            <v>AMISTAD XII DE ENERO</v>
          </cell>
          <cell r="H166" t="str">
            <v>M</v>
          </cell>
          <cell r="I166" t="str">
            <v>V70</v>
          </cell>
          <cell r="J166" t="str">
            <v>A.1</v>
          </cell>
        </row>
        <row r="167">
          <cell r="A167">
            <v>28665</v>
          </cell>
          <cell r="B167" t="str">
            <v>JOSE SERGIO</v>
          </cell>
          <cell r="C167" t="str">
            <v>MARTIN</v>
          </cell>
          <cell r="D167" t="str">
            <v>CANADILLAS</v>
          </cell>
          <cell r="E167">
            <v>142</v>
          </cell>
          <cell r="F167" t="str">
            <v>CIRCULO AMISTAD XII DE ENERO</v>
          </cell>
          <cell r="G167" t="str">
            <v>AMISTAD XII DE ENERO</v>
          </cell>
          <cell r="H167" t="str">
            <v>M</v>
          </cell>
          <cell r="I167" t="str">
            <v>V60</v>
          </cell>
          <cell r="J167" t="str">
            <v>A.1</v>
          </cell>
        </row>
        <row r="168">
          <cell r="A168">
            <v>1768</v>
          </cell>
          <cell r="B168" t="str">
            <v>AGUSTI</v>
          </cell>
          <cell r="C168" t="str">
            <v>MARTIN</v>
          </cell>
          <cell r="D168" t="str">
            <v>CUCURELLA</v>
          </cell>
          <cell r="E168">
            <v>292</v>
          </cell>
          <cell r="F168" t="str">
            <v>TENNIS DE TAULA PARETS</v>
          </cell>
          <cell r="G168" t="str">
            <v>TT PARETS</v>
          </cell>
          <cell r="H168" t="str">
            <v>M</v>
          </cell>
          <cell r="I168" t="str">
            <v>V40</v>
          </cell>
          <cell r="J168" t="str">
            <v>A.1</v>
          </cell>
        </row>
        <row r="169">
          <cell r="A169">
            <v>1534</v>
          </cell>
          <cell r="B169" t="str">
            <v>MIGUEL</v>
          </cell>
          <cell r="C169" t="str">
            <v>MOLINA</v>
          </cell>
          <cell r="D169" t="str">
            <v>NAVARRO</v>
          </cell>
          <cell r="E169">
            <v>292</v>
          </cell>
          <cell r="F169" t="str">
            <v>TENNIS DE TAULA PARETS</v>
          </cell>
          <cell r="G169" t="str">
            <v>TT PARETS</v>
          </cell>
          <cell r="H169" t="str">
            <v>M</v>
          </cell>
          <cell r="I169" t="str">
            <v>V40</v>
          </cell>
          <cell r="J169" t="str">
            <v>A.1</v>
          </cell>
        </row>
        <row r="170">
          <cell r="A170">
            <v>1369</v>
          </cell>
          <cell r="B170" t="str">
            <v>HECTOR</v>
          </cell>
          <cell r="C170" t="str">
            <v>MONTANANA</v>
          </cell>
          <cell r="D170" t="str">
            <v>CALVILLO</v>
          </cell>
          <cell r="E170">
            <v>292</v>
          </cell>
          <cell r="F170" t="str">
            <v>TENNIS DE TAULA PARETS</v>
          </cell>
          <cell r="G170" t="str">
            <v>TT PARETS</v>
          </cell>
          <cell r="H170" t="str">
            <v>M</v>
          </cell>
          <cell r="I170" t="str">
            <v>V40</v>
          </cell>
          <cell r="J170" t="str">
            <v>A.1</v>
          </cell>
        </row>
        <row r="171">
          <cell r="A171">
            <v>5940</v>
          </cell>
          <cell r="B171" t="str">
            <v>FELIPE</v>
          </cell>
          <cell r="C171" t="str">
            <v>OLIVERA</v>
          </cell>
          <cell r="D171" t="str">
            <v>ROBLES</v>
          </cell>
          <cell r="E171">
            <v>292</v>
          </cell>
          <cell r="F171" t="str">
            <v>TENNIS DE TAULA PARETS</v>
          </cell>
          <cell r="G171" t="str">
            <v>TT PARETS</v>
          </cell>
          <cell r="H171" t="str">
            <v>M</v>
          </cell>
          <cell r="I171" t="str">
            <v>V50</v>
          </cell>
          <cell r="J171" t="str">
            <v>B</v>
          </cell>
        </row>
        <row r="172">
          <cell r="A172">
            <v>31325</v>
          </cell>
          <cell r="B172" t="str">
            <v>LUIS ALBERTO</v>
          </cell>
          <cell r="C172" t="str">
            <v>GARCIA</v>
          </cell>
          <cell r="D172" t="str">
            <v>PRIETO</v>
          </cell>
          <cell r="E172">
            <v>10062</v>
          </cell>
          <cell r="F172" t="str">
            <v>CLUB DEPORTIVO RIO DUERO</v>
          </cell>
          <cell r="G172" t="str">
            <v>CD RIO DUERO</v>
          </cell>
          <cell r="H172" t="str">
            <v>M</v>
          </cell>
          <cell r="I172" t="str">
            <v>V50</v>
          </cell>
          <cell r="J172" t="str">
            <v>B</v>
          </cell>
        </row>
        <row r="173">
          <cell r="A173">
            <v>23537</v>
          </cell>
          <cell r="B173" t="str">
            <v>LUIS</v>
          </cell>
          <cell r="C173" t="str">
            <v>COBOS</v>
          </cell>
          <cell r="D173" t="str">
            <v>MONGIL</v>
          </cell>
          <cell r="E173">
            <v>10062</v>
          </cell>
          <cell r="F173" t="str">
            <v>CLUB DEPORTIVO RIO DUERO</v>
          </cell>
          <cell r="G173" t="str">
            <v>CD RIO DUERO</v>
          </cell>
          <cell r="H173" t="str">
            <v>M</v>
          </cell>
          <cell r="I173" t="str">
            <v>V50</v>
          </cell>
          <cell r="J173" t="str">
            <v>B</v>
          </cell>
        </row>
        <row r="174">
          <cell r="A174">
            <v>23542</v>
          </cell>
          <cell r="B174" t="str">
            <v>CESAR</v>
          </cell>
          <cell r="C174" t="str">
            <v>FERNANDEZ</v>
          </cell>
          <cell r="D174" t="str">
            <v>MONTANA</v>
          </cell>
          <cell r="E174">
            <v>10062</v>
          </cell>
          <cell r="F174" t="str">
            <v>CLUB DEPORTIVO RIO DUERO</v>
          </cell>
          <cell r="G174" t="str">
            <v>CD RIO DUERO</v>
          </cell>
          <cell r="H174" t="str">
            <v>M</v>
          </cell>
          <cell r="I174" t="str">
            <v>V50</v>
          </cell>
          <cell r="J174" t="str">
            <v>B</v>
          </cell>
        </row>
        <row r="175">
          <cell r="A175">
            <v>20871</v>
          </cell>
          <cell r="B175" t="str">
            <v xml:space="preserve">ANGEL </v>
          </cell>
          <cell r="C175" t="str">
            <v>GORINES</v>
          </cell>
          <cell r="D175" t="str">
            <v xml:space="preserve"> LOPEZ</v>
          </cell>
          <cell r="E175">
            <v>10062</v>
          </cell>
          <cell r="F175" t="str">
            <v>CLUB DEPORTIVO RIO DUERO</v>
          </cell>
          <cell r="G175" t="str">
            <v>CD RIO DUERO</v>
          </cell>
          <cell r="H175" t="str">
            <v>M</v>
          </cell>
          <cell r="I175" t="str">
            <v>V50</v>
          </cell>
          <cell r="J175" t="str">
            <v>B</v>
          </cell>
        </row>
        <row r="176">
          <cell r="A176">
            <v>20870</v>
          </cell>
          <cell r="B176" t="str">
            <v>JOSE ANTONIO</v>
          </cell>
          <cell r="C176" t="str">
            <v xml:space="preserve">GUTIERREZ </v>
          </cell>
          <cell r="D176" t="str">
            <v>ALVARO</v>
          </cell>
          <cell r="E176">
            <v>10062</v>
          </cell>
          <cell r="F176" t="str">
            <v>CLUB DEPORTIVO RIO DUERO</v>
          </cell>
          <cell r="G176" t="str">
            <v>CD RIO DUERO</v>
          </cell>
          <cell r="H176" t="str">
            <v>M</v>
          </cell>
          <cell r="I176" t="str">
            <v>V50</v>
          </cell>
          <cell r="J176" t="str">
            <v>B</v>
          </cell>
        </row>
        <row r="177">
          <cell r="A177">
            <v>23543</v>
          </cell>
          <cell r="B177" t="str">
            <v>JOSE LUIS</v>
          </cell>
          <cell r="C177" t="str">
            <v>MOYANO</v>
          </cell>
          <cell r="D177" t="str">
            <v>NORIEGA</v>
          </cell>
          <cell r="E177">
            <v>10062</v>
          </cell>
          <cell r="F177" t="str">
            <v>CLUB DEPORTIVO RIO DUERO</v>
          </cell>
          <cell r="G177" t="str">
            <v>CD RIO DUERO</v>
          </cell>
          <cell r="H177" t="str">
            <v>M</v>
          </cell>
          <cell r="I177" t="str">
            <v>V50</v>
          </cell>
          <cell r="J177" t="str">
            <v>B</v>
          </cell>
        </row>
        <row r="178">
          <cell r="A178">
            <v>27305</v>
          </cell>
          <cell r="B178" t="str">
            <v>MIGUEL ANGEL</v>
          </cell>
          <cell r="C178" t="str">
            <v>MOYANO</v>
          </cell>
          <cell r="D178" t="str">
            <v>NORIEGA</v>
          </cell>
          <cell r="E178">
            <v>10062</v>
          </cell>
          <cell r="F178" t="str">
            <v>CLUB DEPORTIVO RIO DUERO</v>
          </cell>
          <cell r="G178" t="str">
            <v>CD RIO DUERO</v>
          </cell>
          <cell r="H178" t="str">
            <v>M</v>
          </cell>
          <cell r="I178" t="str">
            <v>V50</v>
          </cell>
          <cell r="J178" t="str">
            <v>B</v>
          </cell>
        </row>
        <row r="179">
          <cell r="A179">
            <v>23545</v>
          </cell>
          <cell r="B179" t="str">
            <v>MIGUEL ANGEL</v>
          </cell>
          <cell r="C179" t="str">
            <v>TORRECILLA</v>
          </cell>
          <cell r="D179" t="str">
            <v>BELLIDO</v>
          </cell>
          <cell r="E179">
            <v>10062</v>
          </cell>
          <cell r="F179" t="str">
            <v>CLUB DEPORTIVO RIO DUERO</v>
          </cell>
          <cell r="G179" t="str">
            <v>CD RIO DUERO</v>
          </cell>
          <cell r="H179" t="str">
            <v>M</v>
          </cell>
          <cell r="I179" t="str">
            <v>V50</v>
          </cell>
          <cell r="J179" t="str">
            <v>B</v>
          </cell>
        </row>
        <row r="180">
          <cell r="A180">
            <v>23538</v>
          </cell>
          <cell r="B180" t="str">
            <v>MANUEL</v>
          </cell>
          <cell r="C180" t="str">
            <v>VIVES</v>
          </cell>
          <cell r="D180" t="str">
            <v>MARTINEZ</v>
          </cell>
          <cell r="E180">
            <v>10062</v>
          </cell>
          <cell r="F180" t="str">
            <v>CLUB DEPORTIVO RIO DUERO</v>
          </cell>
          <cell r="G180" t="str">
            <v>CD RIO DUERO</v>
          </cell>
          <cell r="H180" t="str">
            <v>M</v>
          </cell>
          <cell r="I180" t="str">
            <v>V75</v>
          </cell>
          <cell r="J180" t="str">
            <v>B</v>
          </cell>
        </row>
        <row r="181">
          <cell r="A181">
            <v>1032</v>
          </cell>
          <cell r="B181" t="str">
            <v>MICHAEL</v>
          </cell>
          <cell r="C181" t="str">
            <v>ADODO</v>
          </cell>
          <cell r="E181">
            <v>100</v>
          </cell>
          <cell r="F181" t="str">
            <v>CLUB DEPORTIVO ARTXANDAKO MAHAI TENIS</v>
          </cell>
          <cell r="G181" t="str">
            <v>ARTXANDAKO</v>
          </cell>
          <cell r="H181" t="str">
            <v>M</v>
          </cell>
          <cell r="I181" t="str">
            <v>V50</v>
          </cell>
          <cell r="J181" t="str">
            <v>A.2</v>
          </cell>
        </row>
        <row r="182">
          <cell r="A182">
            <v>1205</v>
          </cell>
          <cell r="B182" t="str">
            <v>DAVID</v>
          </cell>
          <cell r="C182" t="str">
            <v>ALONSO</v>
          </cell>
          <cell r="D182" t="str">
            <v>LOPEZ</v>
          </cell>
          <cell r="E182">
            <v>100</v>
          </cell>
          <cell r="F182" t="str">
            <v>CLUB DEPORTIVO ARTXANDAKO MAHAI TENIS</v>
          </cell>
          <cell r="G182" t="str">
            <v>ARTXANDAKO</v>
          </cell>
          <cell r="H182" t="str">
            <v>M</v>
          </cell>
          <cell r="I182" t="str">
            <v>V50</v>
          </cell>
          <cell r="J182" t="str">
            <v>A.2</v>
          </cell>
        </row>
        <row r="183">
          <cell r="A183">
            <v>8583</v>
          </cell>
          <cell r="B183" t="str">
            <v>INAKI</v>
          </cell>
          <cell r="C183" t="str">
            <v>OTEO</v>
          </cell>
          <cell r="D183" t="str">
            <v>FERNANDEZ</v>
          </cell>
          <cell r="E183">
            <v>100</v>
          </cell>
          <cell r="F183" t="str">
            <v>CLUB DEPORTIVO ARTXANDAKO MAHAI TENIS</v>
          </cell>
          <cell r="G183" t="str">
            <v>ARTXANDAKO</v>
          </cell>
          <cell r="H183" t="str">
            <v>M</v>
          </cell>
          <cell r="I183" t="str">
            <v>V40</v>
          </cell>
          <cell r="J183" t="str">
            <v>A.2</v>
          </cell>
        </row>
        <row r="184">
          <cell r="A184">
            <v>21743</v>
          </cell>
          <cell r="B184" t="str">
            <v>FRANCISCO MARIA</v>
          </cell>
          <cell r="C184" t="str">
            <v>GAZTANAGA</v>
          </cell>
          <cell r="D184" t="str">
            <v>CADARSO</v>
          </cell>
          <cell r="E184">
            <v>100</v>
          </cell>
          <cell r="F184" t="str">
            <v>CLUB DEPORTIVO ARTXANDAKO MAHAI TENIS</v>
          </cell>
          <cell r="G184" t="str">
            <v>ARTXANDAKO</v>
          </cell>
          <cell r="H184" t="str">
            <v>M</v>
          </cell>
          <cell r="I184" t="str">
            <v>V65</v>
          </cell>
          <cell r="J184" t="str">
            <v>B</v>
          </cell>
        </row>
        <row r="185">
          <cell r="A185">
            <v>8520</v>
          </cell>
          <cell r="B185" t="str">
            <v>EMILIANO</v>
          </cell>
          <cell r="C185" t="str">
            <v>ANTON</v>
          </cell>
          <cell r="D185" t="str">
            <v>HERRERO</v>
          </cell>
          <cell r="E185">
            <v>10086</v>
          </cell>
          <cell r="F185" t="str">
            <v>OARGI MENDI ELKARTEA</v>
          </cell>
          <cell r="G185" t="str">
            <v>OARGI</v>
          </cell>
          <cell r="H185" t="str">
            <v>M</v>
          </cell>
          <cell r="I185" t="str">
            <v>V50</v>
          </cell>
          <cell r="J185" t="str">
            <v>A.1</v>
          </cell>
        </row>
        <row r="186">
          <cell r="A186">
            <v>627</v>
          </cell>
          <cell r="B186" t="str">
            <v>JOSE MANUEL</v>
          </cell>
          <cell r="C186" t="str">
            <v>ARMENTIA</v>
          </cell>
          <cell r="D186" t="str">
            <v>ACEDO</v>
          </cell>
          <cell r="E186">
            <v>10086</v>
          </cell>
          <cell r="F186" t="str">
            <v>OARGI MENDI ELKARTEA</v>
          </cell>
          <cell r="G186" t="str">
            <v>OARGI</v>
          </cell>
          <cell r="H186" t="str">
            <v>M</v>
          </cell>
          <cell r="I186" t="str">
            <v>V60</v>
          </cell>
          <cell r="J186" t="str">
            <v>A.1</v>
          </cell>
        </row>
        <row r="187">
          <cell r="A187">
            <v>8521</v>
          </cell>
          <cell r="B187" t="str">
            <v>JUAN RAMON</v>
          </cell>
          <cell r="C187" t="str">
            <v>URQUIZU</v>
          </cell>
          <cell r="D187" t="str">
            <v>CASADO</v>
          </cell>
          <cell r="E187">
            <v>10086</v>
          </cell>
          <cell r="F187" t="str">
            <v>OARGI MENDI ELKARTEA</v>
          </cell>
          <cell r="G187" t="str">
            <v>OARGI</v>
          </cell>
          <cell r="H187" t="str">
            <v>M</v>
          </cell>
          <cell r="I187" t="str">
            <v>V40</v>
          </cell>
          <cell r="J187" t="str">
            <v>A.1</v>
          </cell>
        </row>
        <row r="188">
          <cell r="A188">
            <v>29620</v>
          </cell>
          <cell r="B188" t="str">
            <v>LUIS</v>
          </cell>
          <cell r="C188" t="str">
            <v>VIADAS</v>
          </cell>
          <cell r="D188" t="str">
            <v>AIZPURUA</v>
          </cell>
          <cell r="E188">
            <v>10086</v>
          </cell>
          <cell r="F188" t="str">
            <v>OARGI MENDI ELKARTEA</v>
          </cell>
          <cell r="G188" t="str">
            <v>OARGI</v>
          </cell>
          <cell r="H188" t="str">
            <v>M</v>
          </cell>
          <cell r="I188" t="str">
            <v>V40</v>
          </cell>
          <cell r="J188" t="str">
            <v>B</v>
          </cell>
        </row>
        <row r="189">
          <cell r="A189">
            <v>22647</v>
          </cell>
          <cell r="B189" t="str">
            <v>ROBERTO</v>
          </cell>
          <cell r="C189" t="str">
            <v>BARCIA</v>
          </cell>
          <cell r="D189" t="str">
            <v>PAREDES</v>
          </cell>
          <cell r="E189">
            <v>175</v>
          </cell>
          <cell r="F189" t="str">
            <v>ARTEAL TENIS DE MESA</v>
          </cell>
          <cell r="G189" t="str">
            <v>ARTEAL TM</v>
          </cell>
          <cell r="H189" t="str">
            <v>M</v>
          </cell>
          <cell r="I189" t="str">
            <v>V40</v>
          </cell>
          <cell r="J189" t="str">
            <v>B</v>
          </cell>
        </row>
        <row r="190">
          <cell r="A190">
            <v>6635</v>
          </cell>
          <cell r="B190" t="str">
            <v>FRANCISCO JAVIER</v>
          </cell>
          <cell r="C190" t="str">
            <v>BARROS</v>
          </cell>
          <cell r="D190" t="str">
            <v>DAPENA</v>
          </cell>
          <cell r="E190">
            <v>175</v>
          </cell>
          <cell r="F190" t="str">
            <v>ARTEAL TENIS DE MESA</v>
          </cell>
          <cell r="G190" t="str">
            <v>ARTEAL TM</v>
          </cell>
          <cell r="H190" t="str">
            <v>M</v>
          </cell>
          <cell r="I190" t="str">
            <v>V60</v>
          </cell>
          <cell r="J190" t="str">
            <v>B</v>
          </cell>
        </row>
        <row r="191">
          <cell r="A191">
            <v>22648</v>
          </cell>
          <cell r="B191" t="str">
            <v>JUAN M.</v>
          </cell>
          <cell r="C191" t="str">
            <v>CAJADE</v>
          </cell>
          <cell r="D191" t="str">
            <v>FRIAS</v>
          </cell>
          <cell r="E191">
            <v>175</v>
          </cell>
          <cell r="F191" t="str">
            <v>ARTEAL TENIS DE MESA</v>
          </cell>
          <cell r="G191" t="str">
            <v>ARTEAL TM</v>
          </cell>
          <cell r="H191" t="str">
            <v>M</v>
          </cell>
          <cell r="I191" t="str">
            <v>V50</v>
          </cell>
          <cell r="J191" t="str">
            <v>B</v>
          </cell>
        </row>
        <row r="192">
          <cell r="A192">
            <v>18068</v>
          </cell>
          <cell r="B192" t="str">
            <v>JOSÉ RAMÓN</v>
          </cell>
          <cell r="C192" t="str">
            <v>GARCÍA</v>
          </cell>
          <cell r="D192" t="str">
            <v>GARCÍA</v>
          </cell>
          <cell r="E192">
            <v>175</v>
          </cell>
          <cell r="F192" t="str">
            <v>ARTEAL TENIS DE MESA</v>
          </cell>
          <cell r="G192" t="str">
            <v>ARTEAL TM</v>
          </cell>
          <cell r="H192" t="str">
            <v>M</v>
          </cell>
          <cell r="I192" t="str">
            <v>V50</v>
          </cell>
          <cell r="J192" t="str">
            <v>A.1</v>
          </cell>
        </row>
        <row r="193">
          <cell r="A193">
            <v>18865</v>
          </cell>
          <cell r="B193" t="str">
            <v>ASIER</v>
          </cell>
          <cell r="C193" t="str">
            <v>ZALAKAIN</v>
          </cell>
          <cell r="D193" t="str">
            <v>MEZQUITA</v>
          </cell>
          <cell r="E193">
            <v>10086</v>
          </cell>
          <cell r="F193" t="str">
            <v>OARGI MENDI ELKARTEA</v>
          </cell>
          <cell r="G193" t="str">
            <v>OARGI</v>
          </cell>
          <cell r="H193" t="str">
            <v>M</v>
          </cell>
          <cell r="I193" t="str">
            <v>V40</v>
          </cell>
          <cell r="J193" t="str">
            <v>A.1</v>
          </cell>
        </row>
        <row r="194">
          <cell r="A194">
            <v>1652</v>
          </cell>
          <cell r="B194" t="str">
            <v>CASIMIRO</v>
          </cell>
          <cell r="C194" t="str">
            <v>VAZQUEZ</v>
          </cell>
          <cell r="D194" t="str">
            <v>GENS</v>
          </cell>
          <cell r="E194">
            <v>175</v>
          </cell>
          <cell r="F194" t="str">
            <v>ARTEAL TENIS DE MESA</v>
          </cell>
          <cell r="G194" t="str">
            <v>ARTEAL TM</v>
          </cell>
          <cell r="H194" t="str">
            <v>M</v>
          </cell>
          <cell r="I194" t="str">
            <v>V40</v>
          </cell>
          <cell r="J194" t="str">
            <v>A.1</v>
          </cell>
        </row>
        <row r="195">
          <cell r="A195">
            <v>21353</v>
          </cell>
          <cell r="B195" t="str">
            <v>JUAN JOSE</v>
          </cell>
          <cell r="C195" t="str">
            <v>GARCIA</v>
          </cell>
          <cell r="D195" t="str">
            <v>JUAREZ</v>
          </cell>
          <cell r="E195">
            <v>10168</v>
          </cell>
          <cell r="F195" t="str">
            <v>CLUB TENIS DE MESA VICAR</v>
          </cell>
          <cell r="G195" t="str">
            <v>CTM VICAR</v>
          </cell>
          <cell r="H195" t="str">
            <v>M</v>
          </cell>
          <cell r="I195" t="str">
            <v>V40</v>
          </cell>
          <cell r="J195" t="str">
            <v>A.2</v>
          </cell>
        </row>
        <row r="196">
          <cell r="A196">
            <v>18350</v>
          </cell>
          <cell r="B196" t="str">
            <v>FRANCISCO MARIO</v>
          </cell>
          <cell r="C196" t="str">
            <v>RODRIGUEZ</v>
          </cell>
          <cell r="D196" t="str">
            <v>RODRIGUEZ</v>
          </cell>
          <cell r="E196">
            <v>10168</v>
          </cell>
          <cell r="F196" t="str">
            <v>CLUB TENIS DE MESA VICAR</v>
          </cell>
          <cell r="G196" t="str">
            <v>CTM VICAR</v>
          </cell>
          <cell r="H196" t="str">
            <v>M</v>
          </cell>
          <cell r="I196" t="str">
            <v>V40</v>
          </cell>
          <cell r="J196" t="str">
            <v>A.2</v>
          </cell>
        </row>
        <row r="197">
          <cell r="A197">
            <v>8411</v>
          </cell>
          <cell r="B197" t="str">
            <v>JUAN CARLOS</v>
          </cell>
          <cell r="C197" t="str">
            <v>VIDAL</v>
          </cell>
          <cell r="D197" t="str">
            <v>BECERRA</v>
          </cell>
          <cell r="E197">
            <v>10168</v>
          </cell>
          <cell r="F197" t="str">
            <v>CLUB TENIS DE MESA VICAR</v>
          </cell>
          <cell r="G197" t="str">
            <v>CTM VICAR</v>
          </cell>
          <cell r="H197" t="str">
            <v>M</v>
          </cell>
          <cell r="I197" t="str">
            <v>V40</v>
          </cell>
          <cell r="J197" t="str">
            <v>A.2</v>
          </cell>
        </row>
        <row r="198">
          <cell r="A198">
            <v>4442</v>
          </cell>
          <cell r="B198" t="str">
            <v>RAFAEL</v>
          </cell>
          <cell r="C198" t="str">
            <v>ALONSO</v>
          </cell>
          <cell r="D198" t="str">
            <v>FERNANDEZ</v>
          </cell>
          <cell r="E198">
            <v>534</v>
          </cell>
          <cell r="F198" t="str">
            <v>CLUB MONTE PORREIRO</v>
          </cell>
          <cell r="G198" t="str">
            <v>MONTE PORREIRO</v>
          </cell>
          <cell r="H198" t="str">
            <v>M</v>
          </cell>
          <cell r="I198" t="str">
            <v>V65</v>
          </cell>
          <cell r="J198" t="str">
            <v>A.2</v>
          </cell>
        </row>
        <row r="199">
          <cell r="A199">
            <v>19664</v>
          </cell>
          <cell r="B199" t="str">
            <v>ANTONIO</v>
          </cell>
          <cell r="C199" t="str">
            <v>VIDAL</v>
          </cell>
          <cell r="D199" t="str">
            <v>VIDAL</v>
          </cell>
          <cell r="E199">
            <v>534</v>
          </cell>
          <cell r="F199" t="str">
            <v>CLUB MONTE PORREIRO</v>
          </cell>
          <cell r="G199" t="str">
            <v>MONTE PORREIRO</v>
          </cell>
          <cell r="H199" t="str">
            <v>M</v>
          </cell>
          <cell r="I199" t="str">
            <v>V40</v>
          </cell>
          <cell r="J199" t="str">
            <v>B</v>
          </cell>
        </row>
        <row r="200">
          <cell r="A200">
            <v>19723</v>
          </cell>
          <cell r="B200" t="str">
            <v xml:space="preserve">ANTONIO </v>
          </cell>
          <cell r="C200" t="str">
            <v>QUINTANA</v>
          </cell>
          <cell r="D200" t="str">
            <v>MÍGUEZ</v>
          </cell>
          <cell r="E200">
            <v>534</v>
          </cell>
          <cell r="F200" t="str">
            <v>CLUB MONTE PORREIRO</v>
          </cell>
          <cell r="G200" t="str">
            <v>MONTE PORREIRO</v>
          </cell>
          <cell r="H200" t="str">
            <v>M</v>
          </cell>
          <cell r="I200" t="str">
            <v>V50</v>
          </cell>
          <cell r="J200" t="str">
            <v>B</v>
          </cell>
        </row>
        <row r="201">
          <cell r="A201">
            <v>16944</v>
          </cell>
          <cell r="B201" t="str">
            <v>MANUEL ANGEL</v>
          </cell>
          <cell r="C201" t="str">
            <v>GARCIA</v>
          </cell>
          <cell r="D201" t="str">
            <v>LOBATO</v>
          </cell>
          <cell r="E201">
            <v>534</v>
          </cell>
          <cell r="F201" t="str">
            <v>CLUB MONTE PORREIRO</v>
          </cell>
          <cell r="G201" t="str">
            <v>MONTE PORREIRO</v>
          </cell>
          <cell r="H201" t="str">
            <v>M</v>
          </cell>
          <cell r="I201" t="str">
            <v>V50</v>
          </cell>
          <cell r="J201" t="str">
            <v>A.1</v>
          </cell>
        </row>
        <row r="202">
          <cell r="A202">
            <v>5539</v>
          </cell>
          <cell r="B202" t="str">
            <v>JESUS MANUEL</v>
          </cell>
          <cell r="C202" t="str">
            <v>OCANA</v>
          </cell>
          <cell r="D202" t="str">
            <v>QUERO</v>
          </cell>
          <cell r="E202">
            <v>543</v>
          </cell>
          <cell r="F202" t="str">
            <v>CLUB TENIS DE MESA TOLEDO</v>
          </cell>
          <cell r="G202" t="str">
            <v>CTM TOLEDO</v>
          </cell>
          <cell r="H202" t="str">
            <v>M</v>
          </cell>
          <cell r="I202" t="str">
            <v>V50</v>
          </cell>
          <cell r="J202" t="str">
            <v>A.2</v>
          </cell>
        </row>
        <row r="203">
          <cell r="A203">
            <v>665</v>
          </cell>
          <cell r="B203" t="str">
            <v>JESUS</v>
          </cell>
          <cell r="C203" t="str">
            <v>ARENAS</v>
          </cell>
          <cell r="D203" t="str">
            <v>DE MATA</v>
          </cell>
          <cell r="E203">
            <v>543</v>
          </cell>
          <cell r="F203" t="str">
            <v>CLUB TENIS DE MESA TOLEDO</v>
          </cell>
          <cell r="G203" t="str">
            <v>CTM TOLEDO</v>
          </cell>
          <cell r="H203" t="str">
            <v>M</v>
          </cell>
          <cell r="I203" t="str">
            <v>V50</v>
          </cell>
          <cell r="J203" t="str">
            <v>A.2</v>
          </cell>
        </row>
        <row r="204">
          <cell r="A204">
            <v>11029</v>
          </cell>
          <cell r="B204" t="str">
            <v>ANTONIO</v>
          </cell>
          <cell r="C204" t="str">
            <v>SEDANO</v>
          </cell>
          <cell r="D204" t="str">
            <v>CARRICONDO</v>
          </cell>
          <cell r="E204">
            <v>543</v>
          </cell>
          <cell r="F204" t="str">
            <v>CLUB TENIS DE MESA TOLEDO</v>
          </cell>
          <cell r="G204" t="str">
            <v>CTM TOLEDO</v>
          </cell>
          <cell r="H204" t="str">
            <v>M</v>
          </cell>
          <cell r="I204" t="str">
            <v>V50</v>
          </cell>
          <cell r="J204" t="str">
            <v>A.2</v>
          </cell>
        </row>
        <row r="205">
          <cell r="A205">
            <v>18529</v>
          </cell>
          <cell r="B205" t="str">
            <v>MAXIMO</v>
          </cell>
          <cell r="C205" t="str">
            <v>VILLANUEVA</v>
          </cell>
          <cell r="D205" t="str">
            <v>LOPEZ</v>
          </cell>
          <cell r="E205">
            <v>543</v>
          </cell>
          <cell r="F205" t="str">
            <v>CLUB TENIS DE MESA TOLEDO</v>
          </cell>
          <cell r="G205" t="str">
            <v>CTM TOLEDO</v>
          </cell>
          <cell r="H205" t="str">
            <v>M</v>
          </cell>
          <cell r="I205" t="str">
            <v>V40</v>
          </cell>
          <cell r="J205" t="str">
            <v>A.2</v>
          </cell>
        </row>
        <row r="206">
          <cell r="A206">
            <v>1077</v>
          </cell>
          <cell r="B206" t="str">
            <v xml:space="preserve">BRAULIO </v>
          </cell>
          <cell r="C206" t="str">
            <v>GAYOSO</v>
          </cell>
          <cell r="D206" t="str">
            <v>GARCIA</v>
          </cell>
          <cell r="E206">
            <v>543</v>
          </cell>
          <cell r="F206" t="str">
            <v>CLUB TENIS DE MESA TOLEDO</v>
          </cell>
          <cell r="G206" t="str">
            <v>CTM TOLEDO</v>
          </cell>
          <cell r="H206" t="str">
            <v>M</v>
          </cell>
          <cell r="I206" t="str">
            <v>V50</v>
          </cell>
          <cell r="J206" t="str">
            <v>A.2</v>
          </cell>
        </row>
        <row r="207">
          <cell r="A207">
            <v>1708</v>
          </cell>
          <cell r="B207" t="str">
            <v>JOSE ALBERTO</v>
          </cell>
          <cell r="C207" t="str">
            <v>RESUELA</v>
          </cell>
          <cell r="D207" t="str">
            <v>AREVALO</v>
          </cell>
          <cell r="E207">
            <v>543</v>
          </cell>
          <cell r="F207" t="str">
            <v>CLUB TENIS DE MESA TOLEDO</v>
          </cell>
          <cell r="G207" t="str">
            <v>CTM TOLEDO</v>
          </cell>
          <cell r="H207" t="str">
            <v>M</v>
          </cell>
          <cell r="I207" t="str">
            <v>V40</v>
          </cell>
          <cell r="J207" t="str">
            <v>A.2</v>
          </cell>
        </row>
        <row r="208">
          <cell r="A208">
            <v>24267</v>
          </cell>
          <cell r="B208" t="str">
            <v>MIGUEL JUAN</v>
          </cell>
          <cell r="C208" t="str">
            <v>FERNANDEZ</v>
          </cell>
          <cell r="D208" t="str">
            <v>ROS</v>
          </cell>
          <cell r="E208">
            <v>10043</v>
          </cell>
          <cell r="F208" t="str">
            <v>CLUB DEPORTIVO HUETOR VEGA TENIS DE MESA</v>
          </cell>
          <cell r="G208" t="str">
            <v>CD HUETOR VEGA TM</v>
          </cell>
          <cell r="H208" t="str">
            <v>M</v>
          </cell>
          <cell r="I208" t="str">
            <v>V50</v>
          </cell>
          <cell r="J208" t="str">
            <v>A.2</v>
          </cell>
        </row>
        <row r="209">
          <cell r="A209">
            <v>18497</v>
          </cell>
          <cell r="B209" t="str">
            <v>JERÓNIMO</v>
          </cell>
          <cell r="C209" t="str">
            <v>RAMIRO</v>
          </cell>
          <cell r="D209" t="str">
            <v>LAGUNA</v>
          </cell>
          <cell r="E209">
            <v>10043</v>
          </cell>
          <cell r="F209" t="str">
            <v>CLUB DEPORTIVO HUETOR VEGA TENIS DE MESA</v>
          </cell>
          <cell r="G209" t="str">
            <v>CD HUETOR VEGA TM</v>
          </cell>
          <cell r="H209" t="str">
            <v>M</v>
          </cell>
          <cell r="I209" t="str">
            <v>V65</v>
          </cell>
          <cell r="J209" t="str">
            <v>A.2</v>
          </cell>
        </row>
        <row r="210">
          <cell r="A210">
            <v>17868</v>
          </cell>
          <cell r="B210" t="str">
            <v>MANUEL</v>
          </cell>
          <cell r="C210" t="str">
            <v>VALVERDE</v>
          </cell>
          <cell r="D210" t="str">
            <v>CERVERA</v>
          </cell>
          <cell r="E210">
            <v>10043</v>
          </cell>
          <cell r="F210" t="str">
            <v>CLUB DEPORTIVO HUETOR VEGA TENIS DE MESA</v>
          </cell>
          <cell r="G210" t="str">
            <v>CD HUETOR VEGA TM</v>
          </cell>
          <cell r="H210" t="str">
            <v>M</v>
          </cell>
          <cell r="I210" t="str">
            <v>V40</v>
          </cell>
          <cell r="J210" t="str">
            <v>A.2</v>
          </cell>
        </row>
        <row r="211">
          <cell r="A211">
            <v>18524</v>
          </cell>
          <cell r="B211" t="str">
            <v>MATTHIAS</v>
          </cell>
          <cell r="C211" t="str">
            <v>STAUDT</v>
          </cell>
          <cell r="E211">
            <v>10043</v>
          </cell>
          <cell r="F211" t="str">
            <v>CLUB DEPORTIVO HUETOR VEGA TENIS DE MESA</v>
          </cell>
          <cell r="G211" t="str">
            <v>CD HUETOR VEGA TM</v>
          </cell>
          <cell r="H211" t="str">
            <v>M</v>
          </cell>
          <cell r="I211" t="str">
            <v>V50</v>
          </cell>
          <cell r="J211" t="str">
            <v>A.2</v>
          </cell>
        </row>
        <row r="212">
          <cell r="A212">
            <v>22062</v>
          </cell>
          <cell r="B212" t="str">
            <v>JOSE ALFONSO</v>
          </cell>
          <cell r="C212" t="str">
            <v>BARRERA</v>
          </cell>
          <cell r="D212" t="str">
            <v>NAVARRO</v>
          </cell>
          <cell r="E212">
            <v>10043</v>
          </cell>
          <cell r="F212" t="str">
            <v>CLUB DEPORTIVO HUETOR VEGA TENIS DE MESA</v>
          </cell>
          <cell r="G212" t="str">
            <v>CD HUETOR VEGA TM</v>
          </cell>
          <cell r="H212" t="str">
            <v>M</v>
          </cell>
          <cell r="I212" t="str">
            <v>V50</v>
          </cell>
          <cell r="J212" t="str">
            <v>A.2</v>
          </cell>
        </row>
        <row r="213">
          <cell r="A213">
            <v>20876</v>
          </cell>
          <cell r="B213" t="str">
            <v>ANTONIO</v>
          </cell>
          <cell r="C213" t="str">
            <v xml:space="preserve">GARCIA </v>
          </cell>
          <cell r="D213" t="str">
            <v>FERNANDEZ</v>
          </cell>
          <cell r="E213">
            <v>10043</v>
          </cell>
          <cell r="F213" t="str">
            <v>CLUB DEPORTIVO HUETOR VEGA TENIS DE MESA</v>
          </cell>
          <cell r="G213" t="str">
            <v>CD HUETOR VEGA TM</v>
          </cell>
          <cell r="H213" t="str">
            <v>M</v>
          </cell>
          <cell r="I213" t="str">
            <v>V60</v>
          </cell>
          <cell r="J213" t="str">
            <v>A.2</v>
          </cell>
        </row>
        <row r="214">
          <cell r="A214">
            <v>18499</v>
          </cell>
          <cell r="B214" t="str">
            <v>ANTONIO</v>
          </cell>
          <cell r="C214" t="str">
            <v xml:space="preserve">CRUZ </v>
          </cell>
          <cell r="D214" t="str">
            <v>MORILLAS</v>
          </cell>
          <cell r="E214">
            <v>10043</v>
          </cell>
          <cell r="F214" t="str">
            <v>CLUB DEPORTIVO HUETOR VEGA TENIS DE MESA</v>
          </cell>
          <cell r="G214" t="str">
            <v>CD HUETOR VEGA TM</v>
          </cell>
          <cell r="H214" t="str">
            <v>M</v>
          </cell>
          <cell r="I214" t="str">
            <v>V50</v>
          </cell>
          <cell r="J214" t="str">
            <v>A.2</v>
          </cell>
        </row>
        <row r="215">
          <cell r="A215">
            <v>1359</v>
          </cell>
          <cell r="B215" t="str">
            <v>CARLOS</v>
          </cell>
          <cell r="C215" t="str">
            <v>FAJARDO</v>
          </cell>
          <cell r="D215" t="str">
            <v>CORPAS</v>
          </cell>
          <cell r="E215">
            <v>10043</v>
          </cell>
          <cell r="F215" t="str">
            <v>CLUB DEPORTIVO HUETOR VEGA TENIS DE MESA</v>
          </cell>
          <cell r="G215" t="str">
            <v>CD HUETOR VEGA TM</v>
          </cell>
          <cell r="H215" t="str">
            <v>M</v>
          </cell>
          <cell r="I215" t="str">
            <v>V40</v>
          </cell>
          <cell r="J215" t="str">
            <v>A.2</v>
          </cell>
        </row>
        <row r="216">
          <cell r="A216">
            <v>1011</v>
          </cell>
          <cell r="B216" t="str">
            <v>PERE</v>
          </cell>
          <cell r="C216" t="str">
            <v>WEISZ</v>
          </cell>
          <cell r="D216" t="str">
            <v>ROMERO</v>
          </cell>
          <cell r="E216">
            <v>736</v>
          </cell>
          <cell r="F216" t="str">
            <v>CLUB NATACIO SABADELL</v>
          </cell>
          <cell r="G216" t="str">
            <v>CN SABADELL</v>
          </cell>
          <cell r="H216" t="str">
            <v>M</v>
          </cell>
          <cell r="I216" t="str">
            <v>V50</v>
          </cell>
          <cell r="J216" t="str">
            <v>A.2</v>
          </cell>
        </row>
        <row r="217">
          <cell r="A217">
            <v>27551</v>
          </cell>
          <cell r="B217" t="str">
            <v>PEDRO</v>
          </cell>
          <cell r="C217" t="str">
            <v>RIVERO</v>
          </cell>
          <cell r="D217" t="str">
            <v>ARIAS</v>
          </cell>
          <cell r="E217">
            <v>10043</v>
          </cell>
          <cell r="F217" t="str">
            <v>CLUB DEPORTIVO HUETOR VEGA TENIS DE MESA</v>
          </cell>
          <cell r="G217" t="str">
            <v>CD HUETOR VEGA TM</v>
          </cell>
          <cell r="H217" t="str">
            <v>M</v>
          </cell>
          <cell r="I217" t="str">
            <v>V40</v>
          </cell>
          <cell r="J217" t="str">
            <v>A.2</v>
          </cell>
        </row>
        <row r="218">
          <cell r="A218">
            <v>4208</v>
          </cell>
          <cell r="B218" t="str">
            <v>FRANCISCO</v>
          </cell>
          <cell r="C218" t="str">
            <v>GOMEZ</v>
          </cell>
          <cell r="D218" t="str">
            <v>LOZANO</v>
          </cell>
          <cell r="E218">
            <v>600</v>
          </cell>
          <cell r="F218" t="str">
            <v>CLUB TENIS DE MESA VILLA DE VALDEMORO</v>
          </cell>
          <cell r="G218" t="str">
            <v>VALDEMORO</v>
          </cell>
          <cell r="H218" t="str">
            <v>M</v>
          </cell>
          <cell r="I218" t="str">
            <v>V50</v>
          </cell>
          <cell r="J218" t="str">
            <v>A.1</v>
          </cell>
        </row>
        <row r="219">
          <cell r="A219">
            <v>5164</v>
          </cell>
          <cell r="B219" t="str">
            <v>FRANCISCO</v>
          </cell>
          <cell r="C219" t="str">
            <v>AREVALO</v>
          </cell>
          <cell r="D219" t="str">
            <v>SOSA</v>
          </cell>
          <cell r="E219">
            <v>600</v>
          </cell>
          <cell r="F219" t="str">
            <v>CLUB TENIS DE MESA VILLA DE VALDEMORO</v>
          </cell>
          <cell r="G219" t="str">
            <v>VALDEMORO</v>
          </cell>
          <cell r="H219" t="str">
            <v>M</v>
          </cell>
          <cell r="I219" t="str">
            <v>V50</v>
          </cell>
          <cell r="J219" t="str">
            <v>A.1</v>
          </cell>
        </row>
        <row r="220">
          <cell r="A220">
            <v>15991</v>
          </cell>
          <cell r="B220" t="str">
            <v>FRANCISCO JOSÉ</v>
          </cell>
          <cell r="C220" t="str">
            <v>DEL MAZO</v>
          </cell>
          <cell r="D220" t="str">
            <v>VILLASENOR</v>
          </cell>
          <cell r="E220">
            <v>600</v>
          </cell>
          <cell r="F220" t="str">
            <v>CLUB TENIS DE MESA VILLA DE VALDEMORO</v>
          </cell>
          <cell r="G220" t="str">
            <v>VALDEMORO</v>
          </cell>
          <cell r="H220" t="str">
            <v>M</v>
          </cell>
          <cell r="I220" t="str">
            <v>V40</v>
          </cell>
          <cell r="J220" t="str">
            <v>A.1</v>
          </cell>
        </row>
        <row r="221">
          <cell r="A221">
            <v>18251</v>
          </cell>
          <cell r="B221" t="str">
            <v>MANUEL IGNACIO</v>
          </cell>
          <cell r="C221" t="str">
            <v>LORENZO</v>
          </cell>
          <cell r="D221" t="str">
            <v>URIEL</v>
          </cell>
          <cell r="E221">
            <v>600</v>
          </cell>
          <cell r="F221" t="str">
            <v>CLUB TENIS DE MESA VILLA DE VALDEMORO</v>
          </cell>
          <cell r="G221" t="str">
            <v>VALDEMORO</v>
          </cell>
          <cell r="H221" t="str">
            <v>M</v>
          </cell>
          <cell r="I221" t="str">
            <v>V40</v>
          </cell>
          <cell r="J221" t="str">
            <v>A.1</v>
          </cell>
        </row>
        <row r="222">
          <cell r="A222">
            <v>23157</v>
          </cell>
          <cell r="B222" t="str">
            <v>RAFAEL</v>
          </cell>
          <cell r="C222" t="str">
            <v>MATEO</v>
          </cell>
          <cell r="D222" t="str">
            <v>VALENCIA</v>
          </cell>
          <cell r="E222">
            <v>600</v>
          </cell>
          <cell r="F222" t="str">
            <v>CLUB TENIS DE MESA VILLA DE VALDEMORO</v>
          </cell>
          <cell r="G222" t="str">
            <v>VALDEMORO</v>
          </cell>
          <cell r="H222" t="str">
            <v>M</v>
          </cell>
          <cell r="I222" t="str">
            <v>V50</v>
          </cell>
          <cell r="J222" t="str">
            <v>A.1</v>
          </cell>
        </row>
        <row r="223">
          <cell r="A223">
            <v>1566</v>
          </cell>
          <cell r="B223" t="str">
            <v>DAVID</v>
          </cell>
          <cell r="C223" t="str">
            <v>ROSARIO</v>
          </cell>
          <cell r="D223" t="str">
            <v>BELTRAN</v>
          </cell>
          <cell r="E223">
            <v>10043</v>
          </cell>
          <cell r="F223" t="str">
            <v>CLUB DEPORTIVO HUETOR VEGA TENIS DE MESA</v>
          </cell>
          <cell r="G223" t="str">
            <v>CD HUETOR VEGA TM</v>
          </cell>
          <cell r="H223" t="str">
            <v>M</v>
          </cell>
          <cell r="I223" t="str">
            <v>V40</v>
          </cell>
          <cell r="J223" t="str">
            <v>A.2</v>
          </cell>
        </row>
        <row r="224">
          <cell r="A224">
            <v>27152</v>
          </cell>
          <cell r="B224" t="str">
            <v>CARLOS</v>
          </cell>
          <cell r="C224" t="str">
            <v>CAMANHO</v>
          </cell>
          <cell r="D224" t="str">
            <v>CAMANHO</v>
          </cell>
          <cell r="E224">
            <v>546</v>
          </cell>
          <cell r="F224" t="str">
            <v>CLUB DEPORTIVO YACAL</v>
          </cell>
          <cell r="G224" t="str">
            <v>YACAL</v>
          </cell>
          <cell r="H224" t="str">
            <v>M</v>
          </cell>
          <cell r="I224" t="str">
            <v>V60</v>
          </cell>
          <cell r="J224" t="str">
            <v>A.1</v>
          </cell>
        </row>
        <row r="225">
          <cell r="A225">
            <v>30397</v>
          </cell>
          <cell r="B225" t="str">
            <v>LUIS MIGUEL</v>
          </cell>
          <cell r="C225" t="str">
            <v>COLUMNA</v>
          </cell>
          <cell r="D225" t="str">
            <v>HERRERA</v>
          </cell>
          <cell r="E225">
            <v>10168</v>
          </cell>
          <cell r="F225" t="str">
            <v>CLUB TENIS DE MESA VICAR</v>
          </cell>
          <cell r="G225" t="str">
            <v>CTM VICAR</v>
          </cell>
          <cell r="H225" t="str">
            <v>M</v>
          </cell>
          <cell r="I225" t="str">
            <v>V50</v>
          </cell>
          <cell r="J225" t="str">
            <v>A.2</v>
          </cell>
        </row>
        <row r="226">
          <cell r="A226">
            <v>1300</v>
          </cell>
          <cell r="B226" t="str">
            <v>VICTOR MANUEL</v>
          </cell>
          <cell r="C226" t="str">
            <v>SANTAMARTA</v>
          </cell>
          <cell r="D226" t="str">
            <v>GARCIA</v>
          </cell>
          <cell r="E226">
            <v>62</v>
          </cell>
          <cell r="F226" t="str">
            <v>CLUB LEKA ENEA TENIS DE MESA</v>
          </cell>
          <cell r="G226" t="str">
            <v>LEKA ENEA IRUN</v>
          </cell>
          <cell r="H226" t="str">
            <v>M</v>
          </cell>
          <cell r="I226" t="str">
            <v>V40</v>
          </cell>
          <cell r="J226" t="str">
            <v>A.2</v>
          </cell>
        </row>
        <row r="227">
          <cell r="A227">
            <v>1197</v>
          </cell>
          <cell r="B227" t="str">
            <v>CARLOS</v>
          </cell>
          <cell r="C227" t="str">
            <v>FERNANDEZ</v>
          </cell>
          <cell r="D227" t="str">
            <v>ANAUT</v>
          </cell>
          <cell r="E227">
            <v>62</v>
          </cell>
          <cell r="F227" t="str">
            <v>CLUB LEKA ENEA TENIS DE MESA</v>
          </cell>
          <cell r="G227" t="str">
            <v>LEKA ENEA IRUN</v>
          </cell>
          <cell r="H227" t="str">
            <v>M</v>
          </cell>
          <cell r="I227" t="str">
            <v>V50</v>
          </cell>
          <cell r="J227" t="str">
            <v>A.1</v>
          </cell>
        </row>
        <row r="228">
          <cell r="A228">
            <v>30265</v>
          </cell>
          <cell r="B228" t="str">
            <v>ANTONIO</v>
          </cell>
          <cell r="C228" t="str">
            <v>CAMENFORTE</v>
          </cell>
          <cell r="D228" t="str">
            <v>GRANADOS</v>
          </cell>
          <cell r="E228">
            <v>10101</v>
          </cell>
          <cell r="F228" t="str">
            <v>CTM HUERCAL DE ALMERIA</v>
          </cell>
          <cell r="G228" t="str">
            <v>CTM HUERCAL</v>
          </cell>
          <cell r="H228" t="str">
            <v>M</v>
          </cell>
          <cell r="I228" t="str">
            <v>V50</v>
          </cell>
          <cell r="J228" t="str">
            <v>B</v>
          </cell>
        </row>
        <row r="229">
          <cell r="A229">
            <v>1728</v>
          </cell>
          <cell r="B229" t="str">
            <v>OSCAR</v>
          </cell>
          <cell r="C229" t="str">
            <v>FRONTINAN</v>
          </cell>
          <cell r="D229" t="str">
            <v>MEIJON</v>
          </cell>
          <cell r="E229">
            <v>104</v>
          </cell>
          <cell r="F229" t="str">
            <v>CENTRO NATACION HELIOS</v>
          </cell>
          <cell r="G229" t="str">
            <v>C.N. HELIOS</v>
          </cell>
          <cell r="H229" t="str">
            <v>M</v>
          </cell>
          <cell r="I229" t="str">
            <v>V40</v>
          </cell>
          <cell r="J229" t="str">
            <v>A.1</v>
          </cell>
        </row>
        <row r="230">
          <cell r="A230">
            <v>879</v>
          </cell>
          <cell r="B230" t="str">
            <v>EDUARDO</v>
          </cell>
          <cell r="C230" t="str">
            <v>RUIZ</v>
          </cell>
          <cell r="D230" t="str">
            <v>FUERTES</v>
          </cell>
          <cell r="E230">
            <v>104</v>
          </cell>
          <cell r="F230" t="str">
            <v>CENTRO NATACION HELIOS</v>
          </cell>
          <cell r="G230" t="str">
            <v>C.N. HELIOS</v>
          </cell>
          <cell r="H230" t="str">
            <v>M</v>
          </cell>
          <cell r="I230" t="str">
            <v>V50</v>
          </cell>
          <cell r="J230" t="str">
            <v>A.1</v>
          </cell>
        </row>
        <row r="231">
          <cell r="A231">
            <v>27609</v>
          </cell>
          <cell r="B231" t="str">
            <v>SASCHA</v>
          </cell>
          <cell r="C231" t="str">
            <v>SCHWENDEMANN</v>
          </cell>
          <cell r="E231">
            <v>104</v>
          </cell>
          <cell r="F231" t="str">
            <v>CENTRO NATACION HELIOS</v>
          </cell>
          <cell r="G231" t="str">
            <v>C.N. HELIOS</v>
          </cell>
          <cell r="H231" t="str">
            <v>M</v>
          </cell>
          <cell r="I231" t="str">
            <v>V40</v>
          </cell>
          <cell r="J231" t="str">
            <v>A.1</v>
          </cell>
        </row>
        <row r="232">
          <cell r="A232">
            <v>1510</v>
          </cell>
          <cell r="B232" t="str">
            <v>JORGE</v>
          </cell>
          <cell r="C232" t="str">
            <v>CIRIA</v>
          </cell>
          <cell r="D232" t="str">
            <v>MARIN</v>
          </cell>
          <cell r="E232">
            <v>104</v>
          </cell>
          <cell r="F232" t="str">
            <v>CENTRO NATACION HELIOS</v>
          </cell>
          <cell r="G232" t="str">
            <v>C.N. HELIOS</v>
          </cell>
          <cell r="H232" t="str">
            <v>M</v>
          </cell>
          <cell r="I232" t="str">
            <v>V40</v>
          </cell>
          <cell r="J232" t="str">
            <v>A.1</v>
          </cell>
        </row>
        <row r="233">
          <cell r="A233">
            <v>1471</v>
          </cell>
          <cell r="B233" t="str">
            <v>ALBERTO</v>
          </cell>
          <cell r="C233" t="str">
            <v>MAZA</v>
          </cell>
          <cell r="D233" t="str">
            <v>GRACIA</v>
          </cell>
          <cell r="E233">
            <v>104</v>
          </cell>
          <cell r="F233" t="str">
            <v>CENTRO NATACION HELIOS</v>
          </cell>
          <cell r="G233" t="str">
            <v>C.N. HELIOS</v>
          </cell>
          <cell r="H233" t="str">
            <v>M</v>
          </cell>
          <cell r="I233" t="str">
            <v>V40</v>
          </cell>
          <cell r="J233" t="str">
            <v>A.1</v>
          </cell>
        </row>
        <row r="234">
          <cell r="A234">
            <v>23228</v>
          </cell>
          <cell r="B234" t="str">
            <v>ANTONIO</v>
          </cell>
          <cell r="C234" t="str">
            <v>CASAS</v>
          </cell>
          <cell r="D234" t="str">
            <v>LOPEZ</v>
          </cell>
          <cell r="E234">
            <v>10104</v>
          </cell>
          <cell r="F234" t="str">
            <v>CLUB TENIS DE MESA VIGO</v>
          </cell>
          <cell r="G234" t="str">
            <v>CTM VIGO</v>
          </cell>
          <cell r="H234" t="str">
            <v>M</v>
          </cell>
          <cell r="I234" t="str">
            <v>V50</v>
          </cell>
          <cell r="J234" t="str">
            <v>A.1</v>
          </cell>
        </row>
        <row r="235">
          <cell r="A235">
            <v>26251</v>
          </cell>
          <cell r="B235" t="str">
            <v>JESÚS</v>
          </cell>
          <cell r="C235" t="str">
            <v>ÁNGEL</v>
          </cell>
          <cell r="D235" t="str">
            <v>RUEDA</v>
          </cell>
          <cell r="E235">
            <v>343</v>
          </cell>
          <cell r="F235" t="str">
            <v>TENIS DE MESA EL CACHON</v>
          </cell>
          <cell r="G235" t="str">
            <v>EL CACHON</v>
          </cell>
          <cell r="H235" t="str">
            <v>M</v>
          </cell>
          <cell r="I235" t="str">
            <v>V50</v>
          </cell>
          <cell r="J235" t="str">
            <v>A.1</v>
          </cell>
        </row>
        <row r="236">
          <cell r="A236">
            <v>8436</v>
          </cell>
          <cell r="B236" t="str">
            <v>ANTONIO</v>
          </cell>
          <cell r="C236" t="str">
            <v>MARTINEZ</v>
          </cell>
          <cell r="D236" t="str">
            <v>ARROYO</v>
          </cell>
          <cell r="E236">
            <v>293</v>
          </cell>
          <cell r="F236" t="str">
            <v>CLUB TENNIS TAULA BADALONA</v>
          </cell>
          <cell r="G236" t="str">
            <v>CTT BADALONA</v>
          </cell>
          <cell r="H236" t="str">
            <v>M</v>
          </cell>
          <cell r="I236" t="str">
            <v>V40</v>
          </cell>
          <cell r="J236" t="str">
            <v>A.1</v>
          </cell>
        </row>
        <row r="237">
          <cell r="A237">
            <v>8902</v>
          </cell>
          <cell r="B237" t="str">
            <v>JAUME</v>
          </cell>
          <cell r="C237" t="str">
            <v>MUNTADA</v>
          </cell>
          <cell r="D237" t="str">
            <v>GINER</v>
          </cell>
          <cell r="E237">
            <v>538</v>
          </cell>
          <cell r="F237" t="str">
            <v>CLUB TENNIS TAULA TRAMUNTANA FIGUERES</v>
          </cell>
          <cell r="G237" t="str">
            <v>TRAMUNTANA</v>
          </cell>
          <cell r="H237" t="str">
            <v>M</v>
          </cell>
          <cell r="I237" t="str">
            <v>V40</v>
          </cell>
          <cell r="J237" t="str">
            <v>A.2</v>
          </cell>
        </row>
        <row r="238">
          <cell r="A238">
            <v>1250</v>
          </cell>
          <cell r="B238" t="str">
            <v>ANTONIO</v>
          </cell>
          <cell r="C238" t="str">
            <v>ONA</v>
          </cell>
          <cell r="D238" t="str">
            <v>PEREZ</v>
          </cell>
          <cell r="E238">
            <v>538</v>
          </cell>
          <cell r="F238" t="str">
            <v>CLUB TENNIS TAULA TRAMUNTANA FIGUERES</v>
          </cell>
          <cell r="G238" t="str">
            <v>TRAMUNTANA</v>
          </cell>
          <cell r="H238" t="str">
            <v>M</v>
          </cell>
          <cell r="I238" t="str">
            <v>V40</v>
          </cell>
          <cell r="J238" t="str">
            <v>A.2</v>
          </cell>
        </row>
        <row r="239">
          <cell r="A239">
            <v>1345</v>
          </cell>
          <cell r="B239" t="str">
            <v>MARIA DEL CARMEN</v>
          </cell>
          <cell r="C239" t="str">
            <v>ALBA</v>
          </cell>
          <cell r="D239" t="str">
            <v>GONZALEZ</v>
          </cell>
          <cell r="E239">
            <v>490</v>
          </cell>
          <cell r="F239" t="str">
            <v>CLUB DEPORTIVO ELEMENTAL ANTONIO MENDOZA</v>
          </cell>
          <cell r="G239" t="str">
            <v>ANTONIO MENDOZA</v>
          </cell>
          <cell r="H239" t="str">
            <v>F</v>
          </cell>
          <cell r="I239" t="str">
            <v>V40</v>
          </cell>
          <cell r="J239" t="str">
            <v>A.2</v>
          </cell>
        </row>
        <row r="240">
          <cell r="A240">
            <v>22117</v>
          </cell>
          <cell r="B240" t="str">
            <v>BENJAMIN JOSEPH</v>
          </cell>
          <cell r="C240" t="str">
            <v>FOLEY</v>
          </cell>
          <cell r="E240">
            <v>490</v>
          </cell>
          <cell r="F240" t="str">
            <v>CLUB DEPORTIVO ELEMENTAL ANTONIO MENDOZA</v>
          </cell>
          <cell r="G240" t="str">
            <v>ANTONIO MENDOZA</v>
          </cell>
          <cell r="H240" t="str">
            <v>M</v>
          </cell>
          <cell r="I240" t="str">
            <v>V40</v>
          </cell>
          <cell r="J240" t="str">
            <v>A.2</v>
          </cell>
        </row>
        <row r="241">
          <cell r="A241">
            <v>15553</v>
          </cell>
          <cell r="B241" t="str">
            <v>EMILIO</v>
          </cell>
          <cell r="C241" t="str">
            <v>PEREZ</v>
          </cell>
          <cell r="D241" t="str">
            <v>DE TENA</v>
          </cell>
          <cell r="E241">
            <v>490</v>
          </cell>
          <cell r="F241" t="str">
            <v>CLUB DEPORTIVO ELEMENTAL ANTONIO MENDOZA</v>
          </cell>
          <cell r="G241" t="str">
            <v>ANTONIO MENDOZA</v>
          </cell>
          <cell r="H241" t="str">
            <v>M</v>
          </cell>
          <cell r="I241" t="str">
            <v>V40</v>
          </cell>
          <cell r="J241" t="str">
            <v>A.2</v>
          </cell>
        </row>
        <row r="242">
          <cell r="A242">
            <v>16446</v>
          </cell>
          <cell r="B242" t="str">
            <v>OSCAR</v>
          </cell>
          <cell r="C242" t="str">
            <v>PRIMO</v>
          </cell>
          <cell r="D242" t="str">
            <v>MARTINEZ</v>
          </cell>
          <cell r="E242">
            <v>490</v>
          </cell>
          <cell r="F242" t="str">
            <v>CLUB DEPORTIVO ELEMENTAL ANTONIO MENDOZA</v>
          </cell>
          <cell r="G242" t="str">
            <v>ANTONIO MENDOZA</v>
          </cell>
          <cell r="H242" t="str">
            <v>M</v>
          </cell>
          <cell r="I242" t="str">
            <v>V40</v>
          </cell>
          <cell r="J242" t="str">
            <v>A.2</v>
          </cell>
        </row>
        <row r="243">
          <cell r="A243">
            <v>1758</v>
          </cell>
          <cell r="B243" t="str">
            <v>ROSER</v>
          </cell>
          <cell r="C243" t="str">
            <v>VILA</v>
          </cell>
          <cell r="D243" t="str">
            <v>VAQUE</v>
          </cell>
          <cell r="E243">
            <v>643</v>
          </cell>
          <cell r="F243" t="str">
            <v>CLUB TENNIS TAULA ELS AMICS TERRASSA</v>
          </cell>
          <cell r="G243" t="str">
            <v>ELS AMICS TERRASA</v>
          </cell>
          <cell r="H243" t="str">
            <v>F</v>
          </cell>
          <cell r="I243" t="str">
            <v>V40</v>
          </cell>
          <cell r="J243" t="str">
            <v>A.2</v>
          </cell>
        </row>
        <row r="244">
          <cell r="A244">
            <v>4927</v>
          </cell>
          <cell r="B244" t="str">
            <v>MARTA</v>
          </cell>
          <cell r="C244" t="str">
            <v>PAJARES</v>
          </cell>
          <cell r="D244" t="str">
            <v>MUNOZ</v>
          </cell>
          <cell r="E244">
            <v>308</v>
          </cell>
          <cell r="F244" t="str">
            <v>CLUB TENIS DE MESA LINARES</v>
          </cell>
          <cell r="G244" t="str">
            <v>LINARES</v>
          </cell>
          <cell r="H244" t="str">
            <v>F</v>
          </cell>
          <cell r="I244" t="str">
            <v>V50</v>
          </cell>
          <cell r="J244" t="str">
            <v>A.2</v>
          </cell>
        </row>
        <row r="245">
          <cell r="A245">
            <v>618</v>
          </cell>
          <cell r="B245" t="str">
            <v>JOSE</v>
          </cell>
          <cell r="C245" t="str">
            <v>ROBLES</v>
          </cell>
          <cell r="D245" t="str">
            <v>MARTINEZ</v>
          </cell>
          <cell r="E245">
            <v>308</v>
          </cell>
          <cell r="F245" t="str">
            <v>CLUB TENIS DE MESA LINARES</v>
          </cell>
          <cell r="G245" t="str">
            <v>LINARES</v>
          </cell>
          <cell r="H245" t="str">
            <v>M</v>
          </cell>
          <cell r="I245" t="str">
            <v>V60</v>
          </cell>
          <cell r="J245" t="str">
            <v>A.2</v>
          </cell>
        </row>
        <row r="246">
          <cell r="A246">
            <v>4501</v>
          </cell>
          <cell r="B246" t="str">
            <v>ADOLFO</v>
          </cell>
          <cell r="C246" t="str">
            <v>GOMEZ</v>
          </cell>
          <cell r="D246" t="str">
            <v>VILLARROEL</v>
          </cell>
          <cell r="E246">
            <v>114</v>
          </cell>
          <cell r="F246" t="str">
            <v>CLUB TENIS DE MESA MOSTOLES</v>
          </cell>
          <cell r="G246" t="str">
            <v>MOSTOLES</v>
          </cell>
          <cell r="H246" t="str">
            <v>M</v>
          </cell>
          <cell r="I246" t="str">
            <v>V40</v>
          </cell>
          <cell r="J246" t="str">
            <v>A.1</v>
          </cell>
        </row>
        <row r="247">
          <cell r="A247">
            <v>27570</v>
          </cell>
          <cell r="B247" t="str">
            <v>LUIS</v>
          </cell>
          <cell r="C247" t="str">
            <v>GUZMAN</v>
          </cell>
          <cell r="D247" t="str">
            <v>GONZALEZ</v>
          </cell>
          <cell r="E247">
            <v>10004</v>
          </cell>
          <cell r="F247" t="str">
            <v>CLUB DEPORTIVO TENIS MESA PENASCAL</v>
          </cell>
          <cell r="G247" t="str">
            <v>CD TM PENASKAL</v>
          </cell>
          <cell r="H247" t="str">
            <v>M</v>
          </cell>
          <cell r="I247" t="str">
            <v>V40</v>
          </cell>
          <cell r="J247" t="str">
            <v>A.2</v>
          </cell>
        </row>
        <row r="248">
          <cell r="A248">
            <v>3465</v>
          </cell>
          <cell r="B248" t="str">
            <v>LORENZO</v>
          </cell>
          <cell r="C248" t="str">
            <v>MATEOS</v>
          </cell>
          <cell r="D248" t="str">
            <v>MOLINERO</v>
          </cell>
          <cell r="E248">
            <v>10004</v>
          </cell>
          <cell r="F248" t="str">
            <v>CLUB DEPORTIVO TENIS MESA PENASCAL</v>
          </cell>
          <cell r="G248" t="str">
            <v>CD TM PENASKAL</v>
          </cell>
          <cell r="H248" t="str">
            <v>M</v>
          </cell>
          <cell r="I248" t="str">
            <v>V50</v>
          </cell>
          <cell r="J248" t="str">
            <v>A.2</v>
          </cell>
        </row>
        <row r="249">
          <cell r="A249">
            <v>28626</v>
          </cell>
          <cell r="B249" t="str">
            <v>FRANCISCO</v>
          </cell>
          <cell r="C249" t="str">
            <v>BERMEJO</v>
          </cell>
          <cell r="D249" t="str">
            <v>SOLIS</v>
          </cell>
          <cell r="E249">
            <v>321</v>
          </cell>
          <cell r="F249" t="str">
            <v>CLUB TENIS DE MESA JEREZ</v>
          </cell>
          <cell r="G249" t="str">
            <v>JEREZ</v>
          </cell>
          <cell r="H249" t="str">
            <v>M</v>
          </cell>
          <cell r="I249" t="str">
            <v>V60</v>
          </cell>
          <cell r="J249" t="str">
            <v>A.2</v>
          </cell>
        </row>
        <row r="250">
          <cell r="A250">
            <v>16899</v>
          </cell>
          <cell r="B250" t="str">
            <v xml:space="preserve">SEBASTIÁN </v>
          </cell>
          <cell r="C250" t="str">
            <v>GUERRERO</v>
          </cell>
          <cell r="D250" t="str">
            <v>PARRA</v>
          </cell>
          <cell r="E250">
            <v>321</v>
          </cell>
          <cell r="F250" t="str">
            <v>CLUB TENIS DE MESA JEREZ</v>
          </cell>
          <cell r="G250" t="str">
            <v>JEREZ</v>
          </cell>
          <cell r="H250" t="str">
            <v>M</v>
          </cell>
          <cell r="I250" t="str">
            <v>V50</v>
          </cell>
          <cell r="J250" t="str">
            <v>A.2</v>
          </cell>
        </row>
        <row r="251">
          <cell r="A251">
            <v>1246</v>
          </cell>
          <cell r="B251" t="str">
            <v>LUIS MARIA</v>
          </cell>
          <cell r="C251" t="str">
            <v>CORDERO</v>
          </cell>
          <cell r="D251" t="str">
            <v>JIMENEZ</v>
          </cell>
          <cell r="E251">
            <v>321</v>
          </cell>
          <cell r="F251" t="str">
            <v>CLUB TENIS DE MESA JEREZ</v>
          </cell>
          <cell r="G251" t="str">
            <v>JEREZ</v>
          </cell>
          <cell r="H251" t="str">
            <v>M</v>
          </cell>
          <cell r="I251" t="str">
            <v>V40</v>
          </cell>
          <cell r="J251" t="str">
            <v>A.2</v>
          </cell>
        </row>
        <row r="252">
          <cell r="A252">
            <v>1898</v>
          </cell>
          <cell r="B252" t="str">
            <v>JOSE JAVIER</v>
          </cell>
          <cell r="C252" t="str">
            <v>GALAN</v>
          </cell>
          <cell r="D252" t="str">
            <v>GALLEGO</v>
          </cell>
          <cell r="E252">
            <v>321</v>
          </cell>
          <cell r="F252" t="str">
            <v>CLUB TENIS DE MESA JEREZ</v>
          </cell>
          <cell r="G252" t="str">
            <v>JEREZ</v>
          </cell>
          <cell r="H252" t="str">
            <v>M</v>
          </cell>
          <cell r="I252" t="str">
            <v>V40</v>
          </cell>
          <cell r="J252" t="str">
            <v>A.2</v>
          </cell>
        </row>
        <row r="253">
          <cell r="A253">
            <v>23330</v>
          </cell>
          <cell r="B253" t="str">
            <v>JUAN CARLOS</v>
          </cell>
          <cell r="C253" t="str">
            <v>FERNANDEZ</v>
          </cell>
          <cell r="E253">
            <v>10101</v>
          </cell>
          <cell r="F253" t="str">
            <v>CTM HUERCAL DE ALMERIA</v>
          </cell>
          <cell r="G253" t="str">
            <v>CTM HUERCAL</v>
          </cell>
          <cell r="H253" t="str">
            <v>M</v>
          </cell>
          <cell r="I253" t="str">
            <v>V50</v>
          </cell>
          <cell r="J253" t="str">
            <v>A.1</v>
          </cell>
        </row>
        <row r="254">
          <cell r="A254">
            <v>20696</v>
          </cell>
          <cell r="B254" t="str">
            <v>EMILIO</v>
          </cell>
          <cell r="C254" t="str">
            <v>MARCOS</v>
          </cell>
          <cell r="D254" t="str">
            <v>CASTELLANO</v>
          </cell>
          <cell r="E254">
            <v>10101</v>
          </cell>
          <cell r="F254" t="str">
            <v>CTM HUERCAL DE ALMERIA</v>
          </cell>
          <cell r="G254" t="str">
            <v>CTM HUERCAL</v>
          </cell>
          <cell r="H254" t="str">
            <v>M</v>
          </cell>
          <cell r="I254" t="str">
            <v>V50</v>
          </cell>
          <cell r="J254" t="str">
            <v>A.1</v>
          </cell>
        </row>
        <row r="255">
          <cell r="A255">
            <v>6237</v>
          </cell>
          <cell r="B255" t="str">
            <v>JAIME</v>
          </cell>
          <cell r="C255" t="str">
            <v>BARCELO</v>
          </cell>
          <cell r="D255" t="str">
            <v>RIERA</v>
          </cell>
          <cell r="E255">
            <v>192</v>
          </cell>
          <cell r="F255" t="str">
            <v>TENIS DE TAULA MANACOR</v>
          </cell>
          <cell r="G255" t="str">
            <v>MANACOR</v>
          </cell>
          <cell r="H255" t="str">
            <v>M</v>
          </cell>
          <cell r="I255" t="str">
            <v>V60</v>
          </cell>
          <cell r="J255" t="str">
            <v>A.2</v>
          </cell>
        </row>
        <row r="256">
          <cell r="A256">
            <v>1145</v>
          </cell>
          <cell r="B256" t="str">
            <v>JOSE LUIS</v>
          </cell>
          <cell r="C256" t="str">
            <v>MORAGON</v>
          </cell>
          <cell r="D256" t="str">
            <v>MONDEJAR</v>
          </cell>
          <cell r="E256">
            <v>192</v>
          </cell>
          <cell r="F256" t="str">
            <v>TENIS DE TAULA MANACOR</v>
          </cell>
          <cell r="G256" t="str">
            <v>MANACOR</v>
          </cell>
          <cell r="H256" t="str">
            <v>M</v>
          </cell>
          <cell r="I256" t="str">
            <v>V50</v>
          </cell>
          <cell r="J256" t="str">
            <v>A.2</v>
          </cell>
        </row>
        <row r="257">
          <cell r="A257">
            <v>9751</v>
          </cell>
          <cell r="B257" t="str">
            <v>MIGUEL</v>
          </cell>
          <cell r="C257" t="str">
            <v>ANGULO</v>
          </cell>
          <cell r="D257" t="str">
            <v>FERNANDEZ</v>
          </cell>
          <cell r="E257">
            <v>495</v>
          </cell>
          <cell r="F257" t="str">
            <v>CLUB TENIS DE MESA ZAMORA</v>
          </cell>
          <cell r="G257" t="str">
            <v>ZAMORA</v>
          </cell>
          <cell r="H257" t="str">
            <v>M</v>
          </cell>
          <cell r="I257" t="str">
            <v>V40</v>
          </cell>
          <cell r="J257" t="str">
            <v>A.2</v>
          </cell>
        </row>
        <row r="258">
          <cell r="A258">
            <v>15585</v>
          </cell>
          <cell r="B258" t="str">
            <v>IGNACIO</v>
          </cell>
          <cell r="C258" t="str">
            <v>ALONSO</v>
          </cell>
          <cell r="D258" t="str">
            <v>ALONSO</v>
          </cell>
          <cell r="E258">
            <v>442</v>
          </cell>
          <cell r="F258" t="str">
            <v>S.C.D.R HELIOS-BEMBRIVE</v>
          </cell>
          <cell r="G258" t="str">
            <v>BEMBRIVE</v>
          </cell>
          <cell r="H258" t="str">
            <v>M</v>
          </cell>
          <cell r="I258" t="str">
            <v>V40</v>
          </cell>
          <cell r="J258" t="str">
            <v>A.1</v>
          </cell>
        </row>
        <row r="259">
          <cell r="A259">
            <v>18454</v>
          </cell>
          <cell r="B259" t="str">
            <v>JOSE LUIS</v>
          </cell>
          <cell r="C259" t="str">
            <v>CONDE</v>
          </cell>
          <cell r="D259" t="str">
            <v>CARRILLO</v>
          </cell>
          <cell r="E259">
            <v>442</v>
          </cell>
          <cell r="F259" t="str">
            <v>S.C.D.R HELIOS-BEMBRIVE</v>
          </cell>
          <cell r="G259" t="str">
            <v>BEMBRIVE</v>
          </cell>
          <cell r="H259" t="str">
            <v>M</v>
          </cell>
          <cell r="I259" t="str">
            <v>V60</v>
          </cell>
          <cell r="J259" t="str">
            <v>B</v>
          </cell>
        </row>
        <row r="260">
          <cell r="A260">
            <v>21244</v>
          </cell>
          <cell r="B260" t="str">
            <v>JAIKUMAR</v>
          </cell>
          <cell r="C260" t="str">
            <v>MELWANI</v>
          </cell>
          <cell r="D260" t="str">
            <v>HASSOMAL</v>
          </cell>
          <cell r="E260">
            <v>546</v>
          </cell>
          <cell r="F260" t="str">
            <v>CLUB DEPORTIVO YACAL</v>
          </cell>
          <cell r="G260" t="str">
            <v>YACAL</v>
          </cell>
          <cell r="H260" t="str">
            <v>M</v>
          </cell>
          <cell r="I260" t="str">
            <v>V70</v>
          </cell>
          <cell r="J260" t="str">
            <v>A.1</v>
          </cell>
        </row>
        <row r="261">
          <cell r="A261">
            <v>22469</v>
          </cell>
          <cell r="B261" t="str">
            <v>ANTONIO</v>
          </cell>
          <cell r="C261" t="str">
            <v>TORNERO</v>
          </cell>
          <cell r="D261" t="str">
            <v>GARCIA</v>
          </cell>
          <cell r="E261">
            <v>10188</v>
          </cell>
          <cell r="F261" t="str">
            <v>CDE TENIS DE MESA TARANCON</v>
          </cell>
          <cell r="G261" t="str">
            <v>CDETM TARANCON</v>
          </cell>
          <cell r="H261" t="str">
            <v>M</v>
          </cell>
          <cell r="I261" t="str">
            <v>V50</v>
          </cell>
          <cell r="J261" t="str">
            <v>A.1</v>
          </cell>
        </row>
        <row r="262">
          <cell r="A262">
            <v>10190</v>
          </cell>
          <cell r="B262" t="str">
            <v>FERMIN</v>
          </cell>
          <cell r="C262" t="str">
            <v>RAMOS</v>
          </cell>
          <cell r="D262" t="str">
            <v>RODRIGUEZ</v>
          </cell>
          <cell r="E262">
            <v>147</v>
          </cell>
          <cell r="F262" t="str">
            <v>MADRID CIUDAD TENIS DE MESA</v>
          </cell>
          <cell r="G262" t="str">
            <v>MADRID CIUDAD TM</v>
          </cell>
          <cell r="H262" t="str">
            <v>M</v>
          </cell>
          <cell r="I262" t="str">
            <v>V50</v>
          </cell>
          <cell r="J262" t="str">
            <v>A.2</v>
          </cell>
        </row>
        <row r="263">
          <cell r="A263">
            <v>31377</v>
          </cell>
          <cell r="B263" t="str">
            <v>MIGUEL ANGEL</v>
          </cell>
          <cell r="C263" t="str">
            <v>ARCONES</v>
          </cell>
          <cell r="D263" t="str">
            <v>GARCIA</v>
          </cell>
          <cell r="E263">
            <v>147</v>
          </cell>
          <cell r="F263" t="str">
            <v>MADRID CIUDAD TENIS DE MESA</v>
          </cell>
          <cell r="G263" t="str">
            <v>MADRID CIUDAD TM</v>
          </cell>
          <cell r="H263" t="str">
            <v>M</v>
          </cell>
          <cell r="I263" t="str">
            <v>V40</v>
          </cell>
          <cell r="J263" t="str">
            <v>A.2</v>
          </cell>
        </row>
        <row r="264">
          <cell r="A264">
            <v>5496</v>
          </cell>
          <cell r="B264" t="str">
            <v>CARLOS M.</v>
          </cell>
          <cell r="C264" t="str">
            <v>TARDIO</v>
          </cell>
          <cell r="D264" t="str">
            <v>DEL CERRO</v>
          </cell>
          <cell r="E264">
            <v>632</v>
          </cell>
          <cell r="F264" t="str">
            <v>P.D.M. OLIAS DEL REY TENIS MESA</v>
          </cell>
          <cell r="G264" t="str">
            <v>OLIAS</v>
          </cell>
          <cell r="H264" t="str">
            <v>M</v>
          </cell>
          <cell r="I264" t="str">
            <v>V50</v>
          </cell>
          <cell r="J264" t="str">
            <v>A.2</v>
          </cell>
        </row>
        <row r="265">
          <cell r="A265">
            <v>9750</v>
          </cell>
          <cell r="B265" t="str">
            <v>JOSE MARIA</v>
          </cell>
          <cell r="C265" t="str">
            <v>LOBATO</v>
          </cell>
          <cell r="D265" t="str">
            <v>PRIETO</v>
          </cell>
          <cell r="E265">
            <v>495</v>
          </cell>
          <cell r="F265" t="str">
            <v>CLUB TENIS DE MESA ZAMORA</v>
          </cell>
          <cell r="G265" t="str">
            <v>ZAMORA</v>
          </cell>
          <cell r="H265" t="str">
            <v>M</v>
          </cell>
          <cell r="I265" t="str">
            <v>V50</v>
          </cell>
          <cell r="J265" t="str">
            <v>A.2</v>
          </cell>
        </row>
        <row r="266">
          <cell r="A266">
            <v>15990</v>
          </cell>
          <cell r="B266" t="str">
            <v>MARIANO</v>
          </cell>
          <cell r="C266" t="str">
            <v>TARDON</v>
          </cell>
          <cell r="D266" t="str">
            <v>IZQUIERDO</v>
          </cell>
          <cell r="E266">
            <v>600</v>
          </cell>
          <cell r="F266" t="str">
            <v>CLUB TENIS DE MESA VILLA DE VALDEMORO</v>
          </cell>
          <cell r="G266" t="str">
            <v>VALDEMORO</v>
          </cell>
          <cell r="H266" t="str">
            <v>M</v>
          </cell>
          <cell r="I266" t="str">
            <v>V40</v>
          </cell>
          <cell r="J266" t="str">
            <v>A.1</v>
          </cell>
        </row>
        <row r="267">
          <cell r="A267">
            <v>6208</v>
          </cell>
          <cell r="B267" t="str">
            <v>ANTONIO</v>
          </cell>
          <cell r="C267" t="str">
            <v>BUEDO</v>
          </cell>
          <cell r="D267" t="str">
            <v>POZO</v>
          </cell>
          <cell r="E267">
            <v>600</v>
          </cell>
          <cell r="F267" t="str">
            <v>CLUB TENIS DE MESA VILLA DE VALDEMORO</v>
          </cell>
          <cell r="G267" t="str">
            <v>VALDEMORO</v>
          </cell>
          <cell r="H267" t="str">
            <v>M</v>
          </cell>
          <cell r="I267" t="str">
            <v>V50</v>
          </cell>
          <cell r="J267" t="str">
            <v>A.1</v>
          </cell>
        </row>
        <row r="268">
          <cell r="A268">
            <v>1995</v>
          </cell>
          <cell r="B268" t="str">
            <v>JOSEP LLUIS</v>
          </cell>
          <cell r="C268" t="str">
            <v>ANDRADE</v>
          </cell>
          <cell r="D268" t="str">
            <v>PAGEO</v>
          </cell>
          <cell r="E268">
            <v>128</v>
          </cell>
          <cell r="F268" t="str">
            <v>CLUB TENNIS DE TAULA BORGES</v>
          </cell>
          <cell r="G268" t="str">
            <v>CTT BORGES</v>
          </cell>
          <cell r="H268" t="str">
            <v>M</v>
          </cell>
          <cell r="I268" t="str">
            <v>V40</v>
          </cell>
          <cell r="J268" t="str">
            <v>A.2</v>
          </cell>
        </row>
        <row r="269">
          <cell r="A269">
            <v>16948</v>
          </cell>
          <cell r="B269" t="str">
            <v>FRANCESC</v>
          </cell>
          <cell r="C269" t="str">
            <v>SOLANS</v>
          </cell>
          <cell r="D269" t="str">
            <v>BARBERA</v>
          </cell>
          <cell r="E269">
            <v>128</v>
          </cell>
          <cell r="F269" t="str">
            <v>CLUB TENNIS DE TAULA BORGES</v>
          </cell>
          <cell r="G269" t="str">
            <v>CTT BORGES</v>
          </cell>
          <cell r="H269" t="str">
            <v>M</v>
          </cell>
          <cell r="I269" t="str">
            <v>V50</v>
          </cell>
          <cell r="J269" t="str">
            <v>A.1</v>
          </cell>
        </row>
        <row r="270">
          <cell r="A270">
            <v>1211</v>
          </cell>
          <cell r="B270" t="str">
            <v>JOAN RAMON</v>
          </cell>
          <cell r="C270" t="str">
            <v>MACIA</v>
          </cell>
          <cell r="D270" t="str">
            <v>ARCE</v>
          </cell>
          <cell r="E270">
            <v>128</v>
          </cell>
          <cell r="F270" t="str">
            <v>CLUB TENNIS DE TAULA BORGES</v>
          </cell>
          <cell r="G270" t="str">
            <v>CTT BORGES</v>
          </cell>
          <cell r="H270" t="str">
            <v>M</v>
          </cell>
          <cell r="I270" t="str">
            <v>V50</v>
          </cell>
          <cell r="J270" t="str">
            <v>A.1</v>
          </cell>
        </row>
        <row r="271">
          <cell r="A271">
            <v>25175</v>
          </cell>
          <cell r="B271" t="str">
            <v>JAUME</v>
          </cell>
          <cell r="C271" t="str">
            <v>BARRUFET</v>
          </cell>
          <cell r="D271" t="str">
            <v>GALLART</v>
          </cell>
          <cell r="E271">
            <v>128</v>
          </cell>
          <cell r="F271" t="str">
            <v>CLUB TENNIS DE TAULA BORGES</v>
          </cell>
          <cell r="G271" t="str">
            <v>CTT BORGES</v>
          </cell>
          <cell r="H271" t="str">
            <v>M</v>
          </cell>
          <cell r="I271" t="str">
            <v>V40</v>
          </cell>
          <cell r="J271" t="str">
            <v>A.1</v>
          </cell>
        </row>
        <row r="272">
          <cell r="A272">
            <v>25995</v>
          </cell>
          <cell r="B272" t="str">
            <v>MIQUEL</v>
          </cell>
          <cell r="C272" t="str">
            <v>SALAT</v>
          </cell>
          <cell r="D272" t="str">
            <v>BACARDÍ</v>
          </cell>
          <cell r="E272">
            <v>128</v>
          </cell>
          <cell r="F272" t="str">
            <v>CLUB TENNIS DE TAULA BORGES</v>
          </cell>
          <cell r="G272" t="str">
            <v>CTT BORGES</v>
          </cell>
          <cell r="H272" t="str">
            <v>M</v>
          </cell>
          <cell r="I272" t="str">
            <v>V40</v>
          </cell>
          <cell r="J272" t="str">
            <v>B</v>
          </cell>
        </row>
        <row r="273">
          <cell r="A273">
            <v>22578</v>
          </cell>
          <cell r="B273" t="str">
            <v>RUBEN</v>
          </cell>
          <cell r="C273" t="str">
            <v>ARADO</v>
          </cell>
          <cell r="D273" t="str">
            <v>GONZALEZ</v>
          </cell>
          <cell r="E273">
            <v>138</v>
          </cell>
          <cell r="F273" t="str">
            <v>TENIS DE MESA DEFENSE LA PALMA</v>
          </cell>
          <cell r="G273" t="str">
            <v>DEFENSE</v>
          </cell>
          <cell r="H273" t="str">
            <v>M</v>
          </cell>
          <cell r="I273" t="str">
            <v>V40</v>
          </cell>
          <cell r="J273" t="str">
            <v>A.2</v>
          </cell>
        </row>
        <row r="274">
          <cell r="A274">
            <v>10266</v>
          </cell>
          <cell r="B274" t="str">
            <v>JOSE MANUEL</v>
          </cell>
          <cell r="C274" t="str">
            <v>HERNANDEZ</v>
          </cell>
          <cell r="D274" t="str">
            <v>HERNANDEZ</v>
          </cell>
          <cell r="E274">
            <v>138</v>
          </cell>
          <cell r="F274" t="str">
            <v>TENIS DE MESA DEFENSE LA PALMA</v>
          </cell>
          <cell r="G274" t="str">
            <v>DEFENSE</v>
          </cell>
          <cell r="H274" t="str">
            <v>M</v>
          </cell>
          <cell r="I274" t="str">
            <v>V50</v>
          </cell>
          <cell r="J274" t="str">
            <v>A.2</v>
          </cell>
        </row>
        <row r="275">
          <cell r="A275">
            <v>18030</v>
          </cell>
          <cell r="B275" t="str">
            <v>PETER</v>
          </cell>
          <cell r="C275" t="str">
            <v>MELDGAARD</v>
          </cell>
          <cell r="D275" t="str">
            <v>SOERENSEN</v>
          </cell>
          <cell r="E275">
            <v>138</v>
          </cell>
          <cell r="F275" t="str">
            <v>TENIS DE MESA DEFENSE LA PALMA</v>
          </cell>
          <cell r="G275" t="str">
            <v>DEFENSE</v>
          </cell>
          <cell r="H275" t="str">
            <v>M</v>
          </cell>
          <cell r="I275" t="str">
            <v>V40</v>
          </cell>
          <cell r="J275" t="str">
            <v>A.1</v>
          </cell>
        </row>
        <row r="276">
          <cell r="A276">
            <v>1249</v>
          </cell>
          <cell r="B276" t="str">
            <v>JOSE ARTURO</v>
          </cell>
          <cell r="C276" t="str">
            <v>VINA</v>
          </cell>
          <cell r="D276" t="str">
            <v>CARBALLO</v>
          </cell>
          <cell r="E276">
            <v>138</v>
          </cell>
          <cell r="F276" t="str">
            <v>TENIS DE MESA DEFENSE LA PALMA</v>
          </cell>
          <cell r="G276" t="str">
            <v>DEFENSE</v>
          </cell>
          <cell r="H276" t="str">
            <v>M</v>
          </cell>
          <cell r="I276" t="str">
            <v>V40</v>
          </cell>
          <cell r="J276" t="str">
            <v>A.2</v>
          </cell>
        </row>
        <row r="277">
          <cell r="A277">
            <v>961</v>
          </cell>
          <cell r="B277" t="str">
            <v>JUAN JOSE</v>
          </cell>
          <cell r="C277" t="str">
            <v>VINA</v>
          </cell>
          <cell r="D277" t="str">
            <v>CARBALLO</v>
          </cell>
          <cell r="E277">
            <v>138</v>
          </cell>
          <cell r="F277" t="str">
            <v>TENIS DE MESA DEFENSE LA PALMA</v>
          </cell>
          <cell r="G277" t="str">
            <v>DEFENSE</v>
          </cell>
          <cell r="H277" t="str">
            <v>M</v>
          </cell>
          <cell r="I277" t="str">
            <v>V50</v>
          </cell>
          <cell r="J277" t="str">
            <v>A.1</v>
          </cell>
        </row>
        <row r="278">
          <cell r="A278">
            <v>541</v>
          </cell>
          <cell r="B278" t="str">
            <v>JOSE MANUEL</v>
          </cell>
          <cell r="C278" t="str">
            <v>ALCANTARA</v>
          </cell>
          <cell r="D278" t="str">
            <v>DIAZ</v>
          </cell>
          <cell r="E278">
            <v>266</v>
          </cell>
          <cell r="F278" t="str">
            <v>AGRUPACION DEPORTIVA TENIS MESA LEGANES</v>
          </cell>
          <cell r="G278" t="str">
            <v>LEGANES</v>
          </cell>
          <cell r="H278" t="str">
            <v>M</v>
          </cell>
          <cell r="I278" t="str">
            <v>V60</v>
          </cell>
          <cell r="J278" t="str">
            <v>A.2</v>
          </cell>
        </row>
        <row r="279">
          <cell r="A279">
            <v>1704</v>
          </cell>
          <cell r="B279" t="str">
            <v>WEI DONG</v>
          </cell>
          <cell r="C279" t="str">
            <v>SHI</v>
          </cell>
          <cell r="D279" t="str">
            <v>.</v>
          </cell>
          <cell r="E279">
            <v>266</v>
          </cell>
          <cell r="F279" t="str">
            <v>AGRUPACION DEPORTIVA TENIS MESA LEGANES</v>
          </cell>
          <cell r="G279" t="str">
            <v>LEGANES</v>
          </cell>
          <cell r="H279" t="str">
            <v>M</v>
          </cell>
          <cell r="I279" t="str">
            <v>V40</v>
          </cell>
          <cell r="J279" t="str">
            <v>A.2</v>
          </cell>
        </row>
        <row r="280">
          <cell r="A280">
            <v>9604</v>
          </cell>
          <cell r="B280" t="str">
            <v>CARLOS</v>
          </cell>
          <cell r="C280" t="str">
            <v>REDONDO</v>
          </cell>
          <cell r="D280" t="str">
            <v>CASTILLO</v>
          </cell>
          <cell r="E280">
            <v>266</v>
          </cell>
          <cell r="F280" t="str">
            <v>AGRUPACION DEPORTIVA TENIS MESA LEGANES</v>
          </cell>
          <cell r="G280" t="str">
            <v>LEGANES</v>
          </cell>
          <cell r="H280" t="str">
            <v>M</v>
          </cell>
          <cell r="I280" t="str">
            <v>V40</v>
          </cell>
          <cell r="J280" t="str">
            <v>A.1</v>
          </cell>
        </row>
        <row r="281">
          <cell r="A281">
            <v>17699</v>
          </cell>
          <cell r="B281" t="str">
            <v>AIXEUS</v>
          </cell>
          <cell r="C281" t="str">
            <v>PRADES</v>
          </cell>
          <cell r="D281" t="str">
            <v>DORIA</v>
          </cell>
          <cell r="E281">
            <v>598</v>
          </cell>
          <cell r="F281" t="str">
            <v>EL CENTRE</v>
          </cell>
          <cell r="G281" t="str">
            <v>EL CENTRE</v>
          </cell>
          <cell r="H281" t="str">
            <v>M</v>
          </cell>
          <cell r="I281" t="str">
            <v>V40</v>
          </cell>
          <cell r="J281" t="str">
            <v>A.2</v>
          </cell>
        </row>
        <row r="282">
          <cell r="A282">
            <v>746</v>
          </cell>
          <cell r="B282" t="str">
            <v>JUAN ANTONIO</v>
          </cell>
          <cell r="C282" t="str">
            <v>EXPOSITO</v>
          </cell>
          <cell r="D282" t="str">
            <v>RODRIGUEZ</v>
          </cell>
          <cell r="E282">
            <v>598</v>
          </cell>
          <cell r="F282" t="str">
            <v>EL CENTRE</v>
          </cell>
          <cell r="G282" t="str">
            <v>EL CENTRE</v>
          </cell>
          <cell r="H282" t="str">
            <v>M</v>
          </cell>
          <cell r="I282" t="str">
            <v>V50</v>
          </cell>
          <cell r="J282" t="str">
            <v>A.1</v>
          </cell>
        </row>
        <row r="283">
          <cell r="A283">
            <v>21555</v>
          </cell>
          <cell r="B283" t="str">
            <v>FRANCISCO JAVIER</v>
          </cell>
          <cell r="C283" t="str">
            <v>FELIU</v>
          </cell>
          <cell r="D283" t="str">
            <v>ESCOLAR</v>
          </cell>
          <cell r="E283">
            <v>598</v>
          </cell>
          <cell r="F283" t="str">
            <v>EL CENTRE</v>
          </cell>
          <cell r="G283" t="str">
            <v>EL CENTRE</v>
          </cell>
          <cell r="H283" t="str">
            <v>M</v>
          </cell>
          <cell r="I283" t="str">
            <v>V50</v>
          </cell>
          <cell r="J283" t="str">
            <v>A.1</v>
          </cell>
        </row>
        <row r="284">
          <cell r="A284">
            <v>26131</v>
          </cell>
          <cell r="B284" t="str">
            <v>DORIAN JOSEPH</v>
          </cell>
          <cell r="C284" t="str">
            <v>MORI</v>
          </cell>
          <cell r="E284">
            <v>598</v>
          </cell>
          <cell r="F284" t="str">
            <v>EL CENTRE</v>
          </cell>
          <cell r="G284" t="str">
            <v>EL CENTRE</v>
          </cell>
          <cell r="H284" t="str">
            <v>M</v>
          </cell>
          <cell r="I284" t="str">
            <v>V40</v>
          </cell>
          <cell r="J284" t="str">
            <v>A.1</v>
          </cell>
        </row>
        <row r="285">
          <cell r="A285">
            <v>4107</v>
          </cell>
          <cell r="B285" t="str">
            <v>RICARDO</v>
          </cell>
          <cell r="C285" t="str">
            <v>BERNABEU</v>
          </cell>
          <cell r="D285" t="str">
            <v>SALLA</v>
          </cell>
          <cell r="E285">
            <v>598</v>
          </cell>
          <cell r="F285" t="str">
            <v>EL CENTRE</v>
          </cell>
          <cell r="G285" t="str">
            <v>EL CENTRE</v>
          </cell>
          <cell r="H285" t="str">
            <v>M</v>
          </cell>
          <cell r="I285" t="str">
            <v>V50</v>
          </cell>
          <cell r="J285" t="str">
            <v>A.1</v>
          </cell>
        </row>
        <row r="286">
          <cell r="A286">
            <v>559</v>
          </cell>
          <cell r="B286" t="str">
            <v>ALEJANDRO</v>
          </cell>
          <cell r="C286" t="str">
            <v>CHACON</v>
          </cell>
          <cell r="D286" t="str">
            <v>SIMEON</v>
          </cell>
          <cell r="E286">
            <v>598</v>
          </cell>
          <cell r="F286" t="str">
            <v>EL CENTRE</v>
          </cell>
          <cell r="G286" t="str">
            <v>EL CENTRE</v>
          </cell>
          <cell r="H286" t="str">
            <v>M</v>
          </cell>
          <cell r="I286" t="str">
            <v>V60</v>
          </cell>
          <cell r="J286" t="str">
            <v>A.1</v>
          </cell>
        </row>
        <row r="287">
          <cell r="A287">
            <v>4127</v>
          </cell>
          <cell r="B287" t="str">
            <v>FABIA</v>
          </cell>
          <cell r="C287" t="str">
            <v>SERRANO</v>
          </cell>
          <cell r="D287" t="str">
            <v>GONZALEZ</v>
          </cell>
          <cell r="E287">
            <v>598</v>
          </cell>
          <cell r="F287" t="str">
            <v>EL CENTRE</v>
          </cell>
          <cell r="G287" t="str">
            <v>EL CENTRE</v>
          </cell>
          <cell r="H287" t="str">
            <v>M</v>
          </cell>
          <cell r="I287" t="str">
            <v>V40</v>
          </cell>
          <cell r="J287" t="str">
            <v>A.1</v>
          </cell>
        </row>
        <row r="288">
          <cell r="A288">
            <v>16325</v>
          </cell>
          <cell r="B288" t="str">
            <v>JOSE LUIS</v>
          </cell>
          <cell r="C288" t="str">
            <v>GARCIA</v>
          </cell>
          <cell r="D288" t="str">
            <v>AZNAR</v>
          </cell>
          <cell r="E288">
            <v>598</v>
          </cell>
          <cell r="F288" t="str">
            <v>EL CENTRE</v>
          </cell>
          <cell r="G288" t="str">
            <v>EL CENTRE</v>
          </cell>
          <cell r="H288" t="str">
            <v>M</v>
          </cell>
          <cell r="I288" t="str">
            <v>V50</v>
          </cell>
          <cell r="J288" t="str">
            <v>B</v>
          </cell>
        </row>
        <row r="289">
          <cell r="A289">
            <v>8910</v>
          </cell>
          <cell r="B289" t="str">
            <v>ENRIQUE SOTERO</v>
          </cell>
          <cell r="C289" t="str">
            <v>ALVAREZ</v>
          </cell>
          <cell r="D289" t="str">
            <v>LUIS</v>
          </cell>
          <cell r="E289">
            <v>598</v>
          </cell>
          <cell r="F289" t="str">
            <v>EL CENTRE</v>
          </cell>
          <cell r="G289" t="str">
            <v>EL CENTRE</v>
          </cell>
          <cell r="H289" t="str">
            <v>M</v>
          </cell>
          <cell r="I289" t="str">
            <v>V50</v>
          </cell>
          <cell r="J289" t="str">
            <v>B</v>
          </cell>
        </row>
        <row r="290">
          <cell r="A290">
            <v>4126</v>
          </cell>
          <cell r="B290" t="str">
            <v>JULIAN</v>
          </cell>
          <cell r="C290" t="str">
            <v>MARTIN</v>
          </cell>
          <cell r="D290" t="str">
            <v>SERNA</v>
          </cell>
          <cell r="E290">
            <v>598</v>
          </cell>
          <cell r="F290" t="str">
            <v>EL CENTRE</v>
          </cell>
          <cell r="G290" t="str">
            <v>EL CENTRE</v>
          </cell>
          <cell r="H290" t="str">
            <v>M</v>
          </cell>
          <cell r="I290" t="str">
            <v>V60</v>
          </cell>
          <cell r="J290" t="str">
            <v>B</v>
          </cell>
        </row>
        <row r="291">
          <cell r="A291">
            <v>17564</v>
          </cell>
          <cell r="B291" t="str">
            <v>JAUME</v>
          </cell>
          <cell r="C291" t="str">
            <v>CONDAL</v>
          </cell>
          <cell r="D291" t="str">
            <v>DOMINGO</v>
          </cell>
          <cell r="E291">
            <v>598</v>
          </cell>
          <cell r="F291" t="str">
            <v>EL CENTRE</v>
          </cell>
          <cell r="G291" t="str">
            <v>EL CENTRE</v>
          </cell>
          <cell r="H291" t="str">
            <v>M</v>
          </cell>
          <cell r="I291" t="str">
            <v>V40</v>
          </cell>
          <cell r="J291" t="str">
            <v>B</v>
          </cell>
        </row>
        <row r="292">
          <cell r="A292">
            <v>9840</v>
          </cell>
          <cell r="B292" t="str">
            <v>LUIS</v>
          </cell>
          <cell r="C292" t="str">
            <v>LARRIBA</v>
          </cell>
          <cell r="D292" t="str">
            <v>IBANEZ</v>
          </cell>
          <cell r="E292">
            <v>598</v>
          </cell>
          <cell r="F292" t="str">
            <v>EL CENTRE</v>
          </cell>
          <cell r="G292" t="str">
            <v>EL CENTRE</v>
          </cell>
          <cell r="H292" t="str">
            <v>M</v>
          </cell>
          <cell r="I292" t="str">
            <v>V65</v>
          </cell>
          <cell r="J292" t="str">
            <v>B</v>
          </cell>
        </row>
        <row r="293">
          <cell r="A293">
            <v>4130</v>
          </cell>
          <cell r="B293" t="str">
            <v>EDUARD</v>
          </cell>
          <cell r="C293" t="str">
            <v>CABESTANY</v>
          </cell>
          <cell r="D293" t="str">
            <v>VILASECA</v>
          </cell>
          <cell r="E293">
            <v>598</v>
          </cell>
          <cell r="F293" t="str">
            <v>EL CENTRE</v>
          </cell>
          <cell r="G293" t="str">
            <v>EL CENTRE</v>
          </cell>
          <cell r="H293" t="str">
            <v>M</v>
          </cell>
          <cell r="I293" t="str">
            <v>V40</v>
          </cell>
          <cell r="J293" t="str">
            <v>B</v>
          </cell>
        </row>
        <row r="294">
          <cell r="A294">
            <v>16275</v>
          </cell>
          <cell r="B294" t="str">
            <v>JAUME</v>
          </cell>
          <cell r="C294" t="str">
            <v>FRANCH</v>
          </cell>
          <cell r="D294" t="str">
            <v>GOMEZ</v>
          </cell>
          <cell r="E294">
            <v>598</v>
          </cell>
          <cell r="F294" t="str">
            <v>EL CENTRE</v>
          </cell>
          <cell r="G294" t="str">
            <v>EL CENTRE</v>
          </cell>
          <cell r="H294" t="str">
            <v>M</v>
          </cell>
          <cell r="I294" t="str">
            <v>V50</v>
          </cell>
          <cell r="J294" t="str">
            <v>B</v>
          </cell>
        </row>
        <row r="295">
          <cell r="A295">
            <v>17620</v>
          </cell>
          <cell r="B295" t="str">
            <v>ORIOL MANUEL</v>
          </cell>
          <cell r="C295" t="str">
            <v>LLUVERAS</v>
          </cell>
          <cell r="D295" t="str">
            <v>TINTORE</v>
          </cell>
          <cell r="E295">
            <v>598</v>
          </cell>
          <cell r="F295" t="str">
            <v>EL CENTRE</v>
          </cell>
          <cell r="G295" t="str">
            <v>EL CENTRE</v>
          </cell>
          <cell r="H295" t="str">
            <v>M</v>
          </cell>
          <cell r="I295" t="str">
            <v>V50</v>
          </cell>
          <cell r="J295" t="str">
            <v>B</v>
          </cell>
        </row>
        <row r="296">
          <cell r="A296">
            <v>8911</v>
          </cell>
          <cell r="B296" t="str">
            <v>JUAN MANUEL</v>
          </cell>
          <cell r="C296" t="str">
            <v>GIL</v>
          </cell>
          <cell r="D296" t="str">
            <v>FERNÁNDEZ</v>
          </cell>
          <cell r="E296">
            <v>598</v>
          </cell>
          <cell r="F296" t="str">
            <v>EL CENTRE</v>
          </cell>
          <cell r="G296" t="str">
            <v>EL CENTRE</v>
          </cell>
          <cell r="H296" t="str">
            <v>M</v>
          </cell>
          <cell r="I296" t="str">
            <v>V50</v>
          </cell>
          <cell r="J296" t="str">
            <v>B</v>
          </cell>
        </row>
        <row r="297">
          <cell r="A297">
            <v>17520</v>
          </cell>
          <cell r="B297" t="str">
            <v>ALBERT</v>
          </cell>
          <cell r="C297" t="str">
            <v>BADIA</v>
          </cell>
          <cell r="D297" t="str">
            <v>PERACAULA</v>
          </cell>
          <cell r="E297">
            <v>598</v>
          </cell>
          <cell r="F297" t="str">
            <v>EL CENTRE</v>
          </cell>
          <cell r="G297" t="str">
            <v>EL CENTRE</v>
          </cell>
          <cell r="H297" t="str">
            <v>M</v>
          </cell>
          <cell r="I297" t="str">
            <v>V50</v>
          </cell>
          <cell r="J297" t="str">
            <v>B</v>
          </cell>
        </row>
        <row r="298">
          <cell r="A298">
            <v>9839</v>
          </cell>
          <cell r="B298" t="str">
            <v>XAVIER</v>
          </cell>
          <cell r="C298" t="str">
            <v>POCH</v>
          </cell>
          <cell r="D298" t="str">
            <v>EGEA</v>
          </cell>
          <cell r="E298">
            <v>598</v>
          </cell>
          <cell r="F298" t="str">
            <v>EL CENTRE</v>
          </cell>
          <cell r="G298" t="str">
            <v>EL CENTRE</v>
          </cell>
          <cell r="H298" t="str">
            <v>M</v>
          </cell>
          <cell r="I298" t="str">
            <v>V50</v>
          </cell>
          <cell r="J298" t="str">
            <v>B</v>
          </cell>
        </row>
        <row r="299">
          <cell r="A299">
            <v>357</v>
          </cell>
          <cell r="B299" t="str">
            <v>ALBERT</v>
          </cell>
          <cell r="C299" t="str">
            <v>GARRIGA</v>
          </cell>
          <cell r="D299" t="str">
            <v>MINGUELL</v>
          </cell>
          <cell r="E299">
            <v>598</v>
          </cell>
          <cell r="F299" t="str">
            <v>EL CENTRE</v>
          </cell>
          <cell r="G299" t="str">
            <v>EL CENTRE</v>
          </cell>
          <cell r="H299" t="str">
            <v>M</v>
          </cell>
          <cell r="I299" t="str">
            <v>V65</v>
          </cell>
          <cell r="J299" t="str">
            <v>B</v>
          </cell>
        </row>
        <row r="300">
          <cell r="A300">
            <v>26070</v>
          </cell>
          <cell r="B300" t="str">
            <v>ALEJANDRO</v>
          </cell>
          <cell r="C300" t="str">
            <v>MENDOZA</v>
          </cell>
          <cell r="D300" t="str">
            <v>RODRIGUEZ</v>
          </cell>
          <cell r="E300">
            <v>598</v>
          </cell>
          <cell r="F300" t="str">
            <v>EL CENTRE</v>
          </cell>
          <cell r="G300" t="str">
            <v>EL CENTRE</v>
          </cell>
          <cell r="H300" t="str">
            <v>M</v>
          </cell>
          <cell r="I300" t="str">
            <v>V40</v>
          </cell>
          <cell r="J300" t="str">
            <v>B</v>
          </cell>
        </row>
        <row r="301">
          <cell r="A301">
            <v>20373</v>
          </cell>
          <cell r="B301" t="str">
            <v>ANTONIO</v>
          </cell>
          <cell r="C301" t="str">
            <v>VIADE</v>
          </cell>
          <cell r="D301" t="str">
            <v>RIART</v>
          </cell>
          <cell r="E301">
            <v>598</v>
          </cell>
          <cell r="F301" t="str">
            <v>EL CENTRE</v>
          </cell>
          <cell r="G301" t="str">
            <v>EL CENTRE</v>
          </cell>
          <cell r="H301" t="str">
            <v>M</v>
          </cell>
          <cell r="I301" t="str">
            <v>V60</v>
          </cell>
          <cell r="J301" t="str">
            <v>B</v>
          </cell>
        </row>
        <row r="302">
          <cell r="A302">
            <v>6920</v>
          </cell>
          <cell r="B302" t="str">
            <v>ANTONI</v>
          </cell>
          <cell r="C302" t="str">
            <v>RABASA</v>
          </cell>
          <cell r="D302" t="str">
            <v>HOSTENCH</v>
          </cell>
          <cell r="E302">
            <v>598</v>
          </cell>
          <cell r="F302" t="str">
            <v>EL CENTRE</v>
          </cell>
          <cell r="G302" t="str">
            <v>EL CENTRE</v>
          </cell>
          <cell r="H302" t="str">
            <v>M</v>
          </cell>
          <cell r="I302" t="str">
            <v>V65</v>
          </cell>
          <cell r="J302" t="str">
            <v>B</v>
          </cell>
        </row>
        <row r="303">
          <cell r="A303">
            <v>16321</v>
          </cell>
          <cell r="B303" t="str">
            <v>JOSE</v>
          </cell>
          <cell r="C303" t="str">
            <v>DOMENECH</v>
          </cell>
          <cell r="D303" t="str">
            <v>SANCHEZ</v>
          </cell>
          <cell r="E303">
            <v>598</v>
          </cell>
          <cell r="F303" t="str">
            <v>EL CENTRE</v>
          </cell>
          <cell r="G303" t="str">
            <v>EL CENTRE</v>
          </cell>
          <cell r="H303" t="str">
            <v>M</v>
          </cell>
          <cell r="I303" t="str">
            <v>V65</v>
          </cell>
          <cell r="J303" t="str">
            <v>B</v>
          </cell>
        </row>
        <row r="304">
          <cell r="A304">
            <v>4104</v>
          </cell>
          <cell r="B304" t="str">
            <v>JUAN</v>
          </cell>
          <cell r="C304" t="str">
            <v>VERA</v>
          </cell>
          <cell r="D304" t="str">
            <v>NIETO</v>
          </cell>
          <cell r="E304">
            <v>598</v>
          </cell>
          <cell r="F304" t="str">
            <v>EL CENTRE</v>
          </cell>
          <cell r="G304" t="str">
            <v>EL CENTRE</v>
          </cell>
          <cell r="H304" t="str">
            <v>M</v>
          </cell>
          <cell r="I304" t="str">
            <v>V50</v>
          </cell>
          <cell r="J304" t="str">
            <v>B</v>
          </cell>
        </row>
        <row r="305">
          <cell r="A305">
            <v>8240</v>
          </cell>
          <cell r="B305" t="str">
            <v>ANNA</v>
          </cell>
          <cell r="C305" t="str">
            <v>GOMIS</v>
          </cell>
          <cell r="D305" t="str">
            <v>PULGAR</v>
          </cell>
          <cell r="E305">
            <v>598</v>
          </cell>
          <cell r="F305" t="str">
            <v>EL CENTRE</v>
          </cell>
          <cell r="G305" t="str">
            <v>EL CENTRE</v>
          </cell>
          <cell r="H305" t="str">
            <v>F</v>
          </cell>
          <cell r="I305" t="str">
            <v>V50</v>
          </cell>
          <cell r="J305" t="str">
            <v>B</v>
          </cell>
        </row>
        <row r="306">
          <cell r="A306">
            <v>2004</v>
          </cell>
          <cell r="B306" t="str">
            <v>DAVID</v>
          </cell>
          <cell r="C306" t="str">
            <v>BURLO</v>
          </cell>
          <cell r="D306" t="str">
            <v>SOL</v>
          </cell>
          <cell r="E306">
            <v>598</v>
          </cell>
          <cell r="F306" t="str">
            <v>EL CENTRE</v>
          </cell>
          <cell r="G306" t="str">
            <v>EL CENTRE</v>
          </cell>
          <cell r="H306" t="str">
            <v>M</v>
          </cell>
          <cell r="I306" t="str">
            <v>V40</v>
          </cell>
          <cell r="J306" t="str">
            <v>A.2</v>
          </cell>
        </row>
        <row r="307">
          <cell r="A307">
            <v>4103</v>
          </cell>
          <cell r="B307" t="str">
            <v>FRANCESC</v>
          </cell>
          <cell r="C307" t="str">
            <v>GOMIS</v>
          </cell>
          <cell r="D307" t="str">
            <v>PULGAR</v>
          </cell>
          <cell r="E307">
            <v>598</v>
          </cell>
          <cell r="F307" t="str">
            <v>EL CENTRE</v>
          </cell>
          <cell r="G307" t="str">
            <v>EL CENTRE</v>
          </cell>
          <cell r="H307" t="str">
            <v>M</v>
          </cell>
          <cell r="I307" t="str">
            <v>V50</v>
          </cell>
          <cell r="J307" t="str">
            <v>B</v>
          </cell>
        </row>
        <row r="308">
          <cell r="A308">
            <v>16085</v>
          </cell>
          <cell r="B308" t="str">
            <v>JORDI</v>
          </cell>
          <cell r="C308" t="str">
            <v>FOLCH</v>
          </cell>
          <cell r="D308" t="str">
            <v>ORTEGA</v>
          </cell>
          <cell r="E308">
            <v>598</v>
          </cell>
          <cell r="F308" t="str">
            <v>EL CENTRE</v>
          </cell>
          <cell r="G308" t="str">
            <v>EL CENTRE</v>
          </cell>
          <cell r="H308" t="str">
            <v>M</v>
          </cell>
          <cell r="I308" t="str">
            <v>V50</v>
          </cell>
          <cell r="J308" t="str">
            <v>B</v>
          </cell>
        </row>
        <row r="309">
          <cell r="A309">
            <v>1020</v>
          </cell>
          <cell r="B309" t="str">
            <v>ANTONIO</v>
          </cell>
          <cell r="C309" t="str">
            <v>CAMPOS</v>
          </cell>
          <cell r="D309" t="str">
            <v>GAMBOA</v>
          </cell>
          <cell r="E309">
            <v>147</v>
          </cell>
          <cell r="F309" t="str">
            <v>MADRID CIUDAD TENIS DE MESA</v>
          </cell>
          <cell r="G309" t="str">
            <v>MADRID CIUDAD TM</v>
          </cell>
          <cell r="H309" t="str">
            <v>M</v>
          </cell>
          <cell r="I309" t="str">
            <v>V50</v>
          </cell>
          <cell r="J309" t="str">
            <v>A.1</v>
          </cell>
        </row>
        <row r="310">
          <cell r="A310">
            <v>936</v>
          </cell>
          <cell r="B310" t="str">
            <v>VALENTIN</v>
          </cell>
          <cell r="C310" t="str">
            <v>PATINO</v>
          </cell>
          <cell r="D310" t="str">
            <v>MUNOZ</v>
          </cell>
          <cell r="E310">
            <v>147</v>
          </cell>
          <cell r="F310" t="str">
            <v>MADRID CIUDAD TENIS DE MESA</v>
          </cell>
          <cell r="G310" t="str">
            <v>MADRID CIUDAD TM</v>
          </cell>
          <cell r="H310" t="str">
            <v>M</v>
          </cell>
          <cell r="I310" t="str">
            <v>V50</v>
          </cell>
          <cell r="J310" t="str">
            <v>A.1</v>
          </cell>
        </row>
        <row r="311">
          <cell r="A311">
            <v>904</v>
          </cell>
          <cell r="B311" t="str">
            <v>MARCELO ANTONIO</v>
          </cell>
          <cell r="C311" t="str">
            <v>TORRES</v>
          </cell>
          <cell r="D311" t="str">
            <v>AGUILERA</v>
          </cell>
          <cell r="E311">
            <v>147</v>
          </cell>
          <cell r="F311" t="str">
            <v>MADRID CIUDAD TENIS DE MESA</v>
          </cell>
          <cell r="G311" t="str">
            <v>MADRID CIUDAD TM</v>
          </cell>
          <cell r="H311" t="str">
            <v>M</v>
          </cell>
          <cell r="I311" t="str">
            <v>V50</v>
          </cell>
          <cell r="J311" t="str">
            <v>A.1</v>
          </cell>
        </row>
        <row r="312">
          <cell r="A312">
            <v>22279</v>
          </cell>
          <cell r="B312" t="str">
            <v>FRANCISCO</v>
          </cell>
          <cell r="C312" t="str">
            <v>GUERRERO</v>
          </cell>
          <cell r="D312" t="str">
            <v>PAVON</v>
          </cell>
          <cell r="E312">
            <v>10040</v>
          </cell>
          <cell r="F312" t="str">
            <v>CLUB TENIS TAULA PORTMANY</v>
          </cell>
          <cell r="G312" t="str">
            <v>CTT PORTMANY</v>
          </cell>
          <cell r="H312" t="str">
            <v>M</v>
          </cell>
          <cell r="I312" t="str">
            <v>V50</v>
          </cell>
          <cell r="J312" t="str">
            <v>A.2</v>
          </cell>
        </row>
        <row r="313">
          <cell r="A313">
            <v>1658</v>
          </cell>
          <cell r="B313" t="str">
            <v>RAFAEL</v>
          </cell>
          <cell r="C313" t="str">
            <v>RAMIREZ</v>
          </cell>
          <cell r="D313" t="str">
            <v>BERMUDEZ</v>
          </cell>
          <cell r="E313">
            <v>10040</v>
          </cell>
          <cell r="F313" t="str">
            <v>CLUB TENIS TAULA PORTMANY</v>
          </cell>
          <cell r="G313" t="str">
            <v>CTT PORTMANY</v>
          </cell>
          <cell r="H313" t="str">
            <v>M</v>
          </cell>
          <cell r="I313" t="str">
            <v>V40</v>
          </cell>
          <cell r="J313" t="str">
            <v>A.2</v>
          </cell>
        </row>
        <row r="314">
          <cell r="A314">
            <v>1420</v>
          </cell>
          <cell r="B314" t="str">
            <v>LEOPOLDO</v>
          </cell>
          <cell r="C314" t="str">
            <v>FERNANDEZ</v>
          </cell>
          <cell r="D314" t="str">
            <v>APARICIO</v>
          </cell>
          <cell r="E314">
            <v>309</v>
          </cell>
          <cell r="F314" t="str">
            <v>ALUCHE TENIS DE MESA</v>
          </cell>
          <cell r="G314" t="str">
            <v>ALUCHE</v>
          </cell>
          <cell r="H314" t="str">
            <v>M</v>
          </cell>
          <cell r="I314" t="str">
            <v>V40</v>
          </cell>
          <cell r="J314" t="str">
            <v>A.2</v>
          </cell>
        </row>
        <row r="315">
          <cell r="A315">
            <v>1904</v>
          </cell>
          <cell r="B315" t="str">
            <v>CYRIL</v>
          </cell>
          <cell r="C315" t="str">
            <v>MOREL</v>
          </cell>
          <cell r="D315" t="str">
            <v>.</v>
          </cell>
          <cell r="E315">
            <v>309</v>
          </cell>
          <cell r="F315" t="str">
            <v>ALUCHE TENIS DE MESA</v>
          </cell>
          <cell r="G315" t="str">
            <v>ALUCHE</v>
          </cell>
          <cell r="H315" t="str">
            <v>M</v>
          </cell>
          <cell r="I315" t="str">
            <v>V40</v>
          </cell>
          <cell r="J315" t="str">
            <v>A.2</v>
          </cell>
        </row>
        <row r="316">
          <cell r="A316">
            <v>19485</v>
          </cell>
          <cell r="B316" t="str">
            <v>YURI</v>
          </cell>
          <cell r="C316" t="str">
            <v>SAVOKCHA</v>
          </cell>
          <cell r="E316">
            <v>309</v>
          </cell>
          <cell r="F316" t="str">
            <v>ALUCHE TENIS DE MESA</v>
          </cell>
          <cell r="G316" t="str">
            <v>ALUCHE</v>
          </cell>
          <cell r="H316" t="str">
            <v>M</v>
          </cell>
          <cell r="I316" t="str">
            <v>V65</v>
          </cell>
          <cell r="J316" t="str">
            <v>A.1</v>
          </cell>
        </row>
        <row r="317">
          <cell r="A317">
            <v>1966</v>
          </cell>
          <cell r="B317" t="str">
            <v>CARLOS JAVIER</v>
          </cell>
          <cell r="C317" t="str">
            <v>GONZALEZ</v>
          </cell>
          <cell r="D317" t="str">
            <v>MORENO</v>
          </cell>
          <cell r="E317">
            <v>309</v>
          </cell>
          <cell r="F317" t="str">
            <v>ALUCHE TENIS DE MESA</v>
          </cell>
          <cell r="G317" t="str">
            <v>ALUCHE</v>
          </cell>
          <cell r="H317" t="str">
            <v>M</v>
          </cell>
          <cell r="I317" t="str">
            <v>V40</v>
          </cell>
          <cell r="J317" t="str">
            <v>A.2</v>
          </cell>
        </row>
        <row r="318">
          <cell r="A318">
            <v>7178</v>
          </cell>
          <cell r="B318" t="str">
            <v>ALBERTO</v>
          </cell>
          <cell r="C318" t="str">
            <v>LOPERA</v>
          </cell>
          <cell r="D318" t="str">
            <v>CENTENO</v>
          </cell>
          <cell r="E318">
            <v>309</v>
          </cell>
          <cell r="F318" t="str">
            <v>ALUCHE TENIS DE MESA</v>
          </cell>
          <cell r="G318" t="str">
            <v>ALUCHE</v>
          </cell>
          <cell r="H318" t="str">
            <v>M</v>
          </cell>
          <cell r="I318" t="str">
            <v>V40</v>
          </cell>
          <cell r="J318" t="str">
            <v>A.1</v>
          </cell>
        </row>
        <row r="319">
          <cell r="A319">
            <v>17060</v>
          </cell>
          <cell r="B319" t="str">
            <v>VICENT</v>
          </cell>
          <cell r="C319" t="str">
            <v>PRATS</v>
          </cell>
          <cell r="D319" t="str">
            <v>VALLESPIR</v>
          </cell>
          <cell r="E319">
            <v>10132</v>
          </cell>
          <cell r="F319" t="str">
            <v>CLUB TENNIS TAULA SANT JORDI</v>
          </cell>
          <cell r="G319" t="str">
            <v>CTT SANT JORDI</v>
          </cell>
          <cell r="H319" t="str">
            <v>M</v>
          </cell>
          <cell r="I319" t="str">
            <v>V50</v>
          </cell>
          <cell r="J319" t="str">
            <v>A.2</v>
          </cell>
        </row>
        <row r="320">
          <cell r="A320">
            <v>17818</v>
          </cell>
          <cell r="B320" t="str">
            <v>NURIA ESTHER</v>
          </cell>
          <cell r="C320" t="str">
            <v>GOMEZ</v>
          </cell>
          <cell r="D320" t="str">
            <v>RODRIGUEZ</v>
          </cell>
          <cell r="E320">
            <v>561</v>
          </cell>
          <cell r="F320" t="str">
            <v>CLUB TENNIS TAULA SANTA EULARIA</v>
          </cell>
          <cell r="G320" t="str">
            <v>SANTA EULARIA</v>
          </cell>
          <cell r="H320" t="str">
            <v>F</v>
          </cell>
          <cell r="I320" t="str">
            <v>V40</v>
          </cell>
          <cell r="J320" t="str">
            <v>A.2</v>
          </cell>
        </row>
        <row r="321">
          <cell r="A321">
            <v>5304</v>
          </cell>
          <cell r="B321" t="str">
            <v>JOAQUIN</v>
          </cell>
          <cell r="C321" t="str">
            <v>PANIELLO</v>
          </cell>
          <cell r="D321" t="str">
            <v>AROLAS</v>
          </cell>
          <cell r="E321">
            <v>561</v>
          </cell>
          <cell r="F321" t="str">
            <v>CLUB TENNIS TAULA SANTA EULARIA</v>
          </cell>
          <cell r="G321" t="str">
            <v>SANTA EULARIA</v>
          </cell>
          <cell r="H321" t="str">
            <v>M</v>
          </cell>
          <cell r="I321" t="str">
            <v>V60</v>
          </cell>
          <cell r="J321" t="str">
            <v>A.1</v>
          </cell>
        </row>
        <row r="322">
          <cell r="A322">
            <v>31</v>
          </cell>
          <cell r="B322" t="str">
            <v>AURELIO</v>
          </cell>
          <cell r="C322" t="str">
            <v>BURGOS</v>
          </cell>
          <cell r="D322" t="str">
            <v>DE ANDRES</v>
          </cell>
          <cell r="E322">
            <v>632</v>
          </cell>
          <cell r="F322" t="str">
            <v>P.D.M. OLIAS DEL REY TENIS MESA</v>
          </cell>
          <cell r="G322" t="str">
            <v>OLIAS</v>
          </cell>
          <cell r="H322" t="str">
            <v>M</v>
          </cell>
          <cell r="I322" t="str">
            <v>V80</v>
          </cell>
          <cell r="J322" t="str">
            <v>A.2</v>
          </cell>
        </row>
        <row r="323">
          <cell r="A323">
            <v>8177</v>
          </cell>
          <cell r="B323" t="str">
            <v>ANTONIO</v>
          </cell>
          <cell r="C323" t="str">
            <v>TUDURI</v>
          </cell>
          <cell r="D323" t="str">
            <v>CARRERAS</v>
          </cell>
          <cell r="E323">
            <v>478</v>
          </cell>
          <cell r="F323" t="str">
            <v>CLUB TENIS DE MESA CIUTADELLA</v>
          </cell>
          <cell r="G323" t="str">
            <v>CIUTADELLA</v>
          </cell>
          <cell r="H323" t="str">
            <v>M</v>
          </cell>
          <cell r="I323" t="str">
            <v>V50</v>
          </cell>
          <cell r="J323" t="str">
            <v>A.2</v>
          </cell>
        </row>
        <row r="324">
          <cell r="A324">
            <v>1201</v>
          </cell>
          <cell r="B324" t="str">
            <v>IGNASI</v>
          </cell>
          <cell r="C324" t="str">
            <v>MOLL</v>
          </cell>
          <cell r="D324" t="str">
            <v>SALORD</v>
          </cell>
          <cell r="E324">
            <v>478</v>
          </cell>
          <cell r="F324" t="str">
            <v>CLUB TENIS DE MESA CIUTADELLA</v>
          </cell>
          <cell r="G324" t="str">
            <v>CIUTADELLA</v>
          </cell>
          <cell r="H324" t="str">
            <v>M</v>
          </cell>
          <cell r="I324" t="str">
            <v>V50</v>
          </cell>
          <cell r="J324" t="str">
            <v>A.2</v>
          </cell>
        </row>
        <row r="325">
          <cell r="A325">
            <v>20725</v>
          </cell>
          <cell r="B325" t="str">
            <v>ROMAR JOSE</v>
          </cell>
          <cell r="C325" t="str">
            <v>BALBAS</v>
          </cell>
          <cell r="D325" t="str">
            <v>ESPINOZA</v>
          </cell>
          <cell r="E325">
            <v>446</v>
          </cell>
          <cell r="F325" t="str">
            <v>T.M. DAGANZO</v>
          </cell>
          <cell r="G325" t="str">
            <v>DAGANZO</v>
          </cell>
          <cell r="H325" t="str">
            <v>M</v>
          </cell>
          <cell r="I325" t="str">
            <v>V40</v>
          </cell>
          <cell r="J325" t="str">
            <v>A.2</v>
          </cell>
        </row>
        <row r="326">
          <cell r="A326">
            <v>5779</v>
          </cell>
          <cell r="B326" t="str">
            <v>ROBERTO</v>
          </cell>
          <cell r="C326" t="str">
            <v>GONZALEZ</v>
          </cell>
          <cell r="D326" t="str">
            <v>AGUADO</v>
          </cell>
          <cell r="E326">
            <v>446</v>
          </cell>
          <cell r="F326" t="str">
            <v>T.M. DAGANZO</v>
          </cell>
          <cell r="G326" t="str">
            <v>DAGANZO</v>
          </cell>
          <cell r="H326" t="str">
            <v>M</v>
          </cell>
          <cell r="I326" t="str">
            <v>V40</v>
          </cell>
          <cell r="J326" t="str">
            <v>A.2</v>
          </cell>
        </row>
        <row r="327">
          <cell r="A327">
            <v>5781</v>
          </cell>
          <cell r="B327" t="str">
            <v>ISMAEL</v>
          </cell>
          <cell r="C327" t="str">
            <v>GONZALEZ</v>
          </cell>
          <cell r="D327" t="str">
            <v>AGUADO</v>
          </cell>
          <cell r="E327">
            <v>446</v>
          </cell>
          <cell r="F327" t="str">
            <v>T.M. DAGANZO</v>
          </cell>
          <cell r="G327" t="str">
            <v>DAGANZO</v>
          </cell>
          <cell r="H327" t="str">
            <v>M</v>
          </cell>
          <cell r="I327" t="str">
            <v>V40</v>
          </cell>
          <cell r="J327" t="str">
            <v>A.2</v>
          </cell>
        </row>
        <row r="328">
          <cell r="A328">
            <v>20873</v>
          </cell>
          <cell r="B328" t="str">
            <v>HELMUT WOLFGANG</v>
          </cell>
          <cell r="C328" t="str">
            <v>REINECKE</v>
          </cell>
          <cell r="E328">
            <v>446</v>
          </cell>
          <cell r="F328" t="str">
            <v>T.M. DAGANZO</v>
          </cell>
          <cell r="G328" t="str">
            <v>DAGANZO</v>
          </cell>
          <cell r="H328" t="str">
            <v>M</v>
          </cell>
          <cell r="I328" t="str">
            <v>V50</v>
          </cell>
          <cell r="J328" t="str">
            <v>A.2</v>
          </cell>
        </row>
        <row r="329">
          <cell r="A329">
            <v>6294</v>
          </cell>
          <cell r="B329" t="str">
            <v>JULIO CESAR</v>
          </cell>
          <cell r="C329" t="str">
            <v>VAZQUEZ</v>
          </cell>
          <cell r="D329" t="str">
            <v>JIMENEZ</v>
          </cell>
          <cell r="E329">
            <v>446</v>
          </cell>
          <cell r="F329" t="str">
            <v>T.M. DAGANZO</v>
          </cell>
          <cell r="G329" t="str">
            <v>DAGANZO</v>
          </cell>
          <cell r="H329" t="str">
            <v>M</v>
          </cell>
          <cell r="I329" t="str">
            <v>V40</v>
          </cell>
          <cell r="J329" t="str">
            <v>A.2</v>
          </cell>
        </row>
        <row r="330">
          <cell r="A330">
            <v>4764</v>
          </cell>
          <cell r="B330" t="str">
            <v>KRZYSZTOF</v>
          </cell>
          <cell r="C330" t="str">
            <v>BARTNIK</v>
          </cell>
          <cell r="E330">
            <v>446</v>
          </cell>
          <cell r="F330" t="str">
            <v>T.M. DAGANZO</v>
          </cell>
          <cell r="G330" t="str">
            <v>DAGANZO</v>
          </cell>
          <cell r="H330" t="str">
            <v>M</v>
          </cell>
          <cell r="I330" t="str">
            <v>V50</v>
          </cell>
          <cell r="J330" t="str">
            <v>B</v>
          </cell>
        </row>
        <row r="331">
          <cell r="A331">
            <v>23288</v>
          </cell>
          <cell r="B331" t="str">
            <v>JOSE RAMON</v>
          </cell>
          <cell r="C331" t="str">
            <v>GARCIA</v>
          </cell>
          <cell r="D331" t="str">
            <v>LEGIDE</v>
          </cell>
          <cell r="E331">
            <v>10223</v>
          </cell>
          <cell r="F331" t="str">
            <v>AGRUPACION DEPORTIVA XUVENIL MILAGROSA</v>
          </cell>
          <cell r="G331" t="str">
            <v>ADX MILAGROSA</v>
          </cell>
          <cell r="H331" t="str">
            <v>M</v>
          </cell>
          <cell r="I331" t="str">
            <v>V40</v>
          </cell>
          <cell r="J331" t="str">
            <v>A.1</v>
          </cell>
        </row>
        <row r="332">
          <cell r="A332">
            <v>10049</v>
          </cell>
          <cell r="B332" t="str">
            <v>FERNANDO</v>
          </cell>
          <cell r="C332" t="str">
            <v>MASEDA</v>
          </cell>
          <cell r="D332" t="str">
            <v>FELPETO</v>
          </cell>
          <cell r="E332">
            <v>10223</v>
          </cell>
          <cell r="F332" t="str">
            <v>AGRUPACION DEPORTIVA XUVENIL MILAGROSA</v>
          </cell>
          <cell r="G332" t="str">
            <v>ADX MILAGROSA</v>
          </cell>
          <cell r="H332" t="str">
            <v>M</v>
          </cell>
          <cell r="I332" t="str">
            <v>V50</v>
          </cell>
          <cell r="J332" t="str">
            <v>A.1</v>
          </cell>
        </row>
        <row r="333">
          <cell r="A333">
            <v>1630</v>
          </cell>
          <cell r="B333" t="str">
            <v>SUSANA</v>
          </cell>
          <cell r="C333" t="str">
            <v>ABLANEDO</v>
          </cell>
          <cell r="D333" t="str">
            <v>LOPEZ</v>
          </cell>
          <cell r="E333">
            <v>202</v>
          </cell>
          <cell r="F333" t="str">
            <v>CLUB TENIS DE MESA ESPEDREGADA</v>
          </cell>
          <cell r="G333" t="str">
            <v>ESPEDREGADA</v>
          </cell>
          <cell r="H333" t="str">
            <v>F</v>
          </cell>
          <cell r="I333" t="str">
            <v>V40</v>
          </cell>
          <cell r="J333" t="str">
            <v>A.2</v>
          </cell>
        </row>
        <row r="334">
          <cell r="A334">
            <v>27939</v>
          </cell>
          <cell r="B334" t="str">
            <v>MARIA JESUSA</v>
          </cell>
          <cell r="C334" t="str">
            <v>BARREIRO</v>
          </cell>
          <cell r="D334" t="str">
            <v>BUDINO</v>
          </cell>
          <cell r="E334">
            <v>202</v>
          </cell>
          <cell r="F334" t="str">
            <v>CLUB TENIS DE MESA ESPEDREGADA</v>
          </cell>
          <cell r="G334" t="str">
            <v>ESPEDREGADA</v>
          </cell>
          <cell r="H334" t="str">
            <v>F</v>
          </cell>
          <cell r="I334" t="str">
            <v>V40</v>
          </cell>
          <cell r="J334" t="str">
            <v>A.1</v>
          </cell>
        </row>
        <row r="335">
          <cell r="A335">
            <v>1818</v>
          </cell>
          <cell r="B335" t="str">
            <v>NURIA</v>
          </cell>
          <cell r="C335" t="str">
            <v>CASTRO</v>
          </cell>
          <cell r="D335" t="str">
            <v>IGLESIAS</v>
          </cell>
          <cell r="E335">
            <v>202</v>
          </cell>
          <cell r="F335" t="str">
            <v>CLUB TENIS DE MESA ESPEDREGADA</v>
          </cell>
          <cell r="G335" t="str">
            <v>ESPEDREGADA</v>
          </cell>
          <cell r="H335" t="str">
            <v>F</v>
          </cell>
          <cell r="I335" t="str">
            <v>V40</v>
          </cell>
          <cell r="J335" t="str">
            <v>A.2</v>
          </cell>
        </row>
        <row r="336">
          <cell r="A336">
            <v>27267</v>
          </cell>
          <cell r="B336" t="str">
            <v>SONIA</v>
          </cell>
          <cell r="C336" t="str">
            <v>EIRAS</v>
          </cell>
          <cell r="D336" t="str">
            <v>PENAS</v>
          </cell>
          <cell r="E336">
            <v>202</v>
          </cell>
          <cell r="F336" t="str">
            <v>CLUB TENIS DE MESA ESPEDREGADA</v>
          </cell>
          <cell r="G336" t="str">
            <v>ESPEDREGADA</v>
          </cell>
          <cell r="H336" t="str">
            <v>F</v>
          </cell>
          <cell r="I336" t="str">
            <v>V40</v>
          </cell>
          <cell r="J336" t="str">
            <v>A.1</v>
          </cell>
        </row>
        <row r="337">
          <cell r="A337">
            <v>31393</v>
          </cell>
          <cell r="B337" t="str">
            <v>ALMUDENA</v>
          </cell>
          <cell r="C337" t="str">
            <v>ZAPLANA</v>
          </cell>
          <cell r="D337" t="str">
            <v>GONZALEZ</v>
          </cell>
          <cell r="E337">
            <v>309</v>
          </cell>
          <cell r="F337" t="str">
            <v>ALUCHE TENIS DE MESA</v>
          </cell>
          <cell r="G337" t="str">
            <v>ALUCHE</v>
          </cell>
          <cell r="H337" t="str">
            <v>F</v>
          </cell>
          <cell r="I337" t="str">
            <v>V50</v>
          </cell>
          <cell r="J337" t="str">
            <v>A.2</v>
          </cell>
        </row>
        <row r="338">
          <cell r="A338">
            <v>10214</v>
          </cell>
          <cell r="B338" t="str">
            <v>VASILE MANDACHE</v>
          </cell>
          <cell r="C338" t="str">
            <v>BOTUSAN</v>
          </cell>
          <cell r="E338">
            <v>603</v>
          </cell>
          <cell r="F338" t="str">
            <v>CLUB TENNIS TAULA ES VIVER</v>
          </cell>
          <cell r="G338" t="str">
            <v>CTT ES VIVER</v>
          </cell>
          <cell r="H338" t="str">
            <v>M</v>
          </cell>
          <cell r="I338" t="str">
            <v>V40</v>
          </cell>
          <cell r="J338" t="str">
            <v>A.1</v>
          </cell>
        </row>
        <row r="339">
          <cell r="A339">
            <v>19862</v>
          </cell>
          <cell r="B339" t="str">
            <v>JAMES VARVILLE</v>
          </cell>
          <cell r="C339" t="str">
            <v>LEDDEN</v>
          </cell>
          <cell r="E339">
            <v>603</v>
          </cell>
          <cell r="F339" t="str">
            <v>CLUB TENNIS TAULA ES VIVER</v>
          </cell>
          <cell r="G339" t="str">
            <v>CTT ES VIVER</v>
          </cell>
          <cell r="H339" t="str">
            <v>M</v>
          </cell>
          <cell r="I339" t="str">
            <v>V40</v>
          </cell>
          <cell r="J339" t="str">
            <v>A.1</v>
          </cell>
        </row>
        <row r="340">
          <cell r="A340">
            <v>1191</v>
          </cell>
          <cell r="B340" t="str">
            <v>JOSE RAMON</v>
          </cell>
          <cell r="C340" t="str">
            <v>MARTIN</v>
          </cell>
          <cell r="D340" t="str">
            <v>MARI</v>
          </cell>
          <cell r="E340">
            <v>603</v>
          </cell>
          <cell r="F340" t="str">
            <v>CLUB TENNIS TAULA ES VIVER</v>
          </cell>
          <cell r="G340" t="str">
            <v>CTT ES VIVER</v>
          </cell>
          <cell r="H340" t="str">
            <v>M</v>
          </cell>
          <cell r="I340" t="str">
            <v>V50</v>
          </cell>
          <cell r="J340" t="str">
            <v>A.1</v>
          </cell>
        </row>
        <row r="341">
          <cell r="A341">
            <v>10568</v>
          </cell>
          <cell r="B341" t="str">
            <v>JESUS</v>
          </cell>
          <cell r="C341" t="str">
            <v>MENENDEZ</v>
          </cell>
          <cell r="D341" t="str">
            <v>RECIO</v>
          </cell>
          <cell r="E341">
            <v>603</v>
          </cell>
          <cell r="F341" t="str">
            <v>CLUB TENNIS TAULA ES VIVER</v>
          </cell>
          <cell r="G341" t="str">
            <v>CTT ES VIVER</v>
          </cell>
          <cell r="H341" t="str">
            <v>M</v>
          </cell>
          <cell r="I341" t="str">
            <v>V50</v>
          </cell>
          <cell r="J341" t="str">
            <v>A.1</v>
          </cell>
        </row>
        <row r="342">
          <cell r="A342">
            <v>10569</v>
          </cell>
          <cell r="B342" t="str">
            <v>ANTONIO</v>
          </cell>
          <cell r="C342" t="str">
            <v>RAMOS</v>
          </cell>
          <cell r="D342" t="str">
            <v>LECHADO</v>
          </cell>
          <cell r="E342">
            <v>603</v>
          </cell>
          <cell r="F342" t="str">
            <v>CLUB TENNIS TAULA ES VIVER</v>
          </cell>
          <cell r="G342" t="str">
            <v>CTT ES VIVER</v>
          </cell>
          <cell r="H342" t="str">
            <v>M</v>
          </cell>
          <cell r="I342" t="str">
            <v>V50</v>
          </cell>
          <cell r="J342" t="str">
            <v>A.1</v>
          </cell>
        </row>
        <row r="343">
          <cell r="A343">
            <v>1812</v>
          </cell>
          <cell r="B343" t="str">
            <v>VALERI</v>
          </cell>
          <cell r="C343" t="str">
            <v>MALOV</v>
          </cell>
          <cell r="D343" t="str">
            <v>MALOV</v>
          </cell>
          <cell r="E343">
            <v>682</v>
          </cell>
          <cell r="F343" t="str">
            <v>CLUB OROSO TM</v>
          </cell>
          <cell r="G343" t="str">
            <v>OROSO TM</v>
          </cell>
          <cell r="H343" t="str">
            <v>M</v>
          </cell>
          <cell r="I343" t="str">
            <v>V40</v>
          </cell>
          <cell r="J343" t="str">
            <v>A.2</v>
          </cell>
        </row>
        <row r="344">
          <cell r="A344">
            <v>1083</v>
          </cell>
          <cell r="B344" t="str">
            <v>MIGUEL</v>
          </cell>
          <cell r="C344" t="str">
            <v>ECHÁNOVE</v>
          </cell>
          <cell r="D344" t="str">
            <v>RIVERO DE AGUILAR</v>
          </cell>
          <cell r="E344">
            <v>78</v>
          </cell>
          <cell r="F344" t="str">
            <v>CLUB TENIS DE MESA SAN S. DE LOS REYES</v>
          </cell>
          <cell r="G344" t="str">
            <v>SAN SEBASTIAN REYES</v>
          </cell>
          <cell r="H344" t="str">
            <v>M</v>
          </cell>
          <cell r="I344" t="str">
            <v>V50</v>
          </cell>
          <cell r="J344" t="str">
            <v>A.2</v>
          </cell>
        </row>
        <row r="345">
          <cell r="A345">
            <v>1069</v>
          </cell>
          <cell r="B345" t="str">
            <v>PABLO</v>
          </cell>
          <cell r="C345" t="str">
            <v>BELLOSO</v>
          </cell>
          <cell r="D345" t="str">
            <v>FERNANDEZ</v>
          </cell>
          <cell r="E345">
            <v>78</v>
          </cell>
          <cell r="F345" t="str">
            <v>CLUB TENIS DE MESA SAN S. DE LOS REYES</v>
          </cell>
          <cell r="G345" t="str">
            <v>SAN SEBASTIAN REYES</v>
          </cell>
          <cell r="H345" t="str">
            <v>M</v>
          </cell>
          <cell r="I345" t="str">
            <v>V50</v>
          </cell>
          <cell r="J345" t="str">
            <v>A.2</v>
          </cell>
        </row>
        <row r="346">
          <cell r="A346">
            <v>261</v>
          </cell>
          <cell r="B346" t="str">
            <v>JUAN</v>
          </cell>
          <cell r="C346" t="str">
            <v>BUSTAMANTE</v>
          </cell>
          <cell r="D346" t="str">
            <v>GONZALEZ</v>
          </cell>
          <cell r="E346">
            <v>78</v>
          </cell>
          <cell r="F346" t="str">
            <v>CLUB TENIS DE MESA SAN S. DE LOS REYES</v>
          </cell>
          <cell r="G346" t="str">
            <v>SAN SEBASTIAN REYES</v>
          </cell>
          <cell r="H346" t="str">
            <v>M</v>
          </cell>
          <cell r="I346" t="str">
            <v>V65</v>
          </cell>
          <cell r="J346" t="str">
            <v>A.1</v>
          </cell>
        </row>
        <row r="347">
          <cell r="A347">
            <v>15496</v>
          </cell>
          <cell r="B347" t="str">
            <v>RAMON</v>
          </cell>
          <cell r="C347" t="str">
            <v>ECHANOVE</v>
          </cell>
          <cell r="D347" t="str">
            <v>RIVERO DE AGUILAR</v>
          </cell>
          <cell r="E347">
            <v>78</v>
          </cell>
          <cell r="F347" t="str">
            <v>CLUB TENIS DE MESA SAN S. DE LOS REYES</v>
          </cell>
          <cell r="G347" t="str">
            <v>SAN SEBASTIAN REYES</v>
          </cell>
          <cell r="H347" t="str">
            <v>M</v>
          </cell>
          <cell r="I347" t="str">
            <v>V50</v>
          </cell>
          <cell r="J347" t="str">
            <v>A.2</v>
          </cell>
        </row>
        <row r="348">
          <cell r="A348">
            <v>19562</v>
          </cell>
          <cell r="B348" t="str">
            <v>RICARDO</v>
          </cell>
          <cell r="C348" t="str">
            <v>GARCIA</v>
          </cell>
          <cell r="D348" t="str">
            <v>CATALA</v>
          </cell>
          <cell r="E348">
            <v>78</v>
          </cell>
          <cell r="F348" t="str">
            <v>CLUB TENIS DE MESA SAN S. DE LOS REYES</v>
          </cell>
          <cell r="G348" t="str">
            <v>SAN SEBASTIAN REYES</v>
          </cell>
          <cell r="H348" t="str">
            <v>M</v>
          </cell>
          <cell r="I348" t="str">
            <v>V60</v>
          </cell>
          <cell r="J348" t="str">
            <v>A.2</v>
          </cell>
        </row>
        <row r="349">
          <cell r="A349">
            <v>199</v>
          </cell>
          <cell r="B349" t="str">
            <v>LUIS</v>
          </cell>
          <cell r="C349" t="str">
            <v>GARCIA</v>
          </cell>
          <cell r="D349" t="str">
            <v>SANCHEZ</v>
          </cell>
          <cell r="E349">
            <v>78</v>
          </cell>
          <cell r="F349" t="str">
            <v>CLUB TENIS DE MESA SAN S. DE LOS REYES</v>
          </cell>
          <cell r="G349" t="str">
            <v>SAN SEBASTIAN REYES</v>
          </cell>
          <cell r="H349" t="str">
            <v>M</v>
          </cell>
          <cell r="I349" t="str">
            <v>V65</v>
          </cell>
          <cell r="J349" t="str">
            <v>A.2</v>
          </cell>
        </row>
        <row r="350">
          <cell r="A350">
            <v>22803</v>
          </cell>
          <cell r="B350" t="str">
            <v>JOHANNA CHRISTIANE</v>
          </cell>
          <cell r="C350" t="str">
            <v>PETRA</v>
          </cell>
          <cell r="D350" t="str">
            <v>HASEMKAMP</v>
          </cell>
          <cell r="E350">
            <v>309</v>
          </cell>
          <cell r="F350" t="str">
            <v>ALUCHE TENIS DE MESA</v>
          </cell>
          <cell r="G350" t="str">
            <v>ALUCHE</v>
          </cell>
          <cell r="H350" t="str">
            <v>F</v>
          </cell>
          <cell r="I350" t="str">
            <v>V50</v>
          </cell>
          <cell r="J350" t="str">
            <v>A.2</v>
          </cell>
        </row>
        <row r="351">
          <cell r="A351">
            <v>290</v>
          </cell>
          <cell r="B351" t="str">
            <v>MIGUEL</v>
          </cell>
          <cell r="C351" t="str">
            <v>MALDONADO</v>
          </cell>
          <cell r="D351" t="str">
            <v>VIDAL</v>
          </cell>
          <cell r="E351">
            <v>78</v>
          </cell>
          <cell r="F351" t="str">
            <v>CLUB TENIS DE MESA SAN S. DE LOS REYES</v>
          </cell>
          <cell r="G351" t="str">
            <v>SAN SEBASTIAN REYES</v>
          </cell>
          <cell r="H351" t="str">
            <v>M</v>
          </cell>
          <cell r="I351" t="str">
            <v>V65</v>
          </cell>
          <cell r="J351" t="str">
            <v>A.2</v>
          </cell>
        </row>
        <row r="352">
          <cell r="A352">
            <v>433</v>
          </cell>
          <cell r="B352" t="str">
            <v>FRANCISCO JAVIER</v>
          </cell>
          <cell r="C352" t="str">
            <v>MENDIGUREN</v>
          </cell>
          <cell r="D352" t="str">
            <v>GARCIA</v>
          </cell>
          <cell r="E352">
            <v>78</v>
          </cell>
          <cell r="F352" t="str">
            <v>CLUB TENIS DE MESA SAN S. DE LOS REYES</v>
          </cell>
          <cell r="G352" t="str">
            <v>SAN SEBASTIAN REYES</v>
          </cell>
          <cell r="H352" t="str">
            <v>M</v>
          </cell>
          <cell r="I352" t="str">
            <v>V60</v>
          </cell>
          <cell r="J352" t="str">
            <v>A.2</v>
          </cell>
        </row>
        <row r="353">
          <cell r="A353">
            <v>628</v>
          </cell>
          <cell r="B353" t="str">
            <v>JOAQUIN</v>
          </cell>
          <cell r="C353" t="str">
            <v>FERNANDEZ</v>
          </cell>
          <cell r="D353" t="str">
            <v>CONESA</v>
          </cell>
          <cell r="E353">
            <v>438</v>
          </cell>
          <cell r="F353" t="str">
            <v>ALARO TENNIS TAULA CLUB</v>
          </cell>
          <cell r="G353" t="str">
            <v>ALARO TENNIS TAULA CLUB</v>
          </cell>
          <cell r="H353" t="str">
            <v>M</v>
          </cell>
          <cell r="I353" t="str">
            <v>V60</v>
          </cell>
          <cell r="J353" t="str">
            <v>A.2</v>
          </cell>
        </row>
        <row r="354">
          <cell r="A354">
            <v>838</v>
          </cell>
          <cell r="B354" t="str">
            <v>QIANG</v>
          </cell>
          <cell r="C354" t="str">
            <v>ZHAO</v>
          </cell>
          <cell r="E354">
            <v>502</v>
          </cell>
          <cell r="F354" t="str">
            <v>CLUB DEL MAR DE SAN AMARO</v>
          </cell>
          <cell r="G354" t="str">
            <v>CLUB DEL MAR</v>
          </cell>
          <cell r="H354" t="str">
            <v>M</v>
          </cell>
          <cell r="I354" t="str">
            <v>V50</v>
          </cell>
          <cell r="J354" t="str">
            <v>A.2</v>
          </cell>
        </row>
        <row r="355">
          <cell r="A355">
            <v>1563</v>
          </cell>
          <cell r="B355" t="str">
            <v>PABLO</v>
          </cell>
          <cell r="C355" t="str">
            <v>CANOSA</v>
          </cell>
          <cell r="D355" t="str">
            <v>TROYON</v>
          </cell>
          <cell r="E355">
            <v>502</v>
          </cell>
          <cell r="F355" t="str">
            <v>CLUB DEL MAR DE SAN AMARO</v>
          </cell>
          <cell r="G355" t="str">
            <v>CLUB DEL MAR</v>
          </cell>
          <cell r="H355" t="str">
            <v>M</v>
          </cell>
          <cell r="I355" t="str">
            <v>V40</v>
          </cell>
          <cell r="J355" t="str">
            <v>A.2</v>
          </cell>
        </row>
        <row r="356">
          <cell r="A356">
            <v>17145</v>
          </cell>
          <cell r="B356" t="str">
            <v>VICTOR</v>
          </cell>
          <cell r="C356" t="str">
            <v>ESPINOSA</v>
          </cell>
          <cell r="D356" t="str">
            <v>IBANEZ</v>
          </cell>
          <cell r="E356">
            <v>10130</v>
          </cell>
          <cell r="F356" t="str">
            <v>CLUB BOLA DE PARTIDO LA ZUBIA</v>
          </cell>
          <cell r="G356" t="str">
            <v>BOLA P LA ZUBIA</v>
          </cell>
          <cell r="H356" t="str">
            <v>M</v>
          </cell>
          <cell r="I356" t="str">
            <v>V40</v>
          </cell>
          <cell r="J356" t="str">
            <v>A.2</v>
          </cell>
        </row>
        <row r="357">
          <cell r="A357">
            <v>22241</v>
          </cell>
          <cell r="B357" t="str">
            <v>SERAFIN</v>
          </cell>
          <cell r="C357" t="str">
            <v>MARTIN</v>
          </cell>
          <cell r="D357" t="str">
            <v>ACIEN</v>
          </cell>
          <cell r="E357">
            <v>10130</v>
          </cell>
          <cell r="F357" t="str">
            <v>CLUB BOLA DE PARTIDO LA ZUBIA</v>
          </cell>
          <cell r="G357" t="str">
            <v>BOLA P LA ZUBIA</v>
          </cell>
          <cell r="H357" t="str">
            <v>M</v>
          </cell>
          <cell r="I357" t="str">
            <v>V40</v>
          </cell>
          <cell r="J357" t="str">
            <v>B</v>
          </cell>
        </row>
        <row r="358">
          <cell r="A358">
            <v>23414</v>
          </cell>
          <cell r="B358" t="str">
            <v>MAXIMO</v>
          </cell>
          <cell r="C358" t="str">
            <v>MARTIN</v>
          </cell>
          <cell r="D358" t="str">
            <v>MOLINA</v>
          </cell>
          <cell r="E358">
            <v>10130</v>
          </cell>
          <cell r="F358" t="str">
            <v>CLUB BOLA DE PARTIDO LA ZUBIA</v>
          </cell>
          <cell r="G358" t="str">
            <v>BOLA P LA ZUBIA</v>
          </cell>
          <cell r="H358" t="str">
            <v>M</v>
          </cell>
          <cell r="I358" t="str">
            <v>V40</v>
          </cell>
          <cell r="J358" t="str">
            <v>B</v>
          </cell>
        </row>
        <row r="359">
          <cell r="A359">
            <v>18767</v>
          </cell>
          <cell r="B359" t="str">
            <v>MANUEL</v>
          </cell>
          <cell r="C359" t="str">
            <v>MERIDA</v>
          </cell>
          <cell r="D359" t="str">
            <v>FERNANDEZ</v>
          </cell>
          <cell r="E359">
            <v>10130</v>
          </cell>
          <cell r="F359" t="str">
            <v>CLUB BOLA DE PARTIDO LA ZUBIA</v>
          </cell>
          <cell r="G359" t="str">
            <v>BOLA P LA ZUBIA</v>
          </cell>
          <cell r="H359" t="str">
            <v>M</v>
          </cell>
          <cell r="I359" t="str">
            <v>V40</v>
          </cell>
          <cell r="J359" t="str">
            <v>B</v>
          </cell>
        </row>
        <row r="360">
          <cell r="A360">
            <v>19903</v>
          </cell>
          <cell r="B360" t="str">
            <v>JUAN MIGUEL</v>
          </cell>
          <cell r="C360" t="str">
            <v>RODRIGUEZ</v>
          </cell>
          <cell r="D360" t="str">
            <v>GONZALEZ DE MOLINA</v>
          </cell>
          <cell r="E360">
            <v>10130</v>
          </cell>
          <cell r="F360" t="str">
            <v>CLUB BOLA DE PARTIDO LA ZUBIA</v>
          </cell>
          <cell r="G360" t="str">
            <v>BOLA P LA ZUBIA</v>
          </cell>
          <cell r="H360" t="str">
            <v>M</v>
          </cell>
          <cell r="I360" t="str">
            <v>V50</v>
          </cell>
          <cell r="J360" t="str">
            <v>B</v>
          </cell>
        </row>
        <row r="361">
          <cell r="A361">
            <v>22610</v>
          </cell>
          <cell r="B361" t="str">
            <v>ANTONIO</v>
          </cell>
          <cell r="C361" t="str">
            <v>URQUIZAR</v>
          </cell>
          <cell r="D361" t="str">
            <v>GARCIA</v>
          </cell>
          <cell r="E361">
            <v>10130</v>
          </cell>
          <cell r="F361" t="str">
            <v>CLUB BOLA DE PARTIDO LA ZUBIA</v>
          </cell>
          <cell r="G361" t="str">
            <v>BOLA P LA ZUBIA</v>
          </cell>
          <cell r="H361" t="str">
            <v>M</v>
          </cell>
          <cell r="I361" t="str">
            <v>V40</v>
          </cell>
          <cell r="J361" t="str">
            <v>A.1</v>
          </cell>
        </row>
        <row r="362">
          <cell r="A362">
            <v>19607</v>
          </cell>
          <cell r="B362" t="str">
            <v>JOAN</v>
          </cell>
          <cell r="C362" t="str">
            <v>VIVES</v>
          </cell>
          <cell r="D362" t="str">
            <v>JULINES</v>
          </cell>
          <cell r="E362">
            <v>10130</v>
          </cell>
          <cell r="F362" t="str">
            <v>CLUB BOLA DE PARTIDO LA ZUBIA</v>
          </cell>
          <cell r="G362" t="str">
            <v>BOLA P LA ZUBIA</v>
          </cell>
          <cell r="H362" t="str">
            <v>M</v>
          </cell>
          <cell r="I362" t="str">
            <v>V60</v>
          </cell>
          <cell r="J362" t="str">
            <v>B</v>
          </cell>
        </row>
        <row r="363">
          <cell r="A363">
            <v>22604</v>
          </cell>
          <cell r="B363" t="str">
            <v>DOMINGO</v>
          </cell>
          <cell r="C363" t="str">
            <v>LAGUNA</v>
          </cell>
          <cell r="D363" t="str">
            <v>CHACON</v>
          </cell>
          <cell r="E363">
            <v>310</v>
          </cell>
          <cell r="F363" t="str">
            <v>TENIS DE MESA VILLALBILLA</v>
          </cell>
          <cell r="G363" t="str">
            <v>VILLALBILLA</v>
          </cell>
          <cell r="H363" t="str">
            <v>M</v>
          </cell>
          <cell r="I363" t="str">
            <v>V50</v>
          </cell>
          <cell r="J363" t="str">
            <v>B</v>
          </cell>
        </row>
        <row r="364">
          <cell r="A364">
            <v>8368</v>
          </cell>
          <cell r="B364" t="str">
            <v>JOSE</v>
          </cell>
          <cell r="C364" t="str">
            <v>GARCIA</v>
          </cell>
          <cell r="D364" t="str">
            <v>MANTINAN</v>
          </cell>
          <cell r="E364">
            <v>578</v>
          </cell>
          <cell r="F364" t="str">
            <v>CLUB TENIS DE MESA TALAVERA</v>
          </cell>
          <cell r="G364" t="str">
            <v>TALAVERA</v>
          </cell>
          <cell r="H364" t="str">
            <v>M</v>
          </cell>
          <cell r="I364" t="str">
            <v>V40</v>
          </cell>
          <cell r="J364" t="str">
            <v>A.2</v>
          </cell>
        </row>
        <row r="365">
          <cell r="A365">
            <v>22403</v>
          </cell>
          <cell r="B365" t="str">
            <v>RAFAEL</v>
          </cell>
          <cell r="C365" t="str">
            <v>DEL PRADO</v>
          </cell>
          <cell r="D365" t="str">
            <v>LURASCHI</v>
          </cell>
          <cell r="E365">
            <v>355</v>
          </cell>
          <cell r="F365" t="str">
            <v>ESCUELA TENIS MESA TORRELAVEGA</v>
          </cell>
          <cell r="G365" t="str">
            <v>TORRELAVEGA</v>
          </cell>
          <cell r="H365" t="str">
            <v>M</v>
          </cell>
          <cell r="I365" t="str">
            <v>V40</v>
          </cell>
          <cell r="J365" t="str">
            <v>B</v>
          </cell>
        </row>
        <row r="366">
          <cell r="A366">
            <v>9889</v>
          </cell>
          <cell r="B366" t="str">
            <v>JOSE</v>
          </cell>
          <cell r="C366" t="str">
            <v>GOMEZ</v>
          </cell>
          <cell r="D366" t="str">
            <v>GONZALEZ</v>
          </cell>
          <cell r="E366">
            <v>355</v>
          </cell>
          <cell r="F366" t="str">
            <v>ESCUELA TENIS MESA TORRELAVEGA</v>
          </cell>
          <cell r="G366" t="str">
            <v>TORRELAVEGA</v>
          </cell>
          <cell r="H366" t="str">
            <v>M</v>
          </cell>
          <cell r="I366" t="str">
            <v>V50</v>
          </cell>
          <cell r="J366" t="str">
            <v>B</v>
          </cell>
        </row>
        <row r="367">
          <cell r="A367">
            <v>1555</v>
          </cell>
          <cell r="B367" t="str">
            <v>DAVID</v>
          </cell>
          <cell r="C367" t="str">
            <v>GONZALEZ</v>
          </cell>
          <cell r="D367" t="str">
            <v>BERNAL</v>
          </cell>
          <cell r="E367">
            <v>61</v>
          </cell>
          <cell r="F367" t="str">
            <v>CLUB TENNIS DE TAULA C.E.R. L'ESCALA</v>
          </cell>
          <cell r="G367" t="str">
            <v>L´ESCALA</v>
          </cell>
          <cell r="H367" t="str">
            <v>M</v>
          </cell>
          <cell r="I367" t="str">
            <v>V40</v>
          </cell>
          <cell r="J367" t="str">
            <v>A.2</v>
          </cell>
        </row>
        <row r="368">
          <cell r="A368">
            <v>19766</v>
          </cell>
          <cell r="B368" t="str">
            <v>JAROSLAV</v>
          </cell>
          <cell r="C368" t="str">
            <v>BEHUN</v>
          </cell>
          <cell r="E368">
            <v>10152</v>
          </cell>
          <cell r="F368" t="str">
            <v>CLUB DEPORTIVO HIDRA</v>
          </cell>
          <cell r="G368" t="str">
            <v>CD HIDRA</v>
          </cell>
          <cell r="H368" t="str">
            <v>M</v>
          </cell>
          <cell r="I368" t="str">
            <v>V40</v>
          </cell>
          <cell r="J368" t="str">
            <v>A.2</v>
          </cell>
        </row>
        <row r="369">
          <cell r="A369">
            <v>753</v>
          </cell>
          <cell r="B369" t="str">
            <v>VICENTE ANASTASIO</v>
          </cell>
          <cell r="C369" t="str">
            <v>PEREZ</v>
          </cell>
          <cell r="D369" t="str">
            <v>DE CASTRO</v>
          </cell>
          <cell r="E369">
            <v>10152</v>
          </cell>
          <cell r="F369" t="str">
            <v>CLUB DEPORTIVO HIDRA</v>
          </cell>
          <cell r="G369" t="str">
            <v>CD HIDRA</v>
          </cell>
          <cell r="H369" t="str">
            <v>M</v>
          </cell>
          <cell r="I369" t="str">
            <v>V50</v>
          </cell>
          <cell r="J369" t="str">
            <v>A.2</v>
          </cell>
        </row>
        <row r="370">
          <cell r="A370">
            <v>10053</v>
          </cell>
          <cell r="B370" t="str">
            <v>OSCAR</v>
          </cell>
          <cell r="C370" t="str">
            <v>ESPINOSA</v>
          </cell>
          <cell r="D370" t="str">
            <v>SERVINO</v>
          </cell>
          <cell r="E370">
            <v>10223</v>
          </cell>
          <cell r="F370" t="str">
            <v>AGRUPACION DEPORTIVA XUVENIL MILAGROSA</v>
          </cell>
          <cell r="G370" t="str">
            <v>ADX MILAGROSA</v>
          </cell>
          <cell r="H370" t="str">
            <v>M</v>
          </cell>
          <cell r="I370" t="str">
            <v>V40</v>
          </cell>
          <cell r="J370" t="str">
            <v>A.2</v>
          </cell>
        </row>
        <row r="371">
          <cell r="A371">
            <v>6470</v>
          </cell>
          <cell r="B371" t="str">
            <v>JUAN CARLOS</v>
          </cell>
          <cell r="C371" t="str">
            <v>NEIRA</v>
          </cell>
          <cell r="D371" t="str">
            <v>RODRIGUEZ</v>
          </cell>
          <cell r="E371">
            <v>10386</v>
          </cell>
          <cell r="F371" t="str">
            <v>CTM BEIRAS DO MINO</v>
          </cell>
          <cell r="G371" t="str">
            <v>CTM BEIRAS DO MINO</v>
          </cell>
          <cell r="H371" t="str">
            <v>M</v>
          </cell>
          <cell r="I371" t="str">
            <v>V50</v>
          </cell>
          <cell r="J371" t="str">
            <v>B</v>
          </cell>
        </row>
        <row r="372">
          <cell r="A372">
            <v>957</v>
          </cell>
          <cell r="B372" t="str">
            <v>JUAN JOSE</v>
          </cell>
          <cell r="C372" t="str">
            <v>ALONSO</v>
          </cell>
          <cell r="D372" t="str">
            <v>GOMEZ</v>
          </cell>
          <cell r="E372">
            <v>442</v>
          </cell>
          <cell r="F372" t="str">
            <v>S.C.D.R HELIOS-BEMBRIVE</v>
          </cell>
          <cell r="G372" t="str">
            <v>BEMBRIVE</v>
          </cell>
          <cell r="H372" t="str">
            <v>M</v>
          </cell>
          <cell r="I372" t="str">
            <v>V50</v>
          </cell>
          <cell r="J372" t="str">
            <v>A.2</v>
          </cell>
        </row>
        <row r="373">
          <cell r="A373">
            <v>7585</v>
          </cell>
          <cell r="B373" t="str">
            <v>EUSEBIO</v>
          </cell>
          <cell r="C373" t="str">
            <v>CERVINO</v>
          </cell>
          <cell r="D373" t="str">
            <v>LOPEZ</v>
          </cell>
          <cell r="E373">
            <v>442</v>
          </cell>
          <cell r="F373" t="str">
            <v>S.C.D.R HELIOS-BEMBRIVE</v>
          </cell>
          <cell r="G373" t="str">
            <v>BEMBRIVE</v>
          </cell>
          <cell r="H373" t="str">
            <v>M</v>
          </cell>
          <cell r="I373" t="str">
            <v>V65</v>
          </cell>
          <cell r="J373" t="str">
            <v>A.2</v>
          </cell>
        </row>
        <row r="374">
          <cell r="A374">
            <v>19659</v>
          </cell>
          <cell r="B374" t="str">
            <v>FERNANDO</v>
          </cell>
          <cell r="C374" t="str">
            <v>ESTEVEZ</v>
          </cell>
          <cell r="D374" t="str">
            <v>ABALDE</v>
          </cell>
          <cell r="E374">
            <v>442</v>
          </cell>
          <cell r="F374" t="str">
            <v>S.C.D.R HELIOS-BEMBRIVE</v>
          </cell>
          <cell r="G374" t="str">
            <v>BEMBRIVE</v>
          </cell>
          <cell r="H374" t="str">
            <v>M</v>
          </cell>
          <cell r="I374" t="str">
            <v>V50</v>
          </cell>
          <cell r="J374" t="str">
            <v>A.1</v>
          </cell>
        </row>
        <row r="375">
          <cell r="A375">
            <v>10613</v>
          </cell>
          <cell r="B375" t="str">
            <v>ARABEL</v>
          </cell>
          <cell r="C375" t="str">
            <v>MORAGUEZ</v>
          </cell>
          <cell r="D375" t="str">
            <v>GARCELL</v>
          </cell>
          <cell r="E375">
            <v>442</v>
          </cell>
          <cell r="F375" t="str">
            <v>S.C.D.R HELIOS-BEMBRIVE</v>
          </cell>
          <cell r="G375" t="str">
            <v>BEMBRIVE</v>
          </cell>
          <cell r="H375" t="str">
            <v>M</v>
          </cell>
          <cell r="I375" t="str">
            <v>V40</v>
          </cell>
          <cell r="J375" t="str">
            <v>A.1</v>
          </cell>
        </row>
        <row r="376">
          <cell r="A376">
            <v>27026</v>
          </cell>
          <cell r="B376" t="str">
            <v>ANTONIO</v>
          </cell>
          <cell r="C376" t="str">
            <v>OLIVEIRA</v>
          </cell>
          <cell r="D376" t="str">
            <v>PEREZ</v>
          </cell>
          <cell r="E376">
            <v>442</v>
          </cell>
          <cell r="F376" t="str">
            <v>S.C.D.R HELIOS-BEMBRIVE</v>
          </cell>
          <cell r="G376" t="str">
            <v>BEMBRIVE</v>
          </cell>
          <cell r="H376" t="str">
            <v>M</v>
          </cell>
          <cell r="I376" t="str">
            <v>V60</v>
          </cell>
          <cell r="J376" t="str">
            <v>A.2</v>
          </cell>
        </row>
        <row r="377">
          <cell r="A377">
            <v>1515</v>
          </cell>
          <cell r="B377" t="str">
            <v>FRANCISCO</v>
          </cell>
          <cell r="C377" t="str">
            <v>FELIPE</v>
          </cell>
          <cell r="D377" t="str">
            <v>GARCIA</v>
          </cell>
          <cell r="E377">
            <v>138</v>
          </cell>
          <cell r="F377" t="str">
            <v>TENIS DE MESA DEFENSE LA PALMA</v>
          </cell>
          <cell r="G377" t="str">
            <v>DEFENSE</v>
          </cell>
          <cell r="H377" t="str">
            <v>M</v>
          </cell>
          <cell r="I377" t="str">
            <v>V40</v>
          </cell>
          <cell r="J377" t="str">
            <v>A.1</v>
          </cell>
        </row>
        <row r="378">
          <cell r="A378">
            <v>18021</v>
          </cell>
          <cell r="B378" t="str">
            <v>NICOLAS</v>
          </cell>
          <cell r="C378" t="str">
            <v>AFONSO</v>
          </cell>
          <cell r="D378" t="str">
            <v>BETHENCOURT</v>
          </cell>
          <cell r="E378">
            <v>138</v>
          </cell>
          <cell r="F378" t="str">
            <v>TENIS DE MESA DEFENSE LA PALMA</v>
          </cell>
          <cell r="G378" t="str">
            <v>DEFENSE</v>
          </cell>
          <cell r="H378" t="str">
            <v>M</v>
          </cell>
          <cell r="I378" t="str">
            <v>V50</v>
          </cell>
          <cell r="J378" t="str">
            <v>A.1</v>
          </cell>
        </row>
        <row r="379">
          <cell r="A379">
            <v>29517</v>
          </cell>
          <cell r="B379" t="str">
            <v>DANIEL ALEJANDRO</v>
          </cell>
          <cell r="C379" t="str">
            <v>PENA</v>
          </cell>
          <cell r="D379" t="str">
            <v>LOPEZ</v>
          </cell>
          <cell r="E379">
            <v>138</v>
          </cell>
          <cell r="F379" t="str">
            <v>TENIS DE MESA DEFENSE LA PALMA</v>
          </cell>
          <cell r="G379" t="str">
            <v>DEFENSE</v>
          </cell>
          <cell r="H379" t="str">
            <v>M</v>
          </cell>
          <cell r="I379" t="str">
            <v>V40</v>
          </cell>
          <cell r="J379" t="str">
            <v>A.2</v>
          </cell>
        </row>
        <row r="380">
          <cell r="A380">
            <v>23581</v>
          </cell>
          <cell r="B380" t="str">
            <v>ALBERTO</v>
          </cell>
          <cell r="C380" t="str">
            <v>DELGADO</v>
          </cell>
          <cell r="D380" t="str">
            <v>RODRIGUEZ</v>
          </cell>
          <cell r="E380">
            <v>10133</v>
          </cell>
          <cell r="F380" t="str">
            <v>CLUB TENIS DE MESA VEGAS DEL GENIL</v>
          </cell>
          <cell r="G380" t="str">
            <v>VEGAS DEL GENIL</v>
          </cell>
          <cell r="H380" t="str">
            <v>M</v>
          </cell>
          <cell r="I380" t="str">
            <v>V50</v>
          </cell>
          <cell r="J380" t="str">
            <v>A.1</v>
          </cell>
        </row>
        <row r="381">
          <cell r="A381">
            <v>17024</v>
          </cell>
          <cell r="B381" t="str">
            <v>JORGE</v>
          </cell>
          <cell r="C381" t="str">
            <v>SANSO</v>
          </cell>
          <cell r="D381" t="str">
            <v>BIBILONI</v>
          </cell>
          <cell r="E381">
            <v>438</v>
          </cell>
          <cell r="F381" t="str">
            <v>ALARO TENNIS TAULA CLUB</v>
          </cell>
          <cell r="G381" t="str">
            <v>ALARO TENNIS TAULA CLUB</v>
          </cell>
          <cell r="H381" t="str">
            <v>M</v>
          </cell>
          <cell r="I381" t="str">
            <v>V60</v>
          </cell>
          <cell r="J381" t="str">
            <v>A.1</v>
          </cell>
        </row>
        <row r="382">
          <cell r="A382">
            <v>1128</v>
          </cell>
          <cell r="B382" t="str">
            <v>GREGORIO</v>
          </cell>
          <cell r="C382" t="str">
            <v>PEREZ</v>
          </cell>
          <cell r="D382" t="str">
            <v>REPISO</v>
          </cell>
          <cell r="E382">
            <v>10007</v>
          </cell>
          <cell r="F382" t="str">
            <v>CLUB DEPORTIVO PISUERGA</v>
          </cell>
          <cell r="G382" t="str">
            <v>CD PISUERGA</v>
          </cell>
          <cell r="H382" t="str">
            <v>M</v>
          </cell>
          <cell r="I382" t="str">
            <v>V50</v>
          </cell>
          <cell r="J382" t="str">
            <v>A.2</v>
          </cell>
        </row>
        <row r="383">
          <cell r="A383">
            <v>15811</v>
          </cell>
          <cell r="B383" t="str">
            <v>ANDRES</v>
          </cell>
          <cell r="C383" t="str">
            <v>LOPEZ</v>
          </cell>
          <cell r="D383" t="str">
            <v>RECIO</v>
          </cell>
          <cell r="E383">
            <v>10007</v>
          </cell>
          <cell r="F383" t="str">
            <v>CLUB DEPORTIVO PISUERGA</v>
          </cell>
          <cell r="G383" t="str">
            <v>CD PISUERGA</v>
          </cell>
          <cell r="H383" t="str">
            <v>M</v>
          </cell>
          <cell r="I383" t="str">
            <v>V50</v>
          </cell>
          <cell r="J383" t="str">
            <v>A.2</v>
          </cell>
        </row>
        <row r="384">
          <cell r="A384">
            <v>8712</v>
          </cell>
          <cell r="B384" t="str">
            <v>MANUEL</v>
          </cell>
          <cell r="C384" t="str">
            <v>MARTIN</v>
          </cell>
          <cell r="D384" t="str">
            <v>SANCHEZ</v>
          </cell>
          <cell r="E384">
            <v>10007</v>
          </cell>
          <cell r="F384" t="str">
            <v>CLUB DEPORTIVO PISUERGA</v>
          </cell>
          <cell r="G384" t="str">
            <v>CD PISUERGA</v>
          </cell>
          <cell r="H384" t="str">
            <v>M</v>
          </cell>
          <cell r="I384" t="str">
            <v>V65</v>
          </cell>
          <cell r="J384" t="str">
            <v>A.2</v>
          </cell>
        </row>
        <row r="385">
          <cell r="A385">
            <v>20411</v>
          </cell>
          <cell r="B385" t="str">
            <v>ALBERTO</v>
          </cell>
          <cell r="C385" t="str">
            <v>REGIDOR</v>
          </cell>
          <cell r="D385" t="str">
            <v>DELGADO</v>
          </cell>
          <cell r="E385">
            <v>10007</v>
          </cell>
          <cell r="F385" t="str">
            <v>CLUB DEPORTIVO PISUERGA</v>
          </cell>
          <cell r="G385" t="str">
            <v>CD PISUERGA</v>
          </cell>
          <cell r="H385" t="str">
            <v>M</v>
          </cell>
          <cell r="I385" t="str">
            <v>V40</v>
          </cell>
          <cell r="J385" t="str">
            <v>B</v>
          </cell>
        </row>
        <row r="386">
          <cell r="A386">
            <v>19285</v>
          </cell>
          <cell r="B386" t="str">
            <v>DIEGO</v>
          </cell>
          <cell r="C386" t="str">
            <v>SANZ</v>
          </cell>
          <cell r="D386" t="str">
            <v>PLANILLO</v>
          </cell>
          <cell r="E386">
            <v>10007</v>
          </cell>
          <cell r="F386" t="str">
            <v>CLUB DEPORTIVO PISUERGA</v>
          </cell>
          <cell r="G386" t="str">
            <v>CD PISUERGA</v>
          </cell>
          <cell r="H386" t="str">
            <v>M</v>
          </cell>
          <cell r="I386" t="str">
            <v>V40</v>
          </cell>
          <cell r="J386" t="str">
            <v>B</v>
          </cell>
        </row>
        <row r="387">
          <cell r="A387">
            <v>10792</v>
          </cell>
          <cell r="B387" t="str">
            <v>JORGE</v>
          </cell>
          <cell r="C387" t="str">
            <v>GONZÁLEZ</v>
          </cell>
          <cell r="D387" t="str">
            <v>POVEDA</v>
          </cell>
          <cell r="E387">
            <v>10007</v>
          </cell>
          <cell r="F387" t="str">
            <v>CLUB DEPORTIVO PISUERGA</v>
          </cell>
          <cell r="G387" t="str">
            <v>CD PISUERGA</v>
          </cell>
          <cell r="H387" t="str">
            <v>M</v>
          </cell>
          <cell r="I387" t="str">
            <v>V40</v>
          </cell>
          <cell r="J387" t="str">
            <v>A.2</v>
          </cell>
        </row>
        <row r="388">
          <cell r="A388">
            <v>9951</v>
          </cell>
          <cell r="B388" t="str">
            <v>JESUS</v>
          </cell>
          <cell r="C388" t="str">
            <v>CARRACEDO</v>
          </cell>
          <cell r="D388" t="str">
            <v>ALVAREZ</v>
          </cell>
          <cell r="E388">
            <v>444</v>
          </cell>
          <cell r="F388" t="str">
            <v>CONXO TENIS DE MESA</v>
          </cell>
          <cell r="G388" t="str">
            <v>CONXO TM</v>
          </cell>
          <cell r="H388" t="str">
            <v>M</v>
          </cell>
          <cell r="I388" t="str">
            <v>V60</v>
          </cell>
          <cell r="J388" t="str">
            <v>A.1</v>
          </cell>
        </row>
        <row r="389">
          <cell r="A389">
            <v>11154</v>
          </cell>
          <cell r="B389" t="str">
            <v>TOMÁS</v>
          </cell>
          <cell r="C389" t="str">
            <v>GARCÍA</v>
          </cell>
          <cell r="D389" t="str">
            <v>FERREIRO</v>
          </cell>
          <cell r="E389">
            <v>444</v>
          </cell>
          <cell r="F389" t="str">
            <v>CONXO TENIS DE MESA</v>
          </cell>
          <cell r="G389" t="str">
            <v>CONXO TM</v>
          </cell>
          <cell r="H389" t="str">
            <v>M</v>
          </cell>
          <cell r="I389" t="str">
            <v>V50</v>
          </cell>
          <cell r="J389" t="str">
            <v>A.1</v>
          </cell>
        </row>
        <row r="390">
          <cell r="A390">
            <v>26812</v>
          </cell>
          <cell r="B390" t="str">
            <v>RAQUEL</v>
          </cell>
          <cell r="C390" t="str">
            <v>PEREZ</v>
          </cell>
          <cell r="D390" t="str">
            <v>BONILLA</v>
          </cell>
          <cell r="E390">
            <v>444</v>
          </cell>
          <cell r="F390" t="str">
            <v>CONXO TENIS DE MESA</v>
          </cell>
          <cell r="G390" t="str">
            <v>CONXO TM</v>
          </cell>
          <cell r="H390" t="str">
            <v>F</v>
          </cell>
          <cell r="I390" t="str">
            <v>V50</v>
          </cell>
          <cell r="J390" t="str">
            <v>B</v>
          </cell>
        </row>
        <row r="391">
          <cell r="A391">
            <v>1026</v>
          </cell>
          <cell r="B391" t="str">
            <v>MARIO</v>
          </cell>
          <cell r="C391" t="str">
            <v>OTERO</v>
          </cell>
          <cell r="D391" t="str">
            <v>NOGAREDA</v>
          </cell>
          <cell r="E391">
            <v>444</v>
          </cell>
          <cell r="F391" t="str">
            <v>CONXO TENIS DE MESA</v>
          </cell>
          <cell r="G391" t="str">
            <v>CONXO TM</v>
          </cell>
          <cell r="H391" t="str">
            <v>M</v>
          </cell>
          <cell r="I391" t="str">
            <v>V50</v>
          </cell>
          <cell r="J391" t="str">
            <v>A.1</v>
          </cell>
        </row>
        <row r="392">
          <cell r="A392">
            <v>28842</v>
          </cell>
          <cell r="B392" t="str">
            <v>XIOMARA</v>
          </cell>
          <cell r="C392" t="str">
            <v>GONZALO</v>
          </cell>
          <cell r="D392" t="str">
            <v>LORENZO</v>
          </cell>
          <cell r="E392">
            <v>176</v>
          </cell>
          <cell r="F392" t="str">
            <v>CLUB VALLADOLID TENIS DE MESA</v>
          </cell>
          <cell r="G392" t="str">
            <v>VALLADOLID</v>
          </cell>
          <cell r="H392" t="str">
            <v>F</v>
          </cell>
          <cell r="I392" t="str">
            <v>V50</v>
          </cell>
          <cell r="J392" t="str">
            <v>A.2</v>
          </cell>
        </row>
        <row r="393">
          <cell r="A393">
            <v>1425</v>
          </cell>
          <cell r="B393" t="str">
            <v>RAUL</v>
          </cell>
          <cell r="C393" t="str">
            <v>SANTAMARIA</v>
          </cell>
          <cell r="D393" t="str">
            <v>ESTRADA</v>
          </cell>
          <cell r="E393">
            <v>176</v>
          </cell>
          <cell r="F393" t="str">
            <v>CLUB VALLADOLID TENIS DE MESA</v>
          </cell>
          <cell r="G393" t="str">
            <v>VALLADOLID</v>
          </cell>
          <cell r="H393" t="str">
            <v>M</v>
          </cell>
          <cell r="I393" t="str">
            <v>V40</v>
          </cell>
          <cell r="J393" t="str">
            <v>A.2</v>
          </cell>
        </row>
        <row r="394">
          <cell r="A394">
            <v>8713</v>
          </cell>
          <cell r="B394" t="str">
            <v>JOSE MANUEL</v>
          </cell>
          <cell r="C394" t="str">
            <v>MARTIN</v>
          </cell>
          <cell r="D394" t="str">
            <v>VILLA</v>
          </cell>
          <cell r="E394">
            <v>176</v>
          </cell>
          <cell r="F394" t="str">
            <v>CLUB VALLADOLID TENIS DE MESA</v>
          </cell>
          <cell r="G394" t="str">
            <v>VALLADOLID</v>
          </cell>
          <cell r="H394" t="str">
            <v>M</v>
          </cell>
          <cell r="I394" t="str">
            <v>V40</v>
          </cell>
          <cell r="J394" t="str">
            <v>A.2</v>
          </cell>
        </row>
        <row r="395">
          <cell r="A395">
            <v>1223</v>
          </cell>
          <cell r="B395" t="str">
            <v>Ma ANGELES</v>
          </cell>
          <cell r="C395" t="str">
            <v>FERNANDEZ</v>
          </cell>
          <cell r="D395" t="str">
            <v>ASENSIO</v>
          </cell>
          <cell r="E395">
            <v>577</v>
          </cell>
          <cell r="F395" t="str">
            <v>CLUB TENIS DE MESA OCANA</v>
          </cell>
          <cell r="G395" t="str">
            <v>OCANA</v>
          </cell>
          <cell r="H395" t="str">
            <v>F</v>
          </cell>
          <cell r="I395" t="str">
            <v>V50</v>
          </cell>
          <cell r="J395" t="str">
            <v>A.2</v>
          </cell>
        </row>
        <row r="396">
          <cell r="A396">
            <v>22359</v>
          </cell>
          <cell r="B396" t="str">
            <v>JENARO</v>
          </cell>
          <cell r="C396" t="str">
            <v>GONZALEZ</v>
          </cell>
          <cell r="D396" t="str">
            <v>REGUEIRO</v>
          </cell>
          <cell r="E396">
            <v>67</v>
          </cell>
          <cell r="F396" t="str">
            <v>CLUB TENIS DE MESA CORUNA</v>
          </cell>
          <cell r="G396" t="str">
            <v>CORUNA</v>
          </cell>
          <cell r="H396" t="str">
            <v>M</v>
          </cell>
          <cell r="I396" t="str">
            <v>V70</v>
          </cell>
          <cell r="J396" t="str">
            <v>A.1</v>
          </cell>
        </row>
        <row r="397">
          <cell r="A397">
            <v>22356</v>
          </cell>
          <cell r="B397" t="str">
            <v>JULIO</v>
          </cell>
          <cell r="C397" t="str">
            <v>ALVEDRO</v>
          </cell>
          <cell r="D397" t="str">
            <v>CARREIRA</v>
          </cell>
          <cell r="E397">
            <v>67</v>
          </cell>
          <cell r="F397" t="str">
            <v>CLUB TENIS DE MESA CORUNA</v>
          </cell>
          <cell r="G397" t="str">
            <v>CORUNA</v>
          </cell>
          <cell r="H397" t="str">
            <v>M</v>
          </cell>
          <cell r="I397" t="str">
            <v>V70</v>
          </cell>
          <cell r="J397" t="str">
            <v>A.1</v>
          </cell>
        </row>
        <row r="398">
          <cell r="A398">
            <v>1086</v>
          </cell>
          <cell r="B398" t="str">
            <v>JOSE LUIS</v>
          </cell>
          <cell r="C398" t="str">
            <v>AMOR</v>
          </cell>
          <cell r="D398" t="str">
            <v>GOMEZ</v>
          </cell>
          <cell r="E398">
            <v>67</v>
          </cell>
          <cell r="F398" t="str">
            <v>CLUB TENIS DE MESA CORUNA</v>
          </cell>
          <cell r="G398" t="str">
            <v>CORUNA</v>
          </cell>
          <cell r="H398" t="str">
            <v>M</v>
          </cell>
          <cell r="I398" t="str">
            <v>V50</v>
          </cell>
          <cell r="J398" t="str">
            <v>A.1</v>
          </cell>
        </row>
        <row r="399">
          <cell r="A399">
            <v>5675</v>
          </cell>
          <cell r="B399" t="str">
            <v>ESTEFANIA</v>
          </cell>
          <cell r="C399" t="str">
            <v>BOLANO</v>
          </cell>
          <cell r="D399" t="str">
            <v>MODIA</v>
          </cell>
          <cell r="E399">
            <v>67</v>
          </cell>
          <cell r="F399" t="str">
            <v>CLUB TENIS DE MESA CORUNA</v>
          </cell>
          <cell r="G399" t="str">
            <v>CORUNA</v>
          </cell>
          <cell r="H399" t="str">
            <v>F</v>
          </cell>
          <cell r="I399" t="str">
            <v>V50</v>
          </cell>
          <cell r="J399" t="str">
            <v>A.2</v>
          </cell>
        </row>
        <row r="400">
          <cell r="A400">
            <v>22360</v>
          </cell>
          <cell r="B400" t="str">
            <v>CARMELA</v>
          </cell>
          <cell r="C400" t="str">
            <v>CARRERAS</v>
          </cell>
          <cell r="D400" t="str">
            <v>PORTELA</v>
          </cell>
          <cell r="E400">
            <v>67</v>
          </cell>
          <cell r="F400" t="str">
            <v>CLUB TENIS DE MESA CORUNA</v>
          </cell>
          <cell r="G400" t="str">
            <v>CORUNA</v>
          </cell>
          <cell r="H400" t="str">
            <v>F</v>
          </cell>
          <cell r="I400" t="str">
            <v>V50</v>
          </cell>
          <cell r="J400" t="str">
            <v>A.2</v>
          </cell>
        </row>
        <row r="401">
          <cell r="A401">
            <v>518</v>
          </cell>
          <cell r="B401" t="str">
            <v>BEATRIZ</v>
          </cell>
          <cell r="C401" t="str">
            <v>CEIDE</v>
          </cell>
          <cell r="D401" t="str">
            <v>RODRIGUEZ</v>
          </cell>
          <cell r="E401">
            <v>67</v>
          </cell>
          <cell r="F401" t="str">
            <v>CLUB TENIS DE MESA CORUNA</v>
          </cell>
          <cell r="G401" t="str">
            <v>CORUNA</v>
          </cell>
          <cell r="H401" t="str">
            <v>F</v>
          </cell>
          <cell r="I401" t="str">
            <v>V60</v>
          </cell>
          <cell r="J401" t="str">
            <v>A.2</v>
          </cell>
        </row>
        <row r="402">
          <cell r="A402">
            <v>376</v>
          </cell>
          <cell r="B402" t="str">
            <v>FRANCISCO</v>
          </cell>
          <cell r="C402" t="str">
            <v>FERNANDEZ</v>
          </cell>
          <cell r="D402" t="str">
            <v>LOPEZ</v>
          </cell>
          <cell r="E402">
            <v>67</v>
          </cell>
          <cell r="F402" t="str">
            <v>CLUB TENIS DE MESA CORUNA</v>
          </cell>
          <cell r="G402" t="str">
            <v>CORUNA</v>
          </cell>
          <cell r="H402" t="str">
            <v>M</v>
          </cell>
          <cell r="I402" t="str">
            <v>V60</v>
          </cell>
          <cell r="J402" t="str">
            <v>A.1</v>
          </cell>
        </row>
        <row r="403">
          <cell r="A403">
            <v>225</v>
          </cell>
          <cell r="B403" t="str">
            <v>FRANCISCO JAVIER</v>
          </cell>
          <cell r="C403" t="str">
            <v>GONZALEZ</v>
          </cell>
          <cell r="D403" t="str">
            <v>RODRIGUEZ</v>
          </cell>
          <cell r="E403">
            <v>67</v>
          </cell>
          <cell r="F403" t="str">
            <v>CLUB TENIS DE MESA CORUNA</v>
          </cell>
          <cell r="G403" t="str">
            <v>CORUNA</v>
          </cell>
          <cell r="H403" t="str">
            <v>M</v>
          </cell>
          <cell r="I403" t="str">
            <v>V65</v>
          </cell>
          <cell r="J403" t="str">
            <v>A.1</v>
          </cell>
        </row>
        <row r="404">
          <cell r="A404">
            <v>353</v>
          </cell>
          <cell r="B404" t="str">
            <v>CONCEPCION</v>
          </cell>
          <cell r="C404" t="str">
            <v>LOPEZ</v>
          </cell>
          <cell r="D404" t="str">
            <v>VAZQUEZ</v>
          </cell>
          <cell r="E404">
            <v>67</v>
          </cell>
          <cell r="F404" t="str">
            <v>CLUB TENIS DE MESA CORUNA</v>
          </cell>
          <cell r="G404" t="str">
            <v>CORUNA</v>
          </cell>
          <cell r="H404" t="str">
            <v>F</v>
          </cell>
          <cell r="I404" t="str">
            <v>V65</v>
          </cell>
          <cell r="J404" t="str">
            <v>A.2</v>
          </cell>
        </row>
        <row r="405">
          <cell r="A405">
            <v>595</v>
          </cell>
          <cell r="B405" t="str">
            <v>JUAN JOSE</v>
          </cell>
          <cell r="C405" t="str">
            <v>MIGUELEZ</v>
          </cell>
          <cell r="D405" t="str">
            <v>PITA</v>
          </cell>
          <cell r="E405">
            <v>67</v>
          </cell>
          <cell r="F405" t="str">
            <v>CLUB TENIS DE MESA CORUNA</v>
          </cell>
          <cell r="G405" t="str">
            <v>CORUNA</v>
          </cell>
          <cell r="H405" t="str">
            <v>M</v>
          </cell>
          <cell r="I405" t="str">
            <v>V60</v>
          </cell>
          <cell r="J405" t="str">
            <v>A.1</v>
          </cell>
        </row>
        <row r="406">
          <cell r="A406">
            <v>14452</v>
          </cell>
          <cell r="B406" t="str">
            <v>MARÍA DOLORES</v>
          </cell>
          <cell r="C406" t="str">
            <v>PAZ</v>
          </cell>
          <cell r="D406" t="str">
            <v>LÓPEZ</v>
          </cell>
          <cell r="E406">
            <v>67</v>
          </cell>
          <cell r="F406" t="str">
            <v>CLUB TENIS DE MESA CORUNA</v>
          </cell>
          <cell r="G406" t="str">
            <v>CORUNA</v>
          </cell>
          <cell r="H406" t="str">
            <v>F</v>
          </cell>
          <cell r="I406" t="str">
            <v>V50</v>
          </cell>
          <cell r="J406" t="str">
            <v>A.2</v>
          </cell>
        </row>
        <row r="407">
          <cell r="A407">
            <v>9139</v>
          </cell>
          <cell r="B407" t="str">
            <v>ISABEL</v>
          </cell>
          <cell r="C407" t="str">
            <v>RODRIGUEZ</v>
          </cell>
          <cell r="D407" t="str">
            <v>PINON</v>
          </cell>
          <cell r="E407">
            <v>67</v>
          </cell>
          <cell r="F407" t="str">
            <v>CLUB TENIS DE MESA CORUNA</v>
          </cell>
          <cell r="G407" t="str">
            <v>CORUNA</v>
          </cell>
          <cell r="H407" t="str">
            <v>F</v>
          </cell>
          <cell r="I407" t="str">
            <v>V60</v>
          </cell>
          <cell r="J407" t="str">
            <v>A.2</v>
          </cell>
        </row>
        <row r="408">
          <cell r="A408">
            <v>22358</v>
          </cell>
          <cell r="B408" t="str">
            <v>JORGE</v>
          </cell>
          <cell r="C408" t="str">
            <v>RODRIGUEZ</v>
          </cell>
          <cell r="D408" t="str">
            <v>QUEIRUGA</v>
          </cell>
          <cell r="E408">
            <v>67</v>
          </cell>
          <cell r="F408" t="str">
            <v>CLUB TENIS DE MESA CORUNA</v>
          </cell>
          <cell r="G408" t="str">
            <v>CORUNA</v>
          </cell>
          <cell r="H408" t="str">
            <v>M</v>
          </cell>
          <cell r="I408" t="str">
            <v>V40</v>
          </cell>
          <cell r="J408" t="str">
            <v>A.1</v>
          </cell>
        </row>
        <row r="409">
          <cell r="A409">
            <v>24218</v>
          </cell>
          <cell r="B409" t="str">
            <v>PILAR</v>
          </cell>
          <cell r="C409" t="str">
            <v>VARELA</v>
          </cell>
          <cell r="D409" t="str">
            <v>SIMO</v>
          </cell>
          <cell r="E409">
            <v>67</v>
          </cell>
          <cell r="F409" t="str">
            <v>CLUB TENIS DE MESA CORUNA</v>
          </cell>
          <cell r="G409" t="str">
            <v>CORUNA</v>
          </cell>
          <cell r="H409" t="str">
            <v>F</v>
          </cell>
          <cell r="I409" t="str">
            <v>V50</v>
          </cell>
          <cell r="J409" t="str">
            <v>A.2</v>
          </cell>
        </row>
        <row r="410">
          <cell r="A410">
            <v>172</v>
          </cell>
          <cell r="B410" t="str">
            <v>ADOLFO</v>
          </cell>
          <cell r="C410" t="str">
            <v>GOMEZ</v>
          </cell>
          <cell r="D410" t="str">
            <v>CARDENAS</v>
          </cell>
          <cell r="E410">
            <v>114</v>
          </cell>
          <cell r="F410" t="str">
            <v>CLUB TENIS DE MESA MOSTOLES</v>
          </cell>
          <cell r="G410" t="str">
            <v>MOSTOLES</v>
          </cell>
          <cell r="H410" t="str">
            <v>M</v>
          </cell>
          <cell r="I410" t="str">
            <v>V70</v>
          </cell>
          <cell r="J410" t="str">
            <v>A.1</v>
          </cell>
        </row>
        <row r="411">
          <cell r="A411">
            <v>843</v>
          </cell>
          <cell r="B411" t="str">
            <v>IGNACIO JUAN</v>
          </cell>
          <cell r="C411" t="str">
            <v>GUELBENZU</v>
          </cell>
          <cell r="D411" t="str">
            <v>FERNANDEZ</v>
          </cell>
          <cell r="E411">
            <v>288</v>
          </cell>
          <cell r="F411" t="str">
            <v>CLUB NATACION PAMPLONA</v>
          </cell>
          <cell r="G411" t="str">
            <v>NATACION PAMPLONA</v>
          </cell>
          <cell r="H411" t="str">
            <v>M</v>
          </cell>
          <cell r="I411" t="str">
            <v>V50</v>
          </cell>
          <cell r="J411" t="str">
            <v>A.1</v>
          </cell>
        </row>
        <row r="412">
          <cell r="A412">
            <v>1453</v>
          </cell>
          <cell r="B412" t="str">
            <v>MIGUEL ANGEL</v>
          </cell>
          <cell r="C412" t="str">
            <v>FONSECA</v>
          </cell>
          <cell r="D412" t="str">
            <v>URTASUN</v>
          </cell>
          <cell r="E412">
            <v>288</v>
          </cell>
          <cell r="F412" t="str">
            <v>CLUB NATACION PAMPLONA</v>
          </cell>
          <cell r="G412" t="str">
            <v>NATACION PAMPLONA</v>
          </cell>
          <cell r="H412" t="str">
            <v>M</v>
          </cell>
          <cell r="I412" t="str">
            <v>V40</v>
          </cell>
          <cell r="J412" t="str">
            <v>A.1</v>
          </cell>
        </row>
        <row r="413">
          <cell r="A413">
            <v>1277</v>
          </cell>
          <cell r="B413" t="str">
            <v>INIGO</v>
          </cell>
          <cell r="C413" t="str">
            <v>IRISO</v>
          </cell>
          <cell r="D413" t="str">
            <v>NICUESA</v>
          </cell>
          <cell r="E413">
            <v>288</v>
          </cell>
          <cell r="F413" t="str">
            <v>CLUB NATACION PAMPLONA</v>
          </cell>
          <cell r="G413" t="str">
            <v>NATACION PAMPLONA</v>
          </cell>
          <cell r="H413" t="str">
            <v>M</v>
          </cell>
          <cell r="I413" t="str">
            <v>V40</v>
          </cell>
          <cell r="J413" t="str">
            <v>B</v>
          </cell>
        </row>
        <row r="414">
          <cell r="A414">
            <v>9193</v>
          </cell>
          <cell r="B414" t="str">
            <v>ESTHER</v>
          </cell>
          <cell r="C414" t="str">
            <v>PENA</v>
          </cell>
          <cell r="D414" t="str">
            <v>VAZQUEZ</v>
          </cell>
          <cell r="E414">
            <v>175</v>
          </cell>
          <cell r="F414" t="str">
            <v>ARTEAL TENIS DE MESA</v>
          </cell>
          <cell r="G414" t="str">
            <v>ARTEAL TM</v>
          </cell>
          <cell r="H414" t="str">
            <v>F</v>
          </cell>
          <cell r="I414" t="str">
            <v>V50</v>
          </cell>
          <cell r="J414" t="str">
            <v>A.2</v>
          </cell>
        </row>
        <row r="415">
          <cell r="A415">
            <v>190</v>
          </cell>
          <cell r="B415" t="str">
            <v>JUAN</v>
          </cell>
          <cell r="C415" t="str">
            <v>CANOSA</v>
          </cell>
          <cell r="D415" t="str">
            <v>MARTINEZ</v>
          </cell>
          <cell r="E415">
            <v>502</v>
          </cell>
          <cell r="F415" t="str">
            <v>CLUB DEL MAR DE SAN AMARO</v>
          </cell>
          <cell r="G415" t="str">
            <v>CLUB DEL MAR</v>
          </cell>
          <cell r="H415" t="str">
            <v>M</v>
          </cell>
          <cell r="I415" t="str">
            <v>V70</v>
          </cell>
          <cell r="J415" t="str">
            <v>B</v>
          </cell>
        </row>
        <row r="416">
          <cell r="A416">
            <v>22014</v>
          </cell>
          <cell r="B416" t="str">
            <v>LEONG</v>
          </cell>
          <cell r="C416" t="str">
            <v>KAM</v>
          </cell>
          <cell r="D416" t="str">
            <v>FAI</v>
          </cell>
          <cell r="E416">
            <v>502</v>
          </cell>
          <cell r="F416" t="str">
            <v>CLUB DEL MAR DE SAN AMARO</v>
          </cell>
          <cell r="G416" t="str">
            <v>CLUB DEL MAR</v>
          </cell>
          <cell r="H416" t="str">
            <v>M</v>
          </cell>
          <cell r="I416" t="str">
            <v>V60</v>
          </cell>
          <cell r="J416" t="str">
            <v>B</v>
          </cell>
        </row>
        <row r="417">
          <cell r="A417">
            <v>27271</v>
          </cell>
          <cell r="B417" t="str">
            <v>RAMON</v>
          </cell>
          <cell r="C417" t="str">
            <v>REY</v>
          </cell>
          <cell r="D417" t="str">
            <v>MARTINEZ</v>
          </cell>
          <cell r="E417">
            <v>502</v>
          </cell>
          <cell r="F417" t="str">
            <v>CLUB DEL MAR DE SAN AMARO</v>
          </cell>
          <cell r="G417" t="str">
            <v>CLUB DEL MAR</v>
          </cell>
          <cell r="H417" t="str">
            <v>M</v>
          </cell>
          <cell r="I417" t="str">
            <v>V65</v>
          </cell>
          <cell r="J417" t="str">
            <v>B</v>
          </cell>
        </row>
        <row r="418">
          <cell r="A418">
            <v>493</v>
          </cell>
          <cell r="B418" t="str">
            <v>JUAN JOSE</v>
          </cell>
          <cell r="C418" t="str">
            <v>REDONDO</v>
          </cell>
          <cell r="D418" t="str">
            <v>LAGO</v>
          </cell>
          <cell r="E418">
            <v>502</v>
          </cell>
          <cell r="F418" t="str">
            <v>CLUB DEL MAR DE SAN AMARO</v>
          </cell>
          <cell r="G418" t="str">
            <v>CLUB DEL MAR</v>
          </cell>
          <cell r="H418" t="str">
            <v>M</v>
          </cell>
          <cell r="I418" t="str">
            <v>V60</v>
          </cell>
          <cell r="J418" t="str">
            <v>B</v>
          </cell>
        </row>
        <row r="419">
          <cell r="A419">
            <v>22449</v>
          </cell>
          <cell r="B419" t="str">
            <v>PILAR</v>
          </cell>
          <cell r="C419" t="str">
            <v>CAMINAS</v>
          </cell>
          <cell r="D419" t="str">
            <v>RODRIGUEZ</v>
          </cell>
          <cell r="E419">
            <v>502</v>
          </cell>
          <cell r="F419" t="str">
            <v>CLUB DEL MAR DE SAN AMARO</v>
          </cell>
          <cell r="G419" t="str">
            <v>CLUB DEL MAR</v>
          </cell>
          <cell r="H419" t="str">
            <v>F</v>
          </cell>
          <cell r="I419" t="str">
            <v>V60</v>
          </cell>
          <cell r="J419" t="str">
            <v>B</v>
          </cell>
        </row>
        <row r="420">
          <cell r="A420">
            <v>231</v>
          </cell>
          <cell r="B420" t="str">
            <v>MANUEL</v>
          </cell>
          <cell r="C420" t="str">
            <v>CASAS</v>
          </cell>
          <cell r="D420" t="str">
            <v>VAZQUEZ</v>
          </cell>
          <cell r="E420">
            <v>502</v>
          </cell>
          <cell r="F420" t="str">
            <v>CLUB DEL MAR DE SAN AMARO</v>
          </cell>
          <cell r="G420" t="str">
            <v>CLUB DEL MAR</v>
          </cell>
          <cell r="H420" t="str">
            <v>M</v>
          </cell>
          <cell r="I420" t="str">
            <v>V65</v>
          </cell>
          <cell r="J420" t="str">
            <v>B</v>
          </cell>
        </row>
        <row r="421">
          <cell r="A421">
            <v>22523</v>
          </cell>
          <cell r="B421" t="str">
            <v>JUAN</v>
          </cell>
          <cell r="C421" t="str">
            <v>RODRIGUEZ</v>
          </cell>
          <cell r="D421" t="str">
            <v>VILCHEZ</v>
          </cell>
          <cell r="E421">
            <v>673</v>
          </cell>
          <cell r="F421" t="str">
            <v>A.D. COLLADO MEDIANO</v>
          </cell>
          <cell r="G421" t="str">
            <v>COLLADO</v>
          </cell>
          <cell r="H421" t="str">
            <v>M</v>
          </cell>
          <cell r="I421" t="str">
            <v>V40</v>
          </cell>
          <cell r="J421" t="str">
            <v>A.1</v>
          </cell>
        </row>
        <row r="422">
          <cell r="A422">
            <v>28348</v>
          </cell>
          <cell r="B422" t="str">
            <v>MARIUS</v>
          </cell>
          <cell r="C422" t="str">
            <v>FLORIN</v>
          </cell>
          <cell r="D422" t="str">
            <v>NEG</v>
          </cell>
          <cell r="E422">
            <v>673</v>
          </cell>
          <cell r="F422" t="str">
            <v>A.D. COLLADO MEDIANO</v>
          </cell>
          <cell r="G422" t="str">
            <v>COLLADO</v>
          </cell>
          <cell r="H422" t="str">
            <v>M</v>
          </cell>
          <cell r="I422" t="str">
            <v>V40</v>
          </cell>
          <cell r="J422" t="str">
            <v>A.1</v>
          </cell>
        </row>
        <row r="423">
          <cell r="A423">
            <v>28975</v>
          </cell>
          <cell r="B423" t="str">
            <v>ANTON MARIA</v>
          </cell>
          <cell r="C423" t="str">
            <v>RICOMA</v>
          </cell>
          <cell r="D423" t="str">
            <v>MUNTANE</v>
          </cell>
          <cell r="E423">
            <v>10173</v>
          </cell>
          <cell r="F423" t="str">
            <v>TENNIS TAULA GANXETS DE REUS</v>
          </cell>
          <cell r="G423" t="str">
            <v>TT GANXETS</v>
          </cell>
          <cell r="H423" t="str">
            <v>M</v>
          </cell>
          <cell r="I423" t="str">
            <v>V70</v>
          </cell>
          <cell r="J423" t="str">
            <v>B</v>
          </cell>
        </row>
        <row r="424">
          <cell r="A424">
            <v>15272</v>
          </cell>
          <cell r="B424" t="str">
            <v>JOAN CARLES</v>
          </cell>
          <cell r="C424" t="str">
            <v>VIRGILI</v>
          </cell>
          <cell r="D424" t="str">
            <v>FONT</v>
          </cell>
          <cell r="E424">
            <v>10173</v>
          </cell>
          <cell r="F424" t="str">
            <v>TENNIS TAULA GANXETS DE REUS</v>
          </cell>
          <cell r="G424" t="str">
            <v>TT GANXETS</v>
          </cell>
          <cell r="H424" t="str">
            <v>M</v>
          </cell>
          <cell r="I424" t="str">
            <v>V50</v>
          </cell>
          <cell r="J424" t="str">
            <v>B</v>
          </cell>
        </row>
        <row r="425">
          <cell r="A425">
            <v>1150</v>
          </cell>
          <cell r="B425" t="str">
            <v>LUIS</v>
          </cell>
          <cell r="C425" t="str">
            <v>ECHETO</v>
          </cell>
          <cell r="D425" t="str">
            <v>GOIZUETA</v>
          </cell>
          <cell r="E425">
            <v>331</v>
          </cell>
          <cell r="F425" t="str">
            <v>ATLETICO SAN SEBASTIAN</v>
          </cell>
          <cell r="G425" t="str">
            <v>ATL SAN SEBASTIAN</v>
          </cell>
          <cell r="H425" t="str">
            <v>M</v>
          </cell>
          <cell r="I425" t="str">
            <v>V50</v>
          </cell>
          <cell r="J425" t="str">
            <v>A.1</v>
          </cell>
        </row>
        <row r="426">
          <cell r="A426">
            <v>193</v>
          </cell>
          <cell r="B426" t="str">
            <v>JOSE ANTONIO</v>
          </cell>
          <cell r="C426" t="str">
            <v>ECHEVERRIA</v>
          </cell>
          <cell r="D426" t="str">
            <v>URRETA</v>
          </cell>
          <cell r="E426">
            <v>331</v>
          </cell>
          <cell r="F426" t="str">
            <v>ATLETICO SAN SEBASTIAN</v>
          </cell>
          <cell r="G426" t="str">
            <v>ATL SAN SEBASTIAN</v>
          </cell>
          <cell r="H426" t="str">
            <v>M</v>
          </cell>
          <cell r="I426" t="str">
            <v>V65</v>
          </cell>
          <cell r="J426" t="str">
            <v>B</v>
          </cell>
        </row>
        <row r="427">
          <cell r="A427">
            <v>1324</v>
          </cell>
          <cell r="B427" t="str">
            <v>ALBERTO</v>
          </cell>
          <cell r="C427" t="str">
            <v>ECHEVERRIA</v>
          </cell>
          <cell r="D427" t="str">
            <v>ZUBIRIA</v>
          </cell>
          <cell r="E427">
            <v>331</v>
          </cell>
          <cell r="F427" t="str">
            <v>ATLETICO SAN SEBASTIAN</v>
          </cell>
          <cell r="G427" t="str">
            <v>ATL SAN SEBASTIAN</v>
          </cell>
          <cell r="H427" t="str">
            <v>M</v>
          </cell>
          <cell r="I427" t="str">
            <v>V40</v>
          </cell>
          <cell r="J427" t="str">
            <v>A.1</v>
          </cell>
        </row>
        <row r="428">
          <cell r="A428">
            <v>18227</v>
          </cell>
          <cell r="B428" t="str">
            <v>JOSE ANTONIO</v>
          </cell>
          <cell r="C428" t="str">
            <v>EIZMENDI</v>
          </cell>
          <cell r="D428" t="str">
            <v>ARTEAGA</v>
          </cell>
          <cell r="E428">
            <v>331</v>
          </cell>
          <cell r="F428" t="str">
            <v>ATLETICO SAN SEBASTIAN</v>
          </cell>
          <cell r="G428" t="str">
            <v>ATL SAN SEBASTIAN</v>
          </cell>
          <cell r="H428" t="str">
            <v>M</v>
          </cell>
          <cell r="I428" t="str">
            <v>V50</v>
          </cell>
          <cell r="J428" t="str">
            <v>A.1</v>
          </cell>
        </row>
        <row r="429">
          <cell r="A429">
            <v>533</v>
          </cell>
          <cell r="B429" t="str">
            <v>TITUS</v>
          </cell>
          <cell r="C429" t="str">
            <v>ODUNLAMI</v>
          </cell>
          <cell r="D429" t="str">
            <v>OMOTARA</v>
          </cell>
          <cell r="E429">
            <v>331</v>
          </cell>
          <cell r="F429" t="str">
            <v>ATLETICO SAN SEBASTIAN</v>
          </cell>
          <cell r="G429" t="str">
            <v>ATL SAN SEBASTIAN</v>
          </cell>
          <cell r="H429" t="str">
            <v>M</v>
          </cell>
          <cell r="I429" t="str">
            <v>V60</v>
          </cell>
          <cell r="J429" t="str">
            <v>A.2</v>
          </cell>
        </row>
        <row r="430">
          <cell r="A430">
            <v>582</v>
          </cell>
          <cell r="B430" t="str">
            <v>DANIEL</v>
          </cell>
          <cell r="C430" t="str">
            <v>REBORDINOS</v>
          </cell>
          <cell r="D430" t="str">
            <v>MIRAMON</v>
          </cell>
          <cell r="E430">
            <v>331</v>
          </cell>
          <cell r="F430" t="str">
            <v>ATLETICO SAN SEBASTIAN</v>
          </cell>
          <cell r="G430" t="str">
            <v>ATL SAN SEBASTIAN</v>
          </cell>
          <cell r="H430" t="str">
            <v>M</v>
          </cell>
          <cell r="I430" t="str">
            <v>V60</v>
          </cell>
          <cell r="J430" t="str">
            <v>A.1</v>
          </cell>
        </row>
        <row r="431">
          <cell r="A431">
            <v>18228</v>
          </cell>
          <cell r="B431" t="str">
            <v>ALVARO</v>
          </cell>
          <cell r="C431" t="str">
            <v>RODRIGUEZ</v>
          </cell>
          <cell r="D431" t="str">
            <v>ALDACO</v>
          </cell>
          <cell r="E431">
            <v>331</v>
          </cell>
          <cell r="F431" t="str">
            <v>ATLETICO SAN SEBASTIAN</v>
          </cell>
          <cell r="G431" t="str">
            <v>ATL SAN SEBASTIAN</v>
          </cell>
          <cell r="H431" t="str">
            <v>M</v>
          </cell>
          <cell r="I431" t="str">
            <v>V40</v>
          </cell>
          <cell r="J431" t="str">
            <v>A.1</v>
          </cell>
        </row>
        <row r="432">
          <cell r="A432">
            <v>1444</v>
          </cell>
          <cell r="B432" t="str">
            <v>JOSE ANTONIO</v>
          </cell>
          <cell r="C432" t="str">
            <v>SÁNCHEZ</v>
          </cell>
          <cell r="D432" t="str">
            <v>VARAS</v>
          </cell>
          <cell r="E432">
            <v>10008</v>
          </cell>
          <cell r="F432" t="str">
            <v>CLUB DEPORTIVO ELEMENTAL PEDREZUELA</v>
          </cell>
          <cell r="G432" t="str">
            <v>C.D.E. PEDREZUELA</v>
          </cell>
          <cell r="H432" t="str">
            <v>M</v>
          </cell>
          <cell r="I432" t="str">
            <v>V40</v>
          </cell>
          <cell r="J432" t="str">
            <v>A.2</v>
          </cell>
        </row>
        <row r="433">
          <cell r="A433">
            <v>19452</v>
          </cell>
          <cell r="B433" t="str">
            <v>ALEJANDRO</v>
          </cell>
          <cell r="C433" t="str">
            <v>PIN</v>
          </cell>
          <cell r="D433" t="str">
            <v>MIRANDA</v>
          </cell>
          <cell r="E433">
            <v>78</v>
          </cell>
          <cell r="F433" t="str">
            <v>CLUB TENIS DE MESA SAN S. DE LOS REYES</v>
          </cell>
          <cell r="G433" t="str">
            <v>SAN SEBASTIAN REYES</v>
          </cell>
          <cell r="H433" t="str">
            <v>M</v>
          </cell>
          <cell r="I433" t="str">
            <v>V40</v>
          </cell>
          <cell r="J433" t="str">
            <v>A.1</v>
          </cell>
        </row>
        <row r="434">
          <cell r="A434">
            <v>19468</v>
          </cell>
          <cell r="B434" t="str">
            <v>CARLOS ENRIQUE</v>
          </cell>
          <cell r="C434" t="str">
            <v>PIN</v>
          </cell>
          <cell r="D434" t="str">
            <v>SÁNCHEZ</v>
          </cell>
          <cell r="E434">
            <v>78</v>
          </cell>
          <cell r="F434" t="str">
            <v>CLUB TENIS DE MESA SAN S. DE LOS REYES</v>
          </cell>
          <cell r="G434" t="str">
            <v>SAN SEBASTIAN REYES</v>
          </cell>
          <cell r="H434" t="str">
            <v>M</v>
          </cell>
          <cell r="I434" t="str">
            <v>V65</v>
          </cell>
          <cell r="J434" t="str">
            <v>A.1</v>
          </cell>
        </row>
        <row r="435">
          <cell r="A435">
            <v>22089</v>
          </cell>
          <cell r="B435" t="str">
            <v>JULIAN</v>
          </cell>
          <cell r="C435" t="str">
            <v>RODRIGUEZ</v>
          </cell>
          <cell r="D435" t="str">
            <v>GOMEZ</v>
          </cell>
          <cell r="E435">
            <v>78</v>
          </cell>
          <cell r="F435" t="str">
            <v>CLUB TENIS DE MESA SAN S. DE LOS REYES</v>
          </cell>
          <cell r="G435" t="str">
            <v>SAN SEBASTIAN REYES</v>
          </cell>
          <cell r="H435" t="str">
            <v>M</v>
          </cell>
          <cell r="I435" t="str">
            <v>V40</v>
          </cell>
          <cell r="J435" t="str">
            <v>A.1</v>
          </cell>
        </row>
        <row r="436">
          <cell r="A436">
            <v>5921</v>
          </cell>
          <cell r="B436" t="str">
            <v>RICARDO</v>
          </cell>
          <cell r="C436" t="str">
            <v>GARCIA</v>
          </cell>
          <cell r="D436" t="str">
            <v>PARRENO</v>
          </cell>
          <cell r="E436">
            <v>632</v>
          </cell>
          <cell r="F436" t="str">
            <v>P.D.M. OLIAS DEL REY TENIS MESA</v>
          </cell>
          <cell r="G436" t="str">
            <v>OLIAS</v>
          </cell>
          <cell r="H436" t="str">
            <v>M</v>
          </cell>
          <cell r="I436" t="str">
            <v>V50</v>
          </cell>
          <cell r="J436" t="str">
            <v>A.2</v>
          </cell>
        </row>
        <row r="437">
          <cell r="A437">
            <v>8974</v>
          </cell>
          <cell r="B437" t="str">
            <v>JOSE VICENTE</v>
          </cell>
          <cell r="C437" t="str">
            <v>HERRERIAS</v>
          </cell>
          <cell r="D437" t="str">
            <v>RUIZ</v>
          </cell>
          <cell r="E437">
            <v>507</v>
          </cell>
          <cell r="F437" t="str">
            <v>C.D.E. TENIS DE MESA MANZANARES</v>
          </cell>
          <cell r="G437" t="str">
            <v>MANZANARES</v>
          </cell>
          <cell r="H437" t="str">
            <v>M</v>
          </cell>
          <cell r="I437" t="str">
            <v>V40</v>
          </cell>
          <cell r="J437" t="str">
            <v>A.2</v>
          </cell>
        </row>
        <row r="438">
          <cell r="A438">
            <v>1335</v>
          </cell>
          <cell r="B438" t="str">
            <v>JOSE</v>
          </cell>
          <cell r="C438" t="str">
            <v>LOZANO</v>
          </cell>
          <cell r="D438" t="str">
            <v>ROMERO</v>
          </cell>
          <cell r="E438">
            <v>507</v>
          </cell>
          <cell r="F438" t="str">
            <v>C.D.E. TENIS DE MESA MANZANARES</v>
          </cell>
          <cell r="G438" t="str">
            <v>MANZANARES</v>
          </cell>
          <cell r="H438" t="str">
            <v>M</v>
          </cell>
          <cell r="I438" t="str">
            <v>V40</v>
          </cell>
          <cell r="J438" t="str">
            <v>A.2</v>
          </cell>
        </row>
        <row r="439">
          <cell r="A439">
            <v>1173</v>
          </cell>
          <cell r="B439" t="str">
            <v>CRISTOBAL</v>
          </cell>
          <cell r="C439" t="str">
            <v>MARTIN</v>
          </cell>
          <cell r="D439" t="str">
            <v>SANCHEZ</v>
          </cell>
          <cell r="E439">
            <v>507</v>
          </cell>
          <cell r="F439" t="str">
            <v>C.D.E. TENIS DE MESA MANZANARES</v>
          </cell>
          <cell r="G439" t="str">
            <v>MANZANARES</v>
          </cell>
          <cell r="H439" t="str">
            <v>M</v>
          </cell>
          <cell r="I439" t="str">
            <v>V50</v>
          </cell>
          <cell r="J439" t="str">
            <v>A.2</v>
          </cell>
        </row>
        <row r="440">
          <cell r="A440">
            <v>1330</v>
          </cell>
          <cell r="B440" t="str">
            <v>JOAQUIN</v>
          </cell>
          <cell r="C440" t="str">
            <v>SANCHEZ</v>
          </cell>
          <cell r="D440" t="str">
            <v>LOZANO</v>
          </cell>
          <cell r="E440">
            <v>507</v>
          </cell>
          <cell r="F440" t="str">
            <v>C.D.E. TENIS DE MESA MANZANARES</v>
          </cell>
          <cell r="G440" t="str">
            <v>MANZANARES</v>
          </cell>
          <cell r="H440" t="str">
            <v>M</v>
          </cell>
          <cell r="I440" t="str">
            <v>V40</v>
          </cell>
          <cell r="J440" t="str">
            <v>A.2</v>
          </cell>
        </row>
        <row r="441">
          <cell r="A441">
            <v>16917</v>
          </cell>
          <cell r="B441" t="str">
            <v>ANA</v>
          </cell>
          <cell r="C441" t="str">
            <v>RODRIGUEZ</v>
          </cell>
          <cell r="D441" t="str">
            <v>BUSTILLO</v>
          </cell>
          <cell r="E441">
            <v>10164</v>
          </cell>
          <cell r="F441" t="str">
            <v>TENIS DE MESA REOCIN</v>
          </cell>
          <cell r="G441" t="str">
            <v>TM REOCIN</v>
          </cell>
          <cell r="H441" t="str">
            <v>F</v>
          </cell>
          <cell r="I441" t="str">
            <v>V40</v>
          </cell>
          <cell r="J441" t="str">
            <v>B</v>
          </cell>
        </row>
        <row r="442">
          <cell r="A442">
            <v>726</v>
          </cell>
          <cell r="B442" t="str">
            <v>ROSALINO</v>
          </cell>
          <cell r="C442" t="str">
            <v>GARCÍA</v>
          </cell>
          <cell r="D442" t="str">
            <v>NOVO</v>
          </cell>
          <cell r="E442">
            <v>175</v>
          </cell>
          <cell r="F442" t="str">
            <v>ARTEAL TENIS DE MESA</v>
          </cell>
          <cell r="G442" t="str">
            <v>ARTEAL TM</v>
          </cell>
          <cell r="H442" t="str">
            <v>M</v>
          </cell>
          <cell r="I442" t="str">
            <v>V50</v>
          </cell>
          <cell r="J442" t="str">
            <v>A.1</v>
          </cell>
        </row>
        <row r="443">
          <cell r="A443">
            <v>18696</v>
          </cell>
          <cell r="B443" t="str">
            <v>JESÚS</v>
          </cell>
          <cell r="C443" t="str">
            <v>CAMACHO</v>
          </cell>
          <cell r="D443" t="str">
            <v>RECHE</v>
          </cell>
          <cell r="E443">
            <v>705</v>
          </cell>
          <cell r="F443" t="str">
            <v>DEDALOS TENIS DE MESA</v>
          </cell>
          <cell r="G443" t="str">
            <v>DEDALOS TM</v>
          </cell>
          <cell r="H443" t="str">
            <v>M</v>
          </cell>
          <cell r="I443" t="str">
            <v>V40</v>
          </cell>
          <cell r="J443" t="str">
            <v>A.2</v>
          </cell>
        </row>
        <row r="444">
          <cell r="A444">
            <v>31442</v>
          </cell>
          <cell r="B444" t="str">
            <v>ZELJKO</v>
          </cell>
          <cell r="C444" t="str">
            <v>ZVEKIC</v>
          </cell>
          <cell r="D444" t="str">
            <v>VLAJIC</v>
          </cell>
          <cell r="E444">
            <v>696</v>
          </cell>
          <cell r="F444" t="str">
            <v>CLUB TENIS DE MESA VE-VA</v>
          </cell>
          <cell r="G444" t="str">
            <v>C.T.M.  VE-VA</v>
          </cell>
          <cell r="H444" t="str">
            <v>M</v>
          </cell>
          <cell r="I444" t="str">
            <v>V50</v>
          </cell>
          <cell r="J444" t="str">
            <v>A.2</v>
          </cell>
        </row>
        <row r="445">
          <cell r="A445">
            <v>22046</v>
          </cell>
          <cell r="B445" t="str">
            <v>PABLO</v>
          </cell>
          <cell r="C445" t="str">
            <v>BELTRAN DE HEREDIA</v>
          </cell>
          <cell r="D445" t="str">
            <v>RENTERIA</v>
          </cell>
          <cell r="E445">
            <v>696</v>
          </cell>
          <cell r="F445" t="str">
            <v>CLUB TENIS DE MESA VE-VA</v>
          </cell>
          <cell r="G445" t="str">
            <v>C.T.M.  VE-VA</v>
          </cell>
          <cell r="H445" t="str">
            <v>M</v>
          </cell>
          <cell r="I445" t="str">
            <v>V60</v>
          </cell>
          <cell r="J445" t="str">
            <v>A.2</v>
          </cell>
        </row>
        <row r="446">
          <cell r="A446">
            <v>675</v>
          </cell>
          <cell r="B446" t="str">
            <v>NICASIO</v>
          </cell>
          <cell r="C446" t="str">
            <v>CRUZ</v>
          </cell>
          <cell r="D446" t="str">
            <v>YEBENES</v>
          </cell>
          <cell r="E446">
            <v>488</v>
          </cell>
          <cell r="F446" t="str">
            <v>C.D.E. TENIS DE MESA MIGUELTURRA</v>
          </cell>
          <cell r="G446" t="str">
            <v>MIGUELTURRA</v>
          </cell>
          <cell r="H446" t="str">
            <v>M</v>
          </cell>
          <cell r="I446" t="str">
            <v>V50</v>
          </cell>
          <cell r="J446" t="str">
            <v>A.1</v>
          </cell>
        </row>
        <row r="447">
          <cell r="A447">
            <v>670</v>
          </cell>
          <cell r="B447" t="str">
            <v>ANTONIO</v>
          </cell>
          <cell r="C447" t="str">
            <v>VIDAL</v>
          </cell>
          <cell r="D447" t="str">
            <v>ASENSIO</v>
          </cell>
          <cell r="E447">
            <v>488</v>
          </cell>
          <cell r="F447" t="str">
            <v>C.D.E. TENIS DE MESA MIGUELTURRA</v>
          </cell>
          <cell r="G447" t="str">
            <v>MIGUELTURRA</v>
          </cell>
          <cell r="H447" t="str">
            <v>M</v>
          </cell>
          <cell r="I447" t="str">
            <v>V50</v>
          </cell>
          <cell r="J447" t="str">
            <v>A.1</v>
          </cell>
        </row>
        <row r="448">
          <cell r="A448">
            <v>29458</v>
          </cell>
          <cell r="B448" t="str">
            <v>MITOS</v>
          </cell>
          <cell r="C448" t="str">
            <v>MAYOL</v>
          </cell>
          <cell r="D448" t="str">
            <v>FERRER</v>
          </cell>
          <cell r="E448">
            <v>674</v>
          </cell>
          <cell r="F448" t="str">
            <v>SON CLADERA TTC</v>
          </cell>
          <cell r="G448" t="str">
            <v>SON CLADERA TTC</v>
          </cell>
          <cell r="H448" t="str">
            <v>M</v>
          </cell>
          <cell r="I448" t="str">
            <v>V40</v>
          </cell>
          <cell r="J448" t="str">
            <v>A.1</v>
          </cell>
        </row>
        <row r="449">
          <cell r="A449">
            <v>5437</v>
          </cell>
          <cell r="B449" t="str">
            <v>LLORENC</v>
          </cell>
          <cell r="C449" t="str">
            <v>SASTRE</v>
          </cell>
          <cell r="D449" t="str">
            <v>COLOM</v>
          </cell>
          <cell r="E449">
            <v>674</v>
          </cell>
          <cell r="F449" t="str">
            <v>SON CLADERA TTC</v>
          </cell>
          <cell r="G449" t="str">
            <v>SON CLADERA TTC</v>
          </cell>
          <cell r="H449" t="str">
            <v>M</v>
          </cell>
          <cell r="I449" t="str">
            <v>V50</v>
          </cell>
          <cell r="J449" t="str">
            <v>A.1</v>
          </cell>
        </row>
        <row r="450">
          <cell r="A450">
            <v>6229</v>
          </cell>
          <cell r="B450" t="str">
            <v>MARIA</v>
          </cell>
          <cell r="C450" t="str">
            <v>PEREZ</v>
          </cell>
          <cell r="D450" t="str">
            <v>MARIN</v>
          </cell>
          <cell r="E450">
            <v>674</v>
          </cell>
          <cell r="F450" t="str">
            <v>SON CLADERA TTC</v>
          </cell>
          <cell r="G450" t="str">
            <v>SON CLADERA TTC</v>
          </cell>
          <cell r="H450" t="str">
            <v>F</v>
          </cell>
          <cell r="I450" t="str">
            <v>V50</v>
          </cell>
          <cell r="J450" t="str">
            <v>A.2</v>
          </cell>
        </row>
        <row r="451">
          <cell r="A451">
            <v>1278</v>
          </cell>
          <cell r="B451" t="str">
            <v>FERNANDO</v>
          </cell>
          <cell r="C451" t="str">
            <v>GARCIA</v>
          </cell>
          <cell r="D451" t="str">
            <v>BENITO</v>
          </cell>
          <cell r="E451">
            <v>62</v>
          </cell>
          <cell r="F451" t="str">
            <v>CLUB LEKA ENEA TENIS DE MESA</v>
          </cell>
          <cell r="G451" t="str">
            <v>LEKA ENEA IRUN</v>
          </cell>
          <cell r="H451" t="str">
            <v>M</v>
          </cell>
          <cell r="I451" t="str">
            <v>V40</v>
          </cell>
          <cell r="J451" t="str">
            <v>A.1</v>
          </cell>
        </row>
        <row r="452">
          <cell r="A452">
            <v>925</v>
          </cell>
          <cell r="B452" t="str">
            <v>FRANCISCO JAVIER</v>
          </cell>
          <cell r="C452" t="str">
            <v>OLAZABAL</v>
          </cell>
          <cell r="D452" t="str">
            <v>GARCIA</v>
          </cell>
          <cell r="E452">
            <v>62</v>
          </cell>
          <cell r="F452" t="str">
            <v>CLUB LEKA ENEA TENIS DE MESA</v>
          </cell>
          <cell r="G452" t="str">
            <v>LEKA ENEA IRUN</v>
          </cell>
          <cell r="H452" t="str">
            <v>M</v>
          </cell>
          <cell r="I452" t="str">
            <v>V50</v>
          </cell>
          <cell r="J452" t="str">
            <v>A.2</v>
          </cell>
        </row>
        <row r="453">
          <cell r="A453">
            <v>1854</v>
          </cell>
          <cell r="B453" t="str">
            <v>IKER</v>
          </cell>
          <cell r="C453" t="str">
            <v>MARTINEZ</v>
          </cell>
          <cell r="D453" t="str">
            <v>ZABALA</v>
          </cell>
          <cell r="E453">
            <v>62</v>
          </cell>
          <cell r="F453" t="str">
            <v>CLUB LEKA ENEA TENIS DE MESA</v>
          </cell>
          <cell r="G453" t="str">
            <v>LEKA ENEA IRUN</v>
          </cell>
          <cell r="H453" t="str">
            <v>M</v>
          </cell>
          <cell r="I453" t="str">
            <v>V40</v>
          </cell>
          <cell r="J453" t="str">
            <v>A.2</v>
          </cell>
        </row>
        <row r="454">
          <cell r="A454">
            <v>1051</v>
          </cell>
          <cell r="B454" t="str">
            <v>JOSE MANUEL</v>
          </cell>
          <cell r="C454" t="str">
            <v>ZUAZUA</v>
          </cell>
          <cell r="D454" t="str">
            <v>BERNAL</v>
          </cell>
          <cell r="E454">
            <v>62</v>
          </cell>
          <cell r="F454" t="str">
            <v>CLUB LEKA ENEA TENIS DE MESA</v>
          </cell>
          <cell r="G454" t="str">
            <v>LEKA ENEA IRUN</v>
          </cell>
          <cell r="H454" t="str">
            <v>M</v>
          </cell>
          <cell r="I454" t="str">
            <v>V50</v>
          </cell>
          <cell r="J454" t="str">
            <v>A.2</v>
          </cell>
        </row>
        <row r="455">
          <cell r="A455">
            <v>1786</v>
          </cell>
          <cell r="B455" t="str">
            <v>SERGIO</v>
          </cell>
          <cell r="C455" t="str">
            <v>RODRIGUEZ</v>
          </cell>
          <cell r="D455" t="str">
            <v>SANCHEZ</v>
          </cell>
          <cell r="E455">
            <v>62</v>
          </cell>
          <cell r="F455" t="str">
            <v>CLUB LEKA ENEA TENIS DE MESA</v>
          </cell>
          <cell r="G455" t="str">
            <v>LEKA ENEA IRUN</v>
          </cell>
          <cell r="H455" t="str">
            <v>M</v>
          </cell>
          <cell r="I455" t="str">
            <v>V40</v>
          </cell>
          <cell r="J455" t="str">
            <v>B</v>
          </cell>
        </row>
        <row r="456">
          <cell r="A456">
            <v>20205</v>
          </cell>
          <cell r="B456" t="str">
            <v>DAVID</v>
          </cell>
          <cell r="C456" t="str">
            <v>AREAN</v>
          </cell>
          <cell r="D456" t="str">
            <v>GARCIA</v>
          </cell>
          <cell r="E456">
            <v>100</v>
          </cell>
          <cell r="F456" t="str">
            <v>CLUB DEPORTIVO ARTXANDAKO MAHAI TENIS</v>
          </cell>
          <cell r="G456" t="str">
            <v>ARTXANDAKO</v>
          </cell>
          <cell r="H456" t="str">
            <v>M</v>
          </cell>
          <cell r="I456" t="str">
            <v>V40</v>
          </cell>
          <cell r="J456" t="str">
            <v>A.1</v>
          </cell>
        </row>
        <row r="457">
          <cell r="A457">
            <v>963</v>
          </cell>
          <cell r="B457" t="str">
            <v>LUIS JORGE</v>
          </cell>
          <cell r="C457" t="str">
            <v>FREGEL</v>
          </cell>
          <cell r="D457" t="str">
            <v>PADILLA</v>
          </cell>
          <cell r="E457">
            <v>10005</v>
          </cell>
          <cell r="F457" t="str">
            <v>CLUB TENIS DE MESA ACOROMA</v>
          </cell>
          <cell r="G457" t="str">
            <v>ACOROMA</v>
          </cell>
          <cell r="H457" t="str">
            <v>M</v>
          </cell>
          <cell r="I457" t="str">
            <v>V50</v>
          </cell>
          <cell r="J457" t="str">
            <v>A.2</v>
          </cell>
        </row>
        <row r="458">
          <cell r="A458">
            <v>10837</v>
          </cell>
          <cell r="B458" t="str">
            <v>JOSE JOAQUIN</v>
          </cell>
          <cell r="C458" t="str">
            <v>DE FRANCISCO</v>
          </cell>
          <cell r="D458" t="str">
            <v>ELORZA</v>
          </cell>
          <cell r="E458">
            <v>100</v>
          </cell>
          <cell r="F458" t="str">
            <v>CLUB DEPORTIVO ARTXANDAKO MAHAI TENIS</v>
          </cell>
          <cell r="G458" t="str">
            <v>ARTXANDAKO</v>
          </cell>
          <cell r="H458" t="str">
            <v>M</v>
          </cell>
          <cell r="I458" t="str">
            <v>V50</v>
          </cell>
          <cell r="J458" t="str">
            <v>A.1</v>
          </cell>
        </row>
        <row r="459">
          <cell r="A459">
            <v>22651</v>
          </cell>
          <cell r="B459" t="str">
            <v>JESUS MARIA</v>
          </cell>
          <cell r="C459" t="str">
            <v>SANCHEZ</v>
          </cell>
          <cell r="D459" t="str">
            <v>MARTIN</v>
          </cell>
          <cell r="E459">
            <v>100</v>
          </cell>
          <cell r="F459" t="str">
            <v>CLUB DEPORTIVO ARTXANDAKO MAHAI TENIS</v>
          </cell>
          <cell r="G459" t="str">
            <v>ARTXANDAKO</v>
          </cell>
          <cell r="H459" t="str">
            <v>M</v>
          </cell>
          <cell r="I459" t="str">
            <v>V50</v>
          </cell>
          <cell r="J459" t="str">
            <v>A.1</v>
          </cell>
        </row>
        <row r="460">
          <cell r="A460">
            <v>20695</v>
          </cell>
          <cell r="B460" t="str">
            <v>ROBERTO</v>
          </cell>
          <cell r="C460" t="str">
            <v>PRADANOS</v>
          </cell>
          <cell r="D460" t="str">
            <v>MEMENDI</v>
          </cell>
          <cell r="E460">
            <v>100</v>
          </cell>
          <cell r="F460" t="str">
            <v>CLUB DEPORTIVO ARTXANDAKO MAHAI TENIS</v>
          </cell>
          <cell r="G460" t="str">
            <v>ARTXANDAKO</v>
          </cell>
          <cell r="H460" t="str">
            <v>M</v>
          </cell>
          <cell r="I460" t="str">
            <v>V40</v>
          </cell>
          <cell r="J460" t="str">
            <v>A.1</v>
          </cell>
        </row>
        <row r="461">
          <cell r="A461">
            <v>10846</v>
          </cell>
          <cell r="B461" t="str">
            <v>ALBERTO</v>
          </cell>
          <cell r="C461" t="str">
            <v>GUISADO</v>
          </cell>
          <cell r="D461" t="str">
            <v>VELARDE</v>
          </cell>
          <cell r="E461">
            <v>100</v>
          </cell>
          <cell r="F461" t="str">
            <v>CLUB DEPORTIVO ARTXANDAKO MAHAI TENIS</v>
          </cell>
          <cell r="G461" t="str">
            <v>ARTXANDAKO</v>
          </cell>
          <cell r="H461" t="str">
            <v>M</v>
          </cell>
          <cell r="I461" t="str">
            <v>V40</v>
          </cell>
          <cell r="J461" t="str">
            <v>A.1</v>
          </cell>
        </row>
        <row r="462">
          <cell r="A462">
            <v>29705</v>
          </cell>
          <cell r="B462" t="str">
            <v>MAURO</v>
          </cell>
          <cell r="C462" t="str">
            <v>BETTOLI</v>
          </cell>
          <cell r="E462">
            <v>10005</v>
          </cell>
          <cell r="F462" t="str">
            <v>CLUB TENIS DE MESA ACOROMA</v>
          </cell>
          <cell r="G462" t="str">
            <v>ACOROMA</v>
          </cell>
          <cell r="H462" t="str">
            <v>M</v>
          </cell>
          <cell r="I462" t="str">
            <v>V60</v>
          </cell>
          <cell r="J462" t="str">
            <v>A.1</v>
          </cell>
        </row>
        <row r="463">
          <cell r="A463">
            <v>15888</v>
          </cell>
          <cell r="B463" t="str">
            <v>SERGIO</v>
          </cell>
          <cell r="C463" t="str">
            <v>CASTRO</v>
          </cell>
          <cell r="D463" t="str">
            <v>VIERA</v>
          </cell>
          <cell r="E463">
            <v>10005</v>
          </cell>
          <cell r="F463" t="str">
            <v>CLUB TENIS DE MESA ACOROMA</v>
          </cell>
          <cell r="G463" t="str">
            <v>ACOROMA</v>
          </cell>
          <cell r="H463" t="str">
            <v>M</v>
          </cell>
          <cell r="I463" t="str">
            <v>V40</v>
          </cell>
          <cell r="J463" t="str">
            <v>A.1</v>
          </cell>
        </row>
        <row r="464">
          <cell r="A464">
            <v>7722</v>
          </cell>
          <cell r="B464" t="str">
            <v>JOSE ANTONIO</v>
          </cell>
          <cell r="C464" t="str">
            <v>FARINA</v>
          </cell>
          <cell r="D464" t="str">
            <v>FARINA</v>
          </cell>
          <cell r="E464">
            <v>10005</v>
          </cell>
          <cell r="F464" t="str">
            <v>CLUB TENIS DE MESA ACOROMA</v>
          </cell>
          <cell r="G464" t="str">
            <v>ACOROMA</v>
          </cell>
          <cell r="H464" t="str">
            <v>M</v>
          </cell>
          <cell r="I464" t="str">
            <v>V50</v>
          </cell>
          <cell r="J464" t="str">
            <v>A.1</v>
          </cell>
        </row>
        <row r="465">
          <cell r="A465">
            <v>420</v>
          </cell>
          <cell r="B465" t="str">
            <v>JOSE JOAQUIN</v>
          </cell>
          <cell r="C465" t="str">
            <v>FREGEL</v>
          </cell>
          <cell r="D465" t="str">
            <v>PADILLA</v>
          </cell>
          <cell r="E465">
            <v>10005</v>
          </cell>
          <cell r="F465" t="str">
            <v>CLUB TENIS DE MESA ACOROMA</v>
          </cell>
          <cell r="G465" t="str">
            <v>ACOROMA</v>
          </cell>
          <cell r="H465" t="str">
            <v>M</v>
          </cell>
          <cell r="I465" t="str">
            <v>V60</v>
          </cell>
          <cell r="J465" t="str">
            <v>A.1</v>
          </cell>
        </row>
        <row r="466">
          <cell r="A466">
            <v>22138</v>
          </cell>
          <cell r="B466" t="str">
            <v>GABRIELE</v>
          </cell>
          <cell r="C466" t="str">
            <v>LOJACONO</v>
          </cell>
          <cell r="E466">
            <v>10005</v>
          </cell>
          <cell r="F466" t="str">
            <v>CLUB TENIS DE MESA ACOROMA</v>
          </cell>
          <cell r="G466" t="str">
            <v>ACOROMA</v>
          </cell>
          <cell r="H466" t="str">
            <v>M</v>
          </cell>
          <cell r="I466" t="str">
            <v>V50</v>
          </cell>
          <cell r="J466" t="str">
            <v>A.1</v>
          </cell>
        </row>
        <row r="467">
          <cell r="A467">
            <v>22545</v>
          </cell>
          <cell r="B467" t="str">
            <v>FRANCISCO JOSE</v>
          </cell>
          <cell r="C467" t="str">
            <v>MAGDALENA</v>
          </cell>
          <cell r="D467" t="str">
            <v>CORDERO</v>
          </cell>
          <cell r="E467">
            <v>10005</v>
          </cell>
          <cell r="F467" t="str">
            <v>CLUB TENIS DE MESA ACOROMA</v>
          </cell>
          <cell r="G467" t="str">
            <v>ACOROMA</v>
          </cell>
          <cell r="H467" t="str">
            <v>M</v>
          </cell>
          <cell r="I467" t="str">
            <v>V50</v>
          </cell>
          <cell r="J467" t="str">
            <v>A.1</v>
          </cell>
        </row>
        <row r="468">
          <cell r="A468">
            <v>15325</v>
          </cell>
          <cell r="B468" t="str">
            <v>FRANCISCO DE BORJA</v>
          </cell>
          <cell r="C468" t="str">
            <v>BARRIOS</v>
          </cell>
          <cell r="D468" t="str">
            <v>TREVINO</v>
          </cell>
          <cell r="E468">
            <v>100</v>
          </cell>
          <cell r="F468" t="str">
            <v>CLUB DEPORTIVO ARTXANDAKO MAHAI TENIS</v>
          </cell>
          <cell r="G468" t="str">
            <v>ARTXANDAKO</v>
          </cell>
          <cell r="H468" t="str">
            <v>M</v>
          </cell>
          <cell r="I468" t="str">
            <v>V60</v>
          </cell>
          <cell r="J468" t="str">
            <v>B</v>
          </cell>
        </row>
        <row r="469">
          <cell r="A469">
            <v>27733</v>
          </cell>
          <cell r="B469" t="str">
            <v>LUIS</v>
          </cell>
          <cell r="C469" t="str">
            <v>CARBAJO</v>
          </cell>
          <cell r="D469" t="str">
            <v>DE LA HERA</v>
          </cell>
          <cell r="E469">
            <v>100</v>
          </cell>
          <cell r="F469" t="str">
            <v>CLUB DEPORTIVO ARTXANDAKO MAHAI TENIS</v>
          </cell>
          <cell r="G469" t="str">
            <v>ARTXANDAKO</v>
          </cell>
          <cell r="H469" t="str">
            <v>M</v>
          </cell>
          <cell r="I469" t="str">
            <v>V50</v>
          </cell>
          <cell r="J469" t="str">
            <v>B</v>
          </cell>
        </row>
        <row r="470">
          <cell r="A470">
            <v>16991</v>
          </cell>
          <cell r="B470" t="str">
            <v>RUBEN DARIO</v>
          </cell>
          <cell r="C470" t="str">
            <v>PEREZ</v>
          </cell>
          <cell r="D470" t="str">
            <v>VALENCIA</v>
          </cell>
          <cell r="E470">
            <v>10005</v>
          </cell>
          <cell r="F470" t="str">
            <v>CLUB TENIS DE MESA ACOROMA</v>
          </cell>
          <cell r="G470" t="str">
            <v>ACOROMA</v>
          </cell>
          <cell r="H470" t="str">
            <v>M</v>
          </cell>
          <cell r="I470" t="str">
            <v>V40</v>
          </cell>
          <cell r="J470" t="str">
            <v>A.1</v>
          </cell>
        </row>
        <row r="471">
          <cell r="A471">
            <v>1959</v>
          </cell>
          <cell r="B471" t="str">
            <v>JUAN LUIS</v>
          </cell>
          <cell r="C471" t="str">
            <v>FERNANDEZ</v>
          </cell>
          <cell r="D471" t="str">
            <v>GARRIDO</v>
          </cell>
          <cell r="E471">
            <v>284</v>
          </cell>
          <cell r="F471" t="str">
            <v>AGRUPACION DEPORTIVA GASTEIZ</v>
          </cell>
          <cell r="G471" t="str">
            <v>GASTEIZ</v>
          </cell>
          <cell r="H471" t="str">
            <v>M</v>
          </cell>
          <cell r="I471" t="str">
            <v>V40</v>
          </cell>
          <cell r="J471" t="str">
            <v>A.2</v>
          </cell>
        </row>
        <row r="472">
          <cell r="A472">
            <v>1646</v>
          </cell>
          <cell r="B472" t="str">
            <v>INIGO</v>
          </cell>
          <cell r="C472" t="str">
            <v>ESCOBAR</v>
          </cell>
          <cell r="D472" t="str">
            <v>ANDRES</v>
          </cell>
          <cell r="E472">
            <v>284</v>
          </cell>
          <cell r="F472" t="str">
            <v>AGRUPACION DEPORTIVA GASTEIZ</v>
          </cell>
          <cell r="G472" t="str">
            <v>GASTEIZ</v>
          </cell>
          <cell r="H472" t="str">
            <v>M</v>
          </cell>
          <cell r="I472" t="str">
            <v>V40</v>
          </cell>
          <cell r="J472" t="str">
            <v>A.2</v>
          </cell>
        </row>
        <row r="473">
          <cell r="A473">
            <v>1626</v>
          </cell>
          <cell r="B473" t="str">
            <v>CESAR</v>
          </cell>
          <cell r="C473" t="str">
            <v>ORTEGA</v>
          </cell>
          <cell r="D473" t="str">
            <v>BERGADO</v>
          </cell>
          <cell r="E473">
            <v>284</v>
          </cell>
          <cell r="F473" t="str">
            <v>AGRUPACION DEPORTIVA GASTEIZ</v>
          </cell>
          <cell r="G473" t="str">
            <v>GASTEIZ</v>
          </cell>
          <cell r="H473" t="str">
            <v>M</v>
          </cell>
          <cell r="I473" t="str">
            <v>V40</v>
          </cell>
          <cell r="J473" t="str">
            <v>A.2</v>
          </cell>
        </row>
        <row r="474">
          <cell r="A474">
            <v>10699</v>
          </cell>
          <cell r="B474" t="str">
            <v>JESUS MARIA</v>
          </cell>
          <cell r="C474" t="str">
            <v>RUBIO</v>
          </cell>
          <cell r="D474" t="str">
            <v>LASCURAIN</v>
          </cell>
          <cell r="E474">
            <v>284</v>
          </cell>
          <cell r="F474" t="str">
            <v>AGRUPACION DEPORTIVA GASTEIZ</v>
          </cell>
          <cell r="G474" t="str">
            <v>GASTEIZ</v>
          </cell>
          <cell r="H474" t="str">
            <v>M</v>
          </cell>
          <cell r="I474" t="str">
            <v>V50</v>
          </cell>
          <cell r="J474" t="str">
            <v>A.2</v>
          </cell>
        </row>
        <row r="475">
          <cell r="A475">
            <v>16461</v>
          </cell>
          <cell r="B475" t="str">
            <v>IGOR</v>
          </cell>
          <cell r="C475" t="str">
            <v>VEGAS</v>
          </cell>
          <cell r="D475" t="str">
            <v>GONZALEZ</v>
          </cell>
          <cell r="E475">
            <v>284</v>
          </cell>
          <cell r="F475" t="str">
            <v>AGRUPACION DEPORTIVA GASTEIZ</v>
          </cell>
          <cell r="G475" t="str">
            <v>GASTEIZ</v>
          </cell>
          <cell r="H475" t="str">
            <v>M</v>
          </cell>
          <cell r="I475" t="str">
            <v>V40</v>
          </cell>
          <cell r="J475" t="str">
            <v>A.2</v>
          </cell>
        </row>
        <row r="476">
          <cell r="A476">
            <v>6435</v>
          </cell>
          <cell r="B476" t="str">
            <v>JOSE MANUEL</v>
          </cell>
          <cell r="C476" t="str">
            <v>SERRANO</v>
          </cell>
          <cell r="D476" t="str">
            <v>DIAZ</v>
          </cell>
          <cell r="E476">
            <v>10005</v>
          </cell>
          <cell r="F476" t="str">
            <v>CLUB TENIS DE MESA ACOROMA</v>
          </cell>
          <cell r="G476" t="str">
            <v>ACOROMA</v>
          </cell>
          <cell r="H476" t="str">
            <v>M</v>
          </cell>
          <cell r="I476" t="str">
            <v>V40</v>
          </cell>
          <cell r="J476" t="str">
            <v>A.2</v>
          </cell>
        </row>
        <row r="477">
          <cell r="A477">
            <v>5266</v>
          </cell>
          <cell r="B477" t="str">
            <v>OSCAR</v>
          </cell>
          <cell r="C477" t="str">
            <v>TORRECILLA</v>
          </cell>
          <cell r="D477" t="str">
            <v>PORTILLA</v>
          </cell>
          <cell r="E477">
            <v>284</v>
          </cell>
          <cell r="F477" t="str">
            <v>AGRUPACION DEPORTIVA GASTEIZ</v>
          </cell>
          <cell r="G477" t="str">
            <v>GASTEIZ</v>
          </cell>
          <cell r="H477" t="str">
            <v>M</v>
          </cell>
          <cell r="I477" t="str">
            <v>V40</v>
          </cell>
          <cell r="J477" t="str">
            <v>A.1</v>
          </cell>
        </row>
        <row r="478">
          <cell r="A478">
            <v>21739</v>
          </cell>
          <cell r="B478" t="str">
            <v>ARTURO</v>
          </cell>
          <cell r="C478" t="str">
            <v>DE LA MATA</v>
          </cell>
          <cell r="D478" t="str">
            <v>ARMERO</v>
          </cell>
          <cell r="E478">
            <v>284</v>
          </cell>
          <cell r="F478" t="str">
            <v>AGRUPACION DEPORTIVA GASTEIZ</v>
          </cell>
          <cell r="G478" t="str">
            <v>GASTEIZ</v>
          </cell>
          <cell r="H478" t="str">
            <v>M</v>
          </cell>
          <cell r="I478" t="str">
            <v>V50</v>
          </cell>
          <cell r="J478" t="str">
            <v>B</v>
          </cell>
        </row>
        <row r="479">
          <cell r="A479">
            <v>29509</v>
          </cell>
          <cell r="B479" t="str">
            <v>ANA</v>
          </cell>
          <cell r="C479" t="str">
            <v>ARMENTEROS</v>
          </cell>
          <cell r="D479" t="str">
            <v>RUBIO</v>
          </cell>
          <cell r="E479">
            <v>284</v>
          </cell>
          <cell r="F479" t="str">
            <v>AGRUPACION DEPORTIVA GASTEIZ</v>
          </cell>
          <cell r="G479" t="str">
            <v>GASTEIZ</v>
          </cell>
          <cell r="H479" t="str">
            <v>F</v>
          </cell>
          <cell r="I479" t="str">
            <v>V50</v>
          </cell>
          <cell r="J479" t="str">
            <v>B</v>
          </cell>
        </row>
        <row r="480">
          <cell r="A480">
            <v>28211</v>
          </cell>
          <cell r="B480" t="str">
            <v>JUAN C.</v>
          </cell>
          <cell r="C480" t="str">
            <v>GONZALEZ</v>
          </cell>
          <cell r="D480" t="str">
            <v>LOPEZ</v>
          </cell>
          <cell r="E480">
            <v>321</v>
          </cell>
          <cell r="F480" t="str">
            <v>CLUB TENIS DE MESA JEREZ</v>
          </cell>
          <cell r="G480" t="str">
            <v>JEREZ</v>
          </cell>
          <cell r="H480" t="str">
            <v>M</v>
          </cell>
          <cell r="I480" t="str">
            <v>V40</v>
          </cell>
          <cell r="J480" t="str">
            <v>B</v>
          </cell>
        </row>
        <row r="481">
          <cell r="A481">
            <v>6534</v>
          </cell>
          <cell r="B481" t="str">
            <v>LUIS</v>
          </cell>
          <cell r="C481" t="str">
            <v>CABALLERO</v>
          </cell>
          <cell r="D481" t="str">
            <v>ORTEGA</v>
          </cell>
          <cell r="E481">
            <v>321</v>
          </cell>
          <cell r="F481" t="str">
            <v>CLUB TENIS DE MESA JEREZ</v>
          </cell>
          <cell r="G481" t="str">
            <v>JEREZ</v>
          </cell>
          <cell r="H481" t="str">
            <v>M</v>
          </cell>
          <cell r="I481" t="str">
            <v>V75</v>
          </cell>
          <cell r="J481" t="str">
            <v>A.1</v>
          </cell>
        </row>
        <row r="482">
          <cell r="A482">
            <v>10632</v>
          </cell>
          <cell r="B482" t="str">
            <v>MIGUEL</v>
          </cell>
          <cell r="C482" t="str">
            <v>CABALLERO</v>
          </cell>
          <cell r="D482" t="str">
            <v>ORTEGA</v>
          </cell>
          <cell r="E482">
            <v>321</v>
          </cell>
          <cell r="F482" t="str">
            <v>CLUB TENIS DE MESA JEREZ</v>
          </cell>
          <cell r="G482" t="str">
            <v>JEREZ</v>
          </cell>
          <cell r="H482" t="str">
            <v>M</v>
          </cell>
          <cell r="I482" t="str">
            <v>V70</v>
          </cell>
          <cell r="J482" t="str">
            <v>A.1</v>
          </cell>
        </row>
        <row r="483">
          <cell r="A483">
            <v>28809</v>
          </cell>
          <cell r="B483" t="str">
            <v>EDUARDO</v>
          </cell>
          <cell r="C483" t="str">
            <v>CALIZ</v>
          </cell>
          <cell r="D483" t="str">
            <v>SERRANO</v>
          </cell>
          <cell r="E483">
            <v>321</v>
          </cell>
          <cell r="F483" t="str">
            <v>CLUB TENIS DE MESA JEREZ</v>
          </cell>
          <cell r="G483" t="str">
            <v>JEREZ</v>
          </cell>
          <cell r="H483" t="str">
            <v>M</v>
          </cell>
          <cell r="I483" t="str">
            <v>V65</v>
          </cell>
          <cell r="J483" t="str">
            <v>A.1</v>
          </cell>
        </row>
        <row r="484">
          <cell r="A484">
            <v>23183</v>
          </cell>
          <cell r="B484" t="str">
            <v>GUILLERMO</v>
          </cell>
          <cell r="C484" t="str">
            <v>CONSUEGRA</v>
          </cell>
          <cell r="D484" t="str">
            <v>NUNEZ</v>
          </cell>
          <cell r="E484">
            <v>321</v>
          </cell>
          <cell r="F484" t="str">
            <v>CLUB TENIS DE MESA JEREZ</v>
          </cell>
          <cell r="G484" t="str">
            <v>JEREZ</v>
          </cell>
          <cell r="H484" t="str">
            <v>M</v>
          </cell>
          <cell r="I484" t="str">
            <v>V40</v>
          </cell>
          <cell r="J484" t="str">
            <v>A.2</v>
          </cell>
        </row>
        <row r="485">
          <cell r="A485">
            <v>6889</v>
          </cell>
          <cell r="B485" t="str">
            <v>JOSE ANTONIO</v>
          </cell>
          <cell r="C485" t="str">
            <v>ARGÜELLES</v>
          </cell>
          <cell r="D485" t="str">
            <v>CARRERA</v>
          </cell>
          <cell r="E485">
            <v>10202</v>
          </cell>
          <cell r="F485" t="str">
            <v>FUENCARRAL - EL PARDO TM</v>
          </cell>
          <cell r="G485" t="str">
            <v>FUENCARRAL - EL PARDO TM</v>
          </cell>
          <cell r="H485" t="str">
            <v>M</v>
          </cell>
          <cell r="I485" t="str">
            <v>V40</v>
          </cell>
          <cell r="J485" t="str">
            <v>A.1</v>
          </cell>
        </row>
        <row r="486">
          <cell r="A486">
            <v>14707</v>
          </cell>
          <cell r="B486" t="str">
            <v>RAFAEL</v>
          </cell>
          <cell r="C486" t="str">
            <v>OCANA</v>
          </cell>
          <cell r="D486" t="str">
            <v>IGLESIAS</v>
          </cell>
          <cell r="E486">
            <v>10202</v>
          </cell>
          <cell r="F486" t="str">
            <v>FUENCARRAL - EL PARDO TM</v>
          </cell>
          <cell r="G486" t="str">
            <v>FUENCARRAL - EL PARDO TM</v>
          </cell>
          <cell r="H486" t="str">
            <v>M</v>
          </cell>
          <cell r="I486" t="str">
            <v>V50</v>
          </cell>
          <cell r="J486" t="str">
            <v>A.1</v>
          </cell>
        </row>
        <row r="487">
          <cell r="A487">
            <v>29981</v>
          </cell>
          <cell r="B487" t="str">
            <v>IGNACIO</v>
          </cell>
          <cell r="C487" t="str">
            <v>BENITEZ</v>
          </cell>
          <cell r="D487" t="str">
            <v>GIMENEZ</v>
          </cell>
          <cell r="E487">
            <v>10202</v>
          </cell>
          <cell r="F487" t="str">
            <v>FUENCARRAL - EL PARDO TM</v>
          </cell>
          <cell r="G487" t="str">
            <v>FUENCARRAL - EL PARDO TM</v>
          </cell>
          <cell r="H487" t="str">
            <v>M</v>
          </cell>
          <cell r="I487" t="str">
            <v>V50</v>
          </cell>
          <cell r="J487" t="str">
            <v>B</v>
          </cell>
        </row>
        <row r="488">
          <cell r="A488">
            <v>755</v>
          </cell>
          <cell r="B488" t="str">
            <v>JORGE</v>
          </cell>
          <cell r="C488" t="str">
            <v>BERRENDO</v>
          </cell>
          <cell r="D488" t="str">
            <v>MUNOZ</v>
          </cell>
          <cell r="E488">
            <v>578</v>
          </cell>
          <cell r="F488" t="str">
            <v>CLUB TENIS DE MESA TALAVERA</v>
          </cell>
          <cell r="G488" t="str">
            <v>TALAVERA</v>
          </cell>
          <cell r="H488" t="str">
            <v>M</v>
          </cell>
          <cell r="I488" t="str">
            <v>V50</v>
          </cell>
          <cell r="J488" t="str">
            <v>A.1</v>
          </cell>
        </row>
        <row r="489">
          <cell r="A489">
            <v>8389</v>
          </cell>
          <cell r="B489" t="str">
            <v>DENMING</v>
          </cell>
          <cell r="C489" t="str">
            <v>GAO</v>
          </cell>
          <cell r="D489" t="str">
            <v>WANG</v>
          </cell>
          <cell r="E489">
            <v>578</v>
          </cell>
          <cell r="F489" t="str">
            <v>CLUB TENIS DE MESA TALAVERA</v>
          </cell>
          <cell r="G489" t="str">
            <v>TALAVERA</v>
          </cell>
          <cell r="H489" t="str">
            <v>M</v>
          </cell>
          <cell r="I489" t="str">
            <v>V65</v>
          </cell>
          <cell r="J489" t="str">
            <v>A.1</v>
          </cell>
        </row>
        <row r="490">
          <cell r="A490">
            <v>19267</v>
          </cell>
          <cell r="B490" t="str">
            <v>PAULINO</v>
          </cell>
          <cell r="C490" t="str">
            <v>ALFARO</v>
          </cell>
          <cell r="D490" t="str">
            <v>ESPUELAS</v>
          </cell>
          <cell r="E490">
            <v>87</v>
          </cell>
          <cell r="F490" t="str">
            <v>CLUB DEPORTIVO OBERENA</v>
          </cell>
          <cell r="G490" t="str">
            <v>OBERENA</v>
          </cell>
          <cell r="H490" t="str">
            <v>M</v>
          </cell>
          <cell r="I490" t="str">
            <v>V50</v>
          </cell>
          <cell r="J490" t="str">
            <v>A.1</v>
          </cell>
        </row>
        <row r="491">
          <cell r="A491">
            <v>21797</v>
          </cell>
          <cell r="B491" t="str">
            <v>LUIS</v>
          </cell>
          <cell r="C491" t="str">
            <v>IZKUE</v>
          </cell>
          <cell r="D491" t="str">
            <v>SALINAS</v>
          </cell>
          <cell r="E491">
            <v>87</v>
          </cell>
          <cell r="F491" t="str">
            <v>CLUB DEPORTIVO OBERENA</v>
          </cell>
          <cell r="G491" t="str">
            <v>OBERENA</v>
          </cell>
          <cell r="H491" t="str">
            <v>M</v>
          </cell>
          <cell r="I491" t="str">
            <v>V50</v>
          </cell>
          <cell r="J491" t="str">
            <v>A.1</v>
          </cell>
        </row>
        <row r="492">
          <cell r="A492">
            <v>322</v>
          </cell>
          <cell r="B492" t="str">
            <v>JESUS MARIA</v>
          </cell>
          <cell r="C492" t="str">
            <v>LARRION</v>
          </cell>
          <cell r="D492" t="str">
            <v>BANOS</v>
          </cell>
          <cell r="E492">
            <v>87</v>
          </cell>
          <cell r="F492" t="str">
            <v>CLUB DEPORTIVO OBERENA</v>
          </cell>
          <cell r="G492" t="str">
            <v>OBERENA</v>
          </cell>
          <cell r="H492" t="str">
            <v>M</v>
          </cell>
          <cell r="I492" t="str">
            <v>V65</v>
          </cell>
          <cell r="J492" t="str">
            <v>A.1</v>
          </cell>
        </row>
        <row r="493">
          <cell r="A493">
            <v>1549</v>
          </cell>
          <cell r="B493" t="str">
            <v>JOSÉ MANUEL</v>
          </cell>
          <cell r="C493" t="str">
            <v>URIZ</v>
          </cell>
          <cell r="D493" t="str">
            <v>CENOZ</v>
          </cell>
          <cell r="E493">
            <v>87</v>
          </cell>
          <cell r="F493" t="str">
            <v>CLUB DEPORTIVO OBERENA</v>
          </cell>
          <cell r="G493" t="str">
            <v>OBERENA</v>
          </cell>
          <cell r="H493" t="str">
            <v>M</v>
          </cell>
          <cell r="I493" t="str">
            <v>V40</v>
          </cell>
          <cell r="J493" t="str">
            <v>A.2</v>
          </cell>
        </row>
        <row r="494">
          <cell r="A494">
            <v>27343</v>
          </cell>
          <cell r="B494" t="str">
            <v>RAMON</v>
          </cell>
          <cell r="C494" t="str">
            <v>URROZ</v>
          </cell>
          <cell r="D494" t="str">
            <v>RUIZ DE EGUILAZ</v>
          </cell>
          <cell r="E494">
            <v>87</v>
          </cell>
          <cell r="F494" t="str">
            <v>CLUB DEPORTIVO OBERENA</v>
          </cell>
          <cell r="G494" t="str">
            <v>OBERENA</v>
          </cell>
          <cell r="H494" t="str">
            <v>M</v>
          </cell>
          <cell r="I494" t="str">
            <v>V50</v>
          </cell>
          <cell r="J494" t="str">
            <v>A.1</v>
          </cell>
        </row>
        <row r="495">
          <cell r="A495">
            <v>31461</v>
          </cell>
          <cell r="B495" t="str">
            <v>RAYMUND</v>
          </cell>
          <cell r="C495" t="str">
            <v>FAJARDO</v>
          </cell>
          <cell r="D495" t="str">
            <v>ALCANTARA</v>
          </cell>
          <cell r="E495">
            <v>87</v>
          </cell>
          <cell r="F495" t="str">
            <v>CLUB DEPORTIVO OBERENA</v>
          </cell>
          <cell r="G495" t="str">
            <v>OBERENA</v>
          </cell>
          <cell r="H495" t="str">
            <v>M</v>
          </cell>
          <cell r="I495" t="str">
            <v>V40</v>
          </cell>
          <cell r="J495" t="str">
            <v>A.1</v>
          </cell>
        </row>
        <row r="496">
          <cell r="A496">
            <v>992</v>
          </cell>
          <cell r="B496" t="str">
            <v>JOSE MARIO</v>
          </cell>
          <cell r="C496" t="str">
            <v>PADILLA</v>
          </cell>
          <cell r="D496" t="str">
            <v>PEREZ</v>
          </cell>
          <cell r="E496">
            <v>635</v>
          </cell>
          <cell r="F496" t="str">
            <v>C.T.M. AGACHE EL ESCOBONAL</v>
          </cell>
          <cell r="G496" t="str">
            <v>C.T.M. AGACHE EL ESCOBONAL</v>
          </cell>
          <cell r="H496" t="str">
            <v>M</v>
          </cell>
          <cell r="I496" t="str">
            <v>V50</v>
          </cell>
          <cell r="J496" t="str">
            <v>A.1</v>
          </cell>
        </row>
        <row r="497">
          <cell r="A497">
            <v>5550</v>
          </cell>
          <cell r="B497" t="str">
            <v>HIGINIO</v>
          </cell>
          <cell r="C497" t="str">
            <v>ALMENARA</v>
          </cell>
          <cell r="D497" t="str">
            <v>GONZALEZ</v>
          </cell>
          <cell r="E497">
            <v>635</v>
          </cell>
          <cell r="F497" t="str">
            <v>C.T.M. AGACHE EL ESCOBONAL</v>
          </cell>
          <cell r="G497" t="str">
            <v>C.T.M. AGACHE EL ESCOBONAL</v>
          </cell>
          <cell r="H497" t="str">
            <v>M</v>
          </cell>
          <cell r="I497" t="str">
            <v>V65</v>
          </cell>
          <cell r="J497" t="str">
            <v>A.1</v>
          </cell>
        </row>
        <row r="498">
          <cell r="A498">
            <v>23851</v>
          </cell>
          <cell r="B498" t="str">
            <v>ANDRES</v>
          </cell>
          <cell r="C498" t="str">
            <v>GOMEZ</v>
          </cell>
          <cell r="D498" t="str">
            <v>DE LA ROSA</v>
          </cell>
          <cell r="E498">
            <v>635</v>
          </cell>
          <cell r="F498" t="str">
            <v>C.T.M. AGACHE EL ESCOBONAL</v>
          </cell>
          <cell r="G498" t="str">
            <v>C.T.M. AGACHE EL ESCOBONAL</v>
          </cell>
          <cell r="H498" t="str">
            <v>M</v>
          </cell>
          <cell r="I498" t="str">
            <v>V40</v>
          </cell>
          <cell r="J498" t="str">
            <v>A.1</v>
          </cell>
        </row>
        <row r="499">
          <cell r="A499">
            <v>5552</v>
          </cell>
          <cell r="B499" t="str">
            <v>ROBERTO</v>
          </cell>
          <cell r="C499" t="str">
            <v>CHICO</v>
          </cell>
          <cell r="D499" t="str">
            <v>PEREZ</v>
          </cell>
          <cell r="E499">
            <v>635</v>
          </cell>
          <cell r="F499" t="str">
            <v>C.T.M. AGACHE EL ESCOBONAL</v>
          </cell>
          <cell r="G499" t="str">
            <v>C.T.M. AGACHE EL ESCOBONAL</v>
          </cell>
          <cell r="H499" t="str">
            <v>M</v>
          </cell>
          <cell r="I499" t="str">
            <v>V50</v>
          </cell>
          <cell r="J499" t="str">
            <v>A.1</v>
          </cell>
        </row>
        <row r="500">
          <cell r="A500">
            <v>19345</v>
          </cell>
          <cell r="B500" t="str">
            <v>CEFERINO</v>
          </cell>
          <cell r="C500" t="str">
            <v>MAESTU</v>
          </cell>
          <cell r="D500" t="str">
            <v>UNTURBE</v>
          </cell>
          <cell r="E500">
            <v>10039</v>
          </cell>
          <cell r="F500" t="str">
            <v>CTM PROGRESO</v>
          </cell>
          <cell r="G500" t="str">
            <v>CTM PROGRESO</v>
          </cell>
          <cell r="H500" t="str">
            <v>M</v>
          </cell>
          <cell r="I500" t="str">
            <v>V65</v>
          </cell>
          <cell r="J500" t="str">
            <v>B</v>
          </cell>
        </row>
        <row r="501">
          <cell r="A501">
            <v>29609</v>
          </cell>
          <cell r="B501" t="str">
            <v>EMILIO IGNACIO</v>
          </cell>
          <cell r="C501" t="str">
            <v>OYARZABAL</v>
          </cell>
          <cell r="D501" t="str">
            <v>MATEO</v>
          </cell>
          <cell r="E501">
            <v>100</v>
          </cell>
          <cell r="F501" t="str">
            <v>CLUB DEPORTIVO ARTXANDAKO MAHAI TENIS</v>
          </cell>
          <cell r="G501" t="str">
            <v>ARTXANDAKO</v>
          </cell>
          <cell r="H501" t="str">
            <v>M</v>
          </cell>
          <cell r="I501" t="str">
            <v>V50</v>
          </cell>
          <cell r="J501" t="str">
            <v>B</v>
          </cell>
        </row>
        <row r="502">
          <cell r="A502">
            <v>27732</v>
          </cell>
          <cell r="B502" t="str">
            <v>ANA</v>
          </cell>
          <cell r="C502" t="str">
            <v>FERNANDEZ</v>
          </cell>
          <cell r="D502" t="str">
            <v>ALDAY</v>
          </cell>
          <cell r="E502">
            <v>100</v>
          </cell>
          <cell r="F502" t="str">
            <v>CLUB DEPORTIVO ARTXANDAKO MAHAI TENIS</v>
          </cell>
          <cell r="G502" t="str">
            <v>ARTXANDAKO</v>
          </cell>
          <cell r="H502" t="str">
            <v>F</v>
          </cell>
          <cell r="I502" t="str">
            <v>V70</v>
          </cell>
          <cell r="J502" t="str">
            <v>B</v>
          </cell>
        </row>
        <row r="503">
          <cell r="A503">
            <v>438</v>
          </cell>
          <cell r="B503" t="str">
            <v>JOAQUIN</v>
          </cell>
          <cell r="C503" t="str">
            <v>AZCON</v>
          </cell>
          <cell r="D503" t="str">
            <v>BIETO</v>
          </cell>
          <cell r="E503">
            <v>10064</v>
          </cell>
          <cell r="F503" t="str">
            <v>CLUB TENIS TAULA CARDEDEU</v>
          </cell>
          <cell r="G503" t="str">
            <v>CTT CARDEDEU</v>
          </cell>
          <cell r="H503" t="str">
            <v>M</v>
          </cell>
          <cell r="I503" t="str">
            <v>V60</v>
          </cell>
          <cell r="J503" t="str">
            <v>A.1</v>
          </cell>
        </row>
        <row r="504">
          <cell r="A504">
            <v>536</v>
          </cell>
          <cell r="B504" t="str">
            <v>MANUEL</v>
          </cell>
          <cell r="C504" t="str">
            <v>CARMONA</v>
          </cell>
          <cell r="D504" t="str">
            <v>RODRIGUEZ</v>
          </cell>
          <cell r="E504">
            <v>10064</v>
          </cell>
          <cell r="F504" t="str">
            <v>CLUB TENIS TAULA CARDEDEU</v>
          </cell>
          <cell r="G504" t="str">
            <v>CTT CARDEDEU</v>
          </cell>
          <cell r="H504" t="str">
            <v>M</v>
          </cell>
          <cell r="I504" t="str">
            <v>V60</v>
          </cell>
          <cell r="J504" t="str">
            <v>A.1</v>
          </cell>
        </row>
        <row r="505">
          <cell r="A505">
            <v>26237</v>
          </cell>
          <cell r="B505" t="str">
            <v>ANTONIO JOSE</v>
          </cell>
          <cell r="C505" t="str">
            <v>CONSUEGRA</v>
          </cell>
          <cell r="D505" t="str">
            <v>LUPON</v>
          </cell>
          <cell r="E505">
            <v>10064</v>
          </cell>
          <cell r="F505" t="str">
            <v>CLUB TENIS TAULA CARDEDEU</v>
          </cell>
          <cell r="G505" t="str">
            <v>CTT CARDEDEU</v>
          </cell>
          <cell r="H505" t="str">
            <v>M</v>
          </cell>
          <cell r="I505" t="str">
            <v>V60</v>
          </cell>
          <cell r="J505" t="str">
            <v>B</v>
          </cell>
        </row>
        <row r="506">
          <cell r="A506">
            <v>329</v>
          </cell>
          <cell r="B506" t="str">
            <v>JOSEP</v>
          </cell>
          <cell r="C506" t="str">
            <v>GUAL</v>
          </cell>
          <cell r="D506" t="str">
            <v>REBULL</v>
          </cell>
          <cell r="E506">
            <v>10064</v>
          </cell>
          <cell r="F506" t="str">
            <v>CLUB TENIS TAULA CARDEDEU</v>
          </cell>
          <cell r="G506" t="str">
            <v>CTT CARDEDEU</v>
          </cell>
          <cell r="H506" t="str">
            <v>M</v>
          </cell>
          <cell r="I506" t="str">
            <v>V65</v>
          </cell>
          <cell r="J506" t="str">
            <v>B</v>
          </cell>
        </row>
        <row r="507">
          <cell r="A507">
            <v>4981</v>
          </cell>
          <cell r="B507" t="str">
            <v>JOAN M.</v>
          </cell>
          <cell r="C507" t="str">
            <v>GUTIERREZ</v>
          </cell>
          <cell r="D507" t="str">
            <v>GOMEZ</v>
          </cell>
          <cell r="E507">
            <v>10064</v>
          </cell>
          <cell r="F507" t="str">
            <v>CLUB TENIS TAULA CARDEDEU</v>
          </cell>
          <cell r="G507" t="str">
            <v>CTT CARDEDEU</v>
          </cell>
          <cell r="H507" t="str">
            <v>M</v>
          </cell>
          <cell r="I507" t="str">
            <v>V60</v>
          </cell>
          <cell r="J507" t="str">
            <v>B</v>
          </cell>
        </row>
        <row r="508">
          <cell r="A508">
            <v>4099</v>
          </cell>
          <cell r="B508" t="str">
            <v>JAVIER</v>
          </cell>
          <cell r="C508" t="str">
            <v>LUCEA</v>
          </cell>
          <cell r="D508" t="str">
            <v>SASTRE</v>
          </cell>
          <cell r="E508">
            <v>10064</v>
          </cell>
          <cell r="F508" t="str">
            <v>CLUB TENIS TAULA CARDEDEU</v>
          </cell>
          <cell r="G508" t="str">
            <v>CTT CARDEDEU</v>
          </cell>
          <cell r="H508" t="str">
            <v>M</v>
          </cell>
          <cell r="I508" t="str">
            <v>V65</v>
          </cell>
          <cell r="J508" t="str">
            <v>A.1</v>
          </cell>
        </row>
        <row r="509">
          <cell r="A509">
            <v>29686</v>
          </cell>
          <cell r="B509" t="str">
            <v>FRANCESC</v>
          </cell>
          <cell r="C509" t="str">
            <v>MONSALVE</v>
          </cell>
          <cell r="D509" t="str">
            <v>CARBONELL</v>
          </cell>
          <cell r="E509">
            <v>10064</v>
          </cell>
          <cell r="F509" t="str">
            <v>CLUB TENIS TAULA CARDEDEU</v>
          </cell>
          <cell r="G509" t="str">
            <v>CTT CARDEDEU</v>
          </cell>
          <cell r="H509" t="str">
            <v>M</v>
          </cell>
          <cell r="I509" t="str">
            <v>V65</v>
          </cell>
          <cell r="J509" t="str">
            <v>B</v>
          </cell>
        </row>
        <row r="510">
          <cell r="A510">
            <v>17709</v>
          </cell>
          <cell r="B510" t="str">
            <v>EUSEBI</v>
          </cell>
          <cell r="C510" t="str">
            <v>RIUS</v>
          </cell>
          <cell r="D510" t="str">
            <v>SOLER</v>
          </cell>
          <cell r="E510">
            <v>10064</v>
          </cell>
          <cell r="F510" t="str">
            <v>CLUB TENIS TAULA CARDEDEU</v>
          </cell>
          <cell r="G510" t="str">
            <v>CTT CARDEDEU</v>
          </cell>
          <cell r="H510" t="str">
            <v>M</v>
          </cell>
          <cell r="I510" t="str">
            <v>V65</v>
          </cell>
          <cell r="J510" t="str">
            <v>B</v>
          </cell>
        </row>
        <row r="511">
          <cell r="A511">
            <v>20380</v>
          </cell>
          <cell r="B511" t="str">
            <v>EDGARDO OLIVER</v>
          </cell>
          <cell r="C511" t="str">
            <v>VERA</v>
          </cell>
          <cell r="D511" t="str">
            <v>RODRIGUEZ</v>
          </cell>
          <cell r="E511">
            <v>10064</v>
          </cell>
          <cell r="F511" t="str">
            <v>CLUB TENIS TAULA CARDEDEU</v>
          </cell>
          <cell r="G511" t="str">
            <v>CTT CARDEDEU</v>
          </cell>
          <cell r="H511" t="str">
            <v>M</v>
          </cell>
          <cell r="I511" t="str">
            <v>V40</v>
          </cell>
          <cell r="J511" t="str">
            <v>B</v>
          </cell>
        </row>
        <row r="512">
          <cell r="A512">
            <v>25264</v>
          </cell>
          <cell r="B512" t="str">
            <v>CARLES</v>
          </cell>
          <cell r="C512" t="str">
            <v>GUAL</v>
          </cell>
          <cell r="D512" t="str">
            <v>ROVIRA</v>
          </cell>
          <cell r="E512">
            <v>10064</v>
          </cell>
          <cell r="F512" t="str">
            <v>CLUB TENIS TAULA CARDEDEU</v>
          </cell>
          <cell r="G512" t="str">
            <v>CTT CARDEDEU</v>
          </cell>
          <cell r="H512" t="str">
            <v>M</v>
          </cell>
          <cell r="I512" t="str">
            <v>V60</v>
          </cell>
          <cell r="J512" t="str">
            <v>B</v>
          </cell>
        </row>
        <row r="513">
          <cell r="A513">
            <v>714</v>
          </cell>
          <cell r="B513" t="str">
            <v>JAUME</v>
          </cell>
          <cell r="C513" t="str">
            <v>LLOBET</v>
          </cell>
          <cell r="D513" t="str">
            <v>SUBIRANA</v>
          </cell>
          <cell r="E513">
            <v>10064</v>
          </cell>
          <cell r="F513" t="str">
            <v>CLUB TENIS TAULA CARDEDEU</v>
          </cell>
          <cell r="G513" t="str">
            <v>CTT CARDEDEU</v>
          </cell>
          <cell r="H513" t="str">
            <v>M</v>
          </cell>
          <cell r="I513" t="str">
            <v>V50</v>
          </cell>
          <cell r="J513" t="str">
            <v>B</v>
          </cell>
        </row>
        <row r="514">
          <cell r="A514">
            <v>7424</v>
          </cell>
          <cell r="B514" t="str">
            <v>FRANCISCO JAVIER</v>
          </cell>
          <cell r="C514" t="str">
            <v>RODRIGUEZ</v>
          </cell>
          <cell r="D514" t="str">
            <v>GRAU</v>
          </cell>
          <cell r="E514">
            <v>10064</v>
          </cell>
          <cell r="F514" t="str">
            <v>CLUB TENIS TAULA CARDEDEU</v>
          </cell>
          <cell r="G514" t="str">
            <v>CTT CARDEDEU</v>
          </cell>
          <cell r="H514" t="str">
            <v>M</v>
          </cell>
          <cell r="I514" t="str">
            <v>V40</v>
          </cell>
          <cell r="J514" t="str">
            <v>B</v>
          </cell>
        </row>
        <row r="515">
          <cell r="A515">
            <v>19597</v>
          </cell>
          <cell r="B515" t="str">
            <v>JOSE MANUEL</v>
          </cell>
          <cell r="C515" t="str">
            <v>PENA</v>
          </cell>
          <cell r="D515" t="str">
            <v>BARRAGAN</v>
          </cell>
          <cell r="E515">
            <v>10018</v>
          </cell>
          <cell r="F515" t="str">
            <v>CLUB DEPORTIVO DE TENIS DE MESA CORDOBA-81</v>
          </cell>
          <cell r="G515" t="str">
            <v>CORDOBA-81</v>
          </cell>
          <cell r="H515" t="str">
            <v>M</v>
          </cell>
          <cell r="I515" t="str">
            <v>V40</v>
          </cell>
          <cell r="J515" t="str">
            <v>A.2</v>
          </cell>
        </row>
        <row r="516">
          <cell r="A516">
            <v>22183</v>
          </cell>
          <cell r="B516" t="str">
            <v>JOSE</v>
          </cell>
          <cell r="C516" t="str">
            <v>CAPARROS</v>
          </cell>
          <cell r="D516" t="str">
            <v>ZAMORA</v>
          </cell>
          <cell r="E516">
            <v>10018</v>
          </cell>
          <cell r="F516" t="str">
            <v>CLUB DEPORTIVO DE TENIS DE MESA CORDOBA-81</v>
          </cell>
          <cell r="G516" t="str">
            <v>CORDOBA-81</v>
          </cell>
          <cell r="H516" t="str">
            <v>M</v>
          </cell>
          <cell r="I516" t="str">
            <v>V40</v>
          </cell>
          <cell r="J516" t="str">
            <v>A.2</v>
          </cell>
        </row>
        <row r="517">
          <cell r="A517">
            <v>769</v>
          </cell>
          <cell r="B517" t="str">
            <v>JOSE LUIS</v>
          </cell>
          <cell r="C517" t="str">
            <v>ONA</v>
          </cell>
          <cell r="D517" t="str">
            <v>PEREZ</v>
          </cell>
          <cell r="E517">
            <v>10018</v>
          </cell>
          <cell r="F517" t="str">
            <v>CLUB DEPORTIVO DE TENIS DE MESA CORDOBA-81</v>
          </cell>
          <cell r="G517" t="str">
            <v>CORDOBA-81</v>
          </cell>
          <cell r="H517" t="str">
            <v>M</v>
          </cell>
          <cell r="I517" t="str">
            <v>V50</v>
          </cell>
          <cell r="J517" t="str">
            <v>A.2</v>
          </cell>
        </row>
        <row r="518">
          <cell r="A518">
            <v>16140</v>
          </cell>
          <cell r="B518" t="str">
            <v>ANTONIO</v>
          </cell>
          <cell r="C518" t="str">
            <v>PEREZ</v>
          </cell>
          <cell r="D518" t="str">
            <v>PACHECO</v>
          </cell>
          <cell r="E518">
            <v>10018</v>
          </cell>
          <cell r="F518" t="str">
            <v>CLUB DEPORTIVO DE TENIS DE MESA CORDOBA-81</v>
          </cell>
          <cell r="G518" t="str">
            <v>CORDOBA-81</v>
          </cell>
          <cell r="H518" t="str">
            <v>M</v>
          </cell>
          <cell r="I518" t="str">
            <v>V60</v>
          </cell>
          <cell r="J518" t="str">
            <v>A.2</v>
          </cell>
        </row>
        <row r="519">
          <cell r="A519">
            <v>9421</v>
          </cell>
          <cell r="B519" t="str">
            <v>JUAN</v>
          </cell>
          <cell r="C519" t="str">
            <v>ORTIZ</v>
          </cell>
          <cell r="D519" t="str">
            <v>YUSTE</v>
          </cell>
          <cell r="E519">
            <v>10018</v>
          </cell>
          <cell r="F519" t="str">
            <v>CLUB DEPORTIVO DE TENIS DE MESA CORDOBA-81</v>
          </cell>
          <cell r="G519" t="str">
            <v>CORDOBA-81</v>
          </cell>
          <cell r="H519" t="str">
            <v>M</v>
          </cell>
          <cell r="I519" t="str">
            <v>V50</v>
          </cell>
          <cell r="J519" t="str">
            <v>A.2</v>
          </cell>
        </row>
        <row r="520">
          <cell r="A520">
            <v>31207</v>
          </cell>
          <cell r="B520" t="str">
            <v>FRANCISCO JAVIER</v>
          </cell>
          <cell r="C520" t="str">
            <v>LINARES</v>
          </cell>
          <cell r="D520" t="str">
            <v>TORRALVO</v>
          </cell>
          <cell r="E520">
            <v>10018</v>
          </cell>
          <cell r="F520" t="str">
            <v>CLUB DEPORTIVO DE TENIS DE MESA CORDOBA-81</v>
          </cell>
          <cell r="G520" t="str">
            <v>CORDOBA-81</v>
          </cell>
          <cell r="H520" t="str">
            <v>M</v>
          </cell>
          <cell r="I520" t="str">
            <v>V50</v>
          </cell>
          <cell r="J520" t="str">
            <v>A.1</v>
          </cell>
        </row>
        <row r="521">
          <cell r="A521">
            <v>31206</v>
          </cell>
          <cell r="B521" t="str">
            <v>ALBERTO JOSE</v>
          </cell>
          <cell r="C521" t="str">
            <v>REDONDO</v>
          </cell>
          <cell r="D521" t="str">
            <v>VILLA</v>
          </cell>
          <cell r="E521">
            <v>10018</v>
          </cell>
          <cell r="F521" t="str">
            <v>CLUB DEPORTIVO DE TENIS DE MESA CORDOBA-81</v>
          </cell>
          <cell r="G521" t="str">
            <v>CORDOBA-81</v>
          </cell>
          <cell r="H521" t="str">
            <v>M</v>
          </cell>
          <cell r="I521" t="str">
            <v>V50</v>
          </cell>
          <cell r="J521" t="str">
            <v>A.1</v>
          </cell>
        </row>
        <row r="522">
          <cell r="A522">
            <v>16507</v>
          </cell>
          <cell r="B522" t="str">
            <v>AITOR</v>
          </cell>
          <cell r="C522" t="str">
            <v>ANGULO</v>
          </cell>
          <cell r="D522" t="str">
            <v>URRUTIA</v>
          </cell>
          <cell r="E522">
            <v>274</v>
          </cell>
          <cell r="F522" t="str">
            <v>GURE TALDE MAHAI TENIS</v>
          </cell>
          <cell r="G522" t="str">
            <v>GURE TALDE</v>
          </cell>
          <cell r="H522" t="str">
            <v>M</v>
          </cell>
          <cell r="I522" t="str">
            <v>V50</v>
          </cell>
          <cell r="J522" t="str">
            <v>A.1</v>
          </cell>
        </row>
        <row r="523">
          <cell r="A523">
            <v>107</v>
          </cell>
          <cell r="B523" t="str">
            <v>PEDRO</v>
          </cell>
          <cell r="C523" t="str">
            <v>INFANTE</v>
          </cell>
          <cell r="D523" t="str">
            <v>RODRIGUEZ</v>
          </cell>
          <cell r="E523">
            <v>111</v>
          </cell>
          <cell r="F523" t="str">
            <v>LA ATALAYA GIJON TENIS DE MESA</v>
          </cell>
          <cell r="G523" t="str">
            <v>ATALAYA GIJON TM</v>
          </cell>
          <cell r="H523" t="str">
            <v>M</v>
          </cell>
          <cell r="I523" t="str">
            <v>V70</v>
          </cell>
          <cell r="J523" t="str">
            <v>A.2</v>
          </cell>
        </row>
        <row r="524">
          <cell r="A524">
            <v>4628</v>
          </cell>
          <cell r="B524" t="str">
            <v>JOSE IVAN</v>
          </cell>
          <cell r="C524" t="str">
            <v>VALLADARES</v>
          </cell>
          <cell r="D524" t="str">
            <v>GOMEZ</v>
          </cell>
          <cell r="E524">
            <v>111</v>
          </cell>
          <cell r="F524" t="str">
            <v>LA ATALAYA GIJON TENIS DE MESA</v>
          </cell>
          <cell r="G524" t="str">
            <v>ATALAYA GIJON TM</v>
          </cell>
          <cell r="H524" t="str">
            <v>M</v>
          </cell>
          <cell r="I524" t="str">
            <v>V40</v>
          </cell>
          <cell r="J524" t="str">
            <v>A.2</v>
          </cell>
        </row>
        <row r="525">
          <cell r="A525">
            <v>28837</v>
          </cell>
          <cell r="B525" t="str">
            <v>VICENTE</v>
          </cell>
          <cell r="C525" t="str">
            <v>TURRADO</v>
          </cell>
          <cell r="D525" t="str">
            <v>DE LA CUESTA</v>
          </cell>
          <cell r="E525">
            <v>111</v>
          </cell>
          <cell r="F525" t="str">
            <v>LA ATALAYA GIJON TENIS DE MESA</v>
          </cell>
          <cell r="G525" t="str">
            <v>ATALAYA GIJON TM</v>
          </cell>
          <cell r="H525" t="str">
            <v>M</v>
          </cell>
          <cell r="I525" t="str">
            <v>V50</v>
          </cell>
          <cell r="J525" t="str">
            <v>A.2</v>
          </cell>
        </row>
        <row r="526">
          <cell r="A526">
            <v>26697</v>
          </cell>
          <cell r="B526" t="str">
            <v>JAVIER</v>
          </cell>
          <cell r="C526" t="str">
            <v>TOLIVIA</v>
          </cell>
          <cell r="D526" t="str">
            <v>BORES</v>
          </cell>
          <cell r="E526">
            <v>111</v>
          </cell>
          <cell r="F526" t="str">
            <v>LA ATALAYA GIJON TENIS DE MESA</v>
          </cell>
          <cell r="G526" t="str">
            <v>ATALAYA GIJON TM</v>
          </cell>
          <cell r="H526" t="str">
            <v>M</v>
          </cell>
          <cell r="I526" t="str">
            <v>V65</v>
          </cell>
          <cell r="J526" t="str">
            <v>A.2</v>
          </cell>
        </row>
        <row r="527">
          <cell r="A527">
            <v>19586</v>
          </cell>
          <cell r="B527" t="str">
            <v>ANGEL</v>
          </cell>
          <cell r="C527" t="str">
            <v>RODRIGUEZ</v>
          </cell>
          <cell r="D527" t="str">
            <v>PALEO</v>
          </cell>
          <cell r="E527">
            <v>111</v>
          </cell>
          <cell r="F527" t="str">
            <v>LA ATALAYA GIJON TENIS DE MESA</v>
          </cell>
          <cell r="G527" t="str">
            <v>ATALAYA GIJON TM</v>
          </cell>
          <cell r="H527" t="str">
            <v>M</v>
          </cell>
          <cell r="I527" t="str">
            <v>V70</v>
          </cell>
          <cell r="J527" t="str">
            <v>A.2</v>
          </cell>
        </row>
        <row r="528">
          <cell r="A528">
            <v>28448</v>
          </cell>
          <cell r="B528" t="str">
            <v>CRISTIAN TOMAS</v>
          </cell>
          <cell r="C528" t="str">
            <v>BAZAN</v>
          </cell>
          <cell r="D528" t="str">
            <v>INFESTA</v>
          </cell>
          <cell r="E528">
            <v>111</v>
          </cell>
          <cell r="F528" t="str">
            <v>LA ATALAYA GIJON TENIS DE MESA</v>
          </cell>
          <cell r="G528" t="str">
            <v>ATALAYA GIJON TM</v>
          </cell>
          <cell r="H528" t="str">
            <v>M</v>
          </cell>
          <cell r="I528" t="str">
            <v>V40</v>
          </cell>
          <cell r="J528" t="str">
            <v>A.2</v>
          </cell>
        </row>
        <row r="529">
          <cell r="A529">
            <v>218</v>
          </cell>
          <cell r="B529" t="str">
            <v>ANTONIO</v>
          </cell>
          <cell r="C529" t="str">
            <v>ALEMANY</v>
          </cell>
          <cell r="D529" t="str">
            <v>COLL</v>
          </cell>
          <cell r="E529">
            <v>300</v>
          </cell>
          <cell r="F529" t="str">
            <v>AGRUPACIO CONGRES</v>
          </cell>
          <cell r="G529" t="str">
            <v>CONGRES</v>
          </cell>
          <cell r="H529" t="str">
            <v>M</v>
          </cell>
          <cell r="I529" t="str">
            <v>V65</v>
          </cell>
          <cell r="J529" t="str">
            <v>B</v>
          </cell>
        </row>
        <row r="530">
          <cell r="A530">
            <v>312</v>
          </cell>
          <cell r="B530" t="str">
            <v>EMILIO</v>
          </cell>
          <cell r="C530" t="str">
            <v>BENITO</v>
          </cell>
          <cell r="D530" t="str">
            <v>LIEBANA</v>
          </cell>
          <cell r="E530">
            <v>300</v>
          </cell>
          <cell r="F530" t="str">
            <v>AGRUPACIO CONGRES</v>
          </cell>
          <cell r="G530" t="str">
            <v>CONGRES</v>
          </cell>
          <cell r="H530" t="str">
            <v>M</v>
          </cell>
          <cell r="I530" t="str">
            <v>V65</v>
          </cell>
          <cell r="J530" t="str">
            <v>B</v>
          </cell>
        </row>
        <row r="531">
          <cell r="A531">
            <v>370</v>
          </cell>
          <cell r="B531" t="str">
            <v>JORDI</v>
          </cell>
          <cell r="C531" t="str">
            <v>COCHRAN</v>
          </cell>
          <cell r="D531" t="str">
            <v>MAYNOU</v>
          </cell>
          <cell r="E531">
            <v>300</v>
          </cell>
          <cell r="F531" t="str">
            <v>AGRUPACIO CONGRES</v>
          </cell>
          <cell r="G531" t="str">
            <v>CONGRES</v>
          </cell>
          <cell r="H531" t="str">
            <v>M</v>
          </cell>
          <cell r="I531" t="str">
            <v>V60</v>
          </cell>
          <cell r="J531" t="str">
            <v>B</v>
          </cell>
        </row>
        <row r="532">
          <cell r="A532">
            <v>390</v>
          </cell>
          <cell r="B532" t="str">
            <v>ANTONI</v>
          </cell>
          <cell r="C532" t="str">
            <v>FIGUERAS</v>
          </cell>
          <cell r="D532" t="str">
            <v>TRICAS</v>
          </cell>
          <cell r="E532">
            <v>300</v>
          </cell>
          <cell r="F532" t="str">
            <v>AGRUPACIO CONGRES</v>
          </cell>
          <cell r="G532" t="str">
            <v>CONGRES</v>
          </cell>
          <cell r="H532" t="str">
            <v>M</v>
          </cell>
          <cell r="I532" t="str">
            <v>V60</v>
          </cell>
          <cell r="J532" t="str">
            <v>B</v>
          </cell>
        </row>
        <row r="533">
          <cell r="A533">
            <v>19396</v>
          </cell>
          <cell r="B533" t="str">
            <v>EMMA</v>
          </cell>
          <cell r="C533" t="str">
            <v>FLORES</v>
          </cell>
          <cell r="D533" t="str">
            <v>BOIXADER</v>
          </cell>
          <cell r="E533">
            <v>300</v>
          </cell>
          <cell r="F533" t="str">
            <v>AGRUPACIO CONGRES</v>
          </cell>
          <cell r="G533" t="str">
            <v>CONGRES</v>
          </cell>
          <cell r="H533" t="str">
            <v>F</v>
          </cell>
          <cell r="I533" t="str">
            <v>V50</v>
          </cell>
          <cell r="J533" t="str">
            <v>B</v>
          </cell>
        </row>
        <row r="534">
          <cell r="A534">
            <v>31296</v>
          </cell>
          <cell r="B534" t="str">
            <v>JOAN</v>
          </cell>
          <cell r="C534" t="str">
            <v>GARCIA</v>
          </cell>
          <cell r="D534" t="str">
            <v>CARBONEAU</v>
          </cell>
          <cell r="E534">
            <v>300</v>
          </cell>
          <cell r="F534" t="str">
            <v>AGRUPACIO CONGRES</v>
          </cell>
          <cell r="G534" t="str">
            <v>CONGRES</v>
          </cell>
          <cell r="H534" t="str">
            <v>M</v>
          </cell>
          <cell r="I534" t="str">
            <v>V60</v>
          </cell>
          <cell r="J534" t="str">
            <v>B</v>
          </cell>
        </row>
        <row r="535">
          <cell r="A535">
            <v>7063</v>
          </cell>
          <cell r="B535" t="str">
            <v>DANIEL</v>
          </cell>
          <cell r="C535" t="str">
            <v>GARCIA</v>
          </cell>
          <cell r="D535" t="str">
            <v>JANE</v>
          </cell>
          <cell r="E535">
            <v>300</v>
          </cell>
          <cell r="F535" t="str">
            <v>AGRUPACIO CONGRES</v>
          </cell>
          <cell r="G535" t="str">
            <v>CONGRES</v>
          </cell>
          <cell r="H535" t="str">
            <v>M</v>
          </cell>
          <cell r="I535" t="str">
            <v>V60</v>
          </cell>
          <cell r="J535" t="str">
            <v>B</v>
          </cell>
        </row>
        <row r="536">
          <cell r="A536">
            <v>25300</v>
          </cell>
          <cell r="B536" t="str">
            <v>LINUS</v>
          </cell>
          <cell r="C536" t="str">
            <v>GARRIGA</v>
          </cell>
          <cell r="D536" t="str">
            <v>MARTINEZ</v>
          </cell>
          <cell r="E536">
            <v>300</v>
          </cell>
          <cell r="F536" t="str">
            <v>AGRUPACIO CONGRES</v>
          </cell>
          <cell r="G536" t="str">
            <v>CONGRES</v>
          </cell>
          <cell r="H536" t="str">
            <v>M</v>
          </cell>
          <cell r="I536" t="str">
            <v>V40</v>
          </cell>
          <cell r="J536" t="str">
            <v>B</v>
          </cell>
        </row>
        <row r="537">
          <cell r="A537">
            <v>25293</v>
          </cell>
          <cell r="B537" t="str">
            <v>CARLOS</v>
          </cell>
          <cell r="C537" t="str">
            <v>JUNI</v>
          </cell>
          <cell r="D537" t="str">
            <v>CADENET</v>
          </cell>
          <cell r="E537">
            <v>300</v>
          </cell>
          <cell r="F537" t="str">
            <v>AGRUPACIO CONGRES</v>
          </cell>
          <cell r="G537" t="str">
            <v>CONGRES</v>
          </cell>
          <cell r="H537" t="str">
            <v>M</v>
          </cell>
          <cell r="I537" t="str">
            <v>V50</v>
          </cell>
          <cell r="J537" t="str">
            <v>B</v>
          </cell>
        </row>
        <row r="538">
          <cell r="A538">
            <v>45</v>
          </cell>
          <cell r="B538" t="str">
            <v>JOSE</v>
          </cell>
          <cell r="C538" t="str">
            <v>MADURELL</v>
          </cell>
          <cell r="D538" t="str">
            <v>RODRIGUEZ</v>
          </cell>
          <cell r="E538">
            <v>300</v>
          </cell>
          <cell r="F538" t="str">
            <v>AGRUPACIO CONGRES</v>
          </cell>
          <cell r="G538" t="str">
            <v>CONGRES</v>
          </cell>
          <cell r="H538" t="str">
            <v>M</v>
          </cell>
          <cell r="I538" t="str">
            <v>V80</v>
          </cell>
          <cell r="J538" t="str">
            <v>B</v>
          </cell>
        </row>
        <row r="539">
          <cell r="A539">
            <v>16334</v>
          </cell>
          <cell r="B539" t="str">
            <v>MIQUEL</v>
          </cell>
          <cell r="C539" t="str">
            <v>MALDONADO</v>
          </cell>
          <cell r="D539" t="str">
            <v>EXPOSITO</v>
          </cell>
          <cell r="E539">
            <v>300</v>
          </cell>
          <cell r="F539" t="str">
            <v>AGRUPACIO CONGRES</v>
          </cell>
          <cell r="G539" t="str">
            <v>CONGRES</v>
          </cell>
          <cell r="H539" t="str">
            <v>M</v>
          </cell>
          <cell r="I539" t="str">
            <v>V60</v>
          </cell>
          <cell r="J539" t="str">
            <v>B</v>
          </cell>
        </row>
        <row r="540">
          <cell r="A540">
            <v>24527</v>
          </cell>
          <cell r="B540" t="str">
            <v>RAMON</v>
          </cell>
          <cell r="C540" t="str">
            <v>MARCA</v>
          </cell>
          <cell r="D540" t="str">
            <v>ROMAGOSA</v>
          </cell>
          <cell r="E540">
            <v>300</v>
          </cell>
          <cell r="F540" t="str">
            <v>AGRUPACIO CONGRES</v>
          </cell>
          <cell r="G540" t="str">
            <v>CONGRES</v>
          </cell>
          <cell r="H540" t="str">
            <v>M</v>
          </cell>
          <cell r="I540" t="str">
            <v>V50</v>
          </cell>
          <cell r="J540" t="str">
            <v>B</v>
          </cell>
        </row>
        <row r="541">
          <cell r="A541">
            <v>25123</v>
          </cell>
          <cell r="B541" t="str">
            <v>ANA MARIA</v>
          </cell>
          <cell r="C541" t="str">
            <v>PENA</v>
          </cell>
          <cell r="D541" t="str">
            <v>AGUILAR</v>
          </cell>
          <cell r="E541">
            <v>300</v>
          </cell>
          <cell r="F541" t="str">
            <v>AGRUPACIO CONGRES</v>
          </cell>
          <cell r="G541" t="str">
            <v>CONGRES</v>
          </cell>
          <cell r="H541" t="str">
            <v>F</v>
          </cell>
          <cell r="I541" t="str">
            <v>V50</v>
          </cell>
          <cell r="J541" t="str">
            <v>B</v>
          </cell>
        </row>
        <row r="542">
          <cell r="A542">
            <v>17697</v>
          </cell>
          <cell r="B542" t="str">
            <v>XAVIER</v>
          </cell>
          <cell r="C542" t="str">
            <v>POYATOS</v>
          </cell>
          <cell r="D542" t="str">
            <v>JORDA</v>
          </cell>
          <cell r="E542">
            <v>300</v>
          </cell>
          <cell r="F542" t="str">
            <v>AGRUPACIO CONGRES</v>
          </cell>
          <cell r="G542" t="str">
            <v>CONGRES</v>
          </cell>
          <cell r="H542" t="str">
            <v>M</v>
          </cell>
          <cell r="I542" t="str">
            <v>V65</v>
          </cell>
          <cell r="J542" t="str">
            <v>B</v>
          </cell>
        </row>
        <row r="543">
          <cell r="A543">
            <v>24633</v>
          </cell>
          <cell r="B543" t="str">
            <v>AGUSTIN</v>
          </cell>
          <cell r="C543" t="str">
            <v>PEREZ</v>
          </cell>
          <cell r="D543" t="str">
            <v>MARCO</v>
          </cell>
          <cell r="E543">
            <v>300</v>
          </cell>
          <cell r="F543" t="str">
            <v>AGRUPACIO CONGRES</v>
          </cell>
          <cell r="G543" t="str">
            <v>CONGRES</v>
          </cell>
          <cell r="H543" t="str">
            <v>M</v>
          </cell>
          <cell r="I543" t="str">
            <v>V40</v>
          </cell>
          <cell r="J543" t="str">
            <v>B</v>
          </cell>
        </row>
        <row r="544">
          <cell r="A544">
            <v>19028</v>
          </cell>
          <cell r="B544" t="str">
            <v>JOSE LUIS</v>
          </cell>
          <cell r="C544" t="str">
            <v>PEREZ</v>
          </cell>
          <cell r="D544" t="str">
            <v>RODRIGUEZ</v>
          </cell>
          <cell r="E544">
            <v>300</v>
          </cell>
          <cell r="F544" t="str">
            <v>AGRUPACIO CONGRES</v>
          </cell>
          <cell r="G544" t="str">
            <v>CONGRES</v>
          </cell>
          <cell r="H544" t="str">
            <v>M</v>
          </cell>
          <cell r="I544" t="str">
            <v>V50</v>
          </cell>
          <cell r="J544" t="str">
            <v>B</v>
          </cell>
        </row>
        <row r="545">
          <cell r="A545">
            <v>15231</v>
          </cell>
          <cell r="B545" t="str">
            <v>AMADEO</v>
          </cell>
          <cell r="C545" t="str">
            <v>PUYUELO</v>
          </cell>
          <cell r="D545" t="str">
            <v>REVILLA</v>
          </cell>
          <cell r="E545">
            <v>300</v>
          </cell>
          <cell r="F545" t="str">
            <v>AGRUPACIO CONGRES</v>
          </cell>
          <cell r="G545" t="str">
            <v>CONGRES</v>
          </cell>
          <cell r="H545" t="str">
            <v>M</v>
          </cell>
          <cell r="I545" t="str">
            <v>V65</v>
          </cell>
          <cell r="J545" t="str">
            <v>B</v>
          </cell>
        </row>
        <row r="546">
          <cell r="A546">
            <v>6394</v>
          </cell>
          <cell r="B546" t="str">
            <v>JOSEP</v>
          </cell>
          <cell r="C546" t="str">
            <v>RENIU</v>
          </cell>
          <cell r="D546" t="str">
            <v>SANCHEZ</v>
          </cell>
          <cell r="E546">
            <v>300</v>
          </cell>
          <cell r="F546" t="str">
            <v>AGRUPACIO CONGRES</v>
          </cell>
          <cell r="G546" t="str">
            <v>CONGRES</v>
          </cell>
          <cell r="H546" t="str">
            <v>M</v>
          </cell>
          <cell r="I546" t="str">
            <v>V60</v>
          </cell>
          <cell r="J546" t="str">
            <v>B</v>
          </cell>
        </row>
        <row r="547">
          <cell r="A547">
            <v>158</v>
          </cell>
          <cell r="B547" t="str">
            <v>JORDI</v>
          </cell>
          <cell r="C547" t="str">
            <v>RINS</v>
          </cell>
          <cell r="D547" t="str">
            <v>CLARAMONTE</v>
          </cell>
          <cell r="E547">
            <v>300</v>
          </cell>
          <cell r="F547" t="str">
            <v>AGRUPACIO CONGRES</v>
          </cell>
          <cell r="G547" t="str">
            <v>CONGRES</v>
          </cell>
          <cell r="H547" t="str">
            <v>M</v>
          </cell>
          <cell r="I547" t="str">
            <v>V70</v>
          </cell>
          <cell r="J547" t="str">
            <v>B</v>
          </cell>
        </row>
        <row r="548">
          <cell r="A548">
            <v>15240</v>
          </cell>
          <cell r="B548" t="str">
            <v>JOAQUIM</v>
          </cell>
          <cell r="C548" t="str">
            <v>RODRIGUEZ</v>
          </cell>
          <cell r="D548" t="str">
            <v>MATEOS</v>
          </cell>
          <cell r="E548">
            <v>300</v>
          </cell>
          <cell r="F548" t="str">
            <v>AGRUPACIO CONGRES</v>
          </cell>
          <cell r="G548" t="str">
            <v>CONGRES</v>
          </cell>
          <cell r="H548" t="str">
            <v>M</v>
          </cell>
          <cell r="I548" t="str">
            <v>V65</v>
          </cell>
          <cell r="J548" t="str">
            <v>B</v>
          </cell>
        </row>
        <row r="549">
          <cell r="A549">
            <v>15234</v>
          </cell>
          <cell r="B549" t="str">
            <v>JAIME</v>
          </cell>
          <cell r="C549" t="str">
            <v>RIPOLLES</v>
          </cell>
          <cell r="D549" t="str">
            <v>BOSCH</v>
          </cell>
          <cell r="E549">
            <v>300</v>
          </cell>
          <cell r="F549" t="str">
            <v>AGRUPACIO CONGRES</v>
          </cell>
          <cell r="G549" t="str">
            <v>CONGRES</v>
          </cell>
          <cell r="H549" t="str">
            <v>M</v>
          </cell>
          <cell r="I549" t="str">
            <v>V70</v>
          </cell>
          <cell r="J549" t="str">
            <v>B</v>
          </cell>
        </row>
        <row r="550">
          <cell r="A550">
            <v>24692</v>
          </cell>
          <cell r="B550" t="str">
            <v>MIRIAM</v>
          </cell>
          <cell r="C550" t="str">
            <v>RUIZ</v>
          </cell>
          <cell r="D550" t="str">
            <v>SUBIRANA</v>
          </cell>
          <cell r="E550">
            <v>300</v>
          </cell>
          <cell r="F550" t="str">
            <v>AGRUPACIO CONGRES</v>
          </cell>
          <cell r="G550" t="str">
            <v>CONGRES</v>
          </cell>
          <cell r="H550" t="str">
            <v>F</v>
          </cell>
          <cell r="I550" t="str">
            <v>V40</v>
          </cell>
          <cell r="J550" t="str">
            <v>B</v>
          </cell>
        </row>
        <row r="551">
          <cell r="A551">
            <v>19005</v>
          </cell>
          <cell r="B551" t="str">
            <v>JOSE MIGUEL</v>
          </cell>
          <cell r="C551" t="str">
            <v>SANCHEZ</v>
          </cell>
          <cell r="D551" t="str">
            <v>ANGULO</v>
          </cell>
          <cell r="E551">
            <v>300</v>
          </cell>
          <cell r="F551" t="str">
            <v>AGRUPACIO CONGRES</v>
          </cell>
          <cell r="G551" t="str">
            <v>CONGRES</v>
          </cell>
          <cell r="H551" t="str">
            <v>M</v>
          </cell>
          <cell r="I551" t="str">
            <v>V50</v>
          </cell>
          <cell r="J551" t="str">
            <v>B</v>
          </cell>
        </row>
        <row r="552">
          <cell r="A552">
            <v>125</v>
          </cell>
          <cell r="B552" t="str">
            <v>JOAQUIM</v>
          </cell>
          <cell r="C552" t="str">
            <v>TORRES</v>
          </cell>
          <cell r="D552" t="str">
            <v>GARCIA</v>
          </cell>
          <cell r="E552">
            <v>300</v>
          </cell>
          <cell r="F552" t="str">
            <v>AGRUPACIO CONGRES</v>
          </cell>
          <cell r="G552" t="str">
            <v>CONGRES</v>
          </cell>
          <cell r="H552" t="str">
            <v>M</v>
          </cell>
          <cell r="I552" t="str">
            <v>V70</v>
          </cell>
          <cell r="J552" t="str">
            <v>B</v>
          </cell>
        </row>
        <row r="553">
          <cell r="A553">
            <v>24690</v>
          </cell>
          <cell r="B553" t="str">
            <v>DAVID</v>
          </cell>
          <cell r="C553" t="str">
            <v>TRIFOL</v>
          </cell>
          <cell r="D553" t="str">
            <v>FUSTE</v>
          </cell>
          <cell r="E553">
            <v>300</v>
          </cell>
          <cell r="F553" t="str">
            <v>AGRUPACIO CONGRES</v>
          </cell>
          <cell r="G553" t="str">
            <v>CONGRES</v>
          </cell>
          <cell r="H553" t="str">
            <v>M</v>
          </cell>
          <cell r="I553" t="str">
            <v>V40</v>
          </cell>
          <cell r="J553" t="str">
            <v>B</v>
          </cell>
        </row>
        <row r="554">
          <cell r="A554">
            <v>24497</v>
          </cell>
          <cell r="B554" t="str">
            <v>PEDRO JUAN</v>
          </cell>
          <cell r="C554" t="str">
            <v>VARGAS</v>
          </cell>
          <cell r="D554" t="str">
            <v>LOPEZ</v>
          </cell>
          <cell r="E554">
            <v>300</v>
          </cell>
          <cell r="F554" t="str">
            <v>AGRUPACIO CONGRES</v>
          </cell>
          <cell r="G554" t="str">
            <v>CONGRES</v>
          </cell>
          <cell r="H554" t="str">
            <v>M</v>
          </cell>
          <cell r="I554" t="str">
            <v>V50</v>
          </cell>
          <cell r="J554" t="str">
            <v>B</v>
          </cell>
        </row>
        <row r="555">
          <cell r="A555">
            <v>1229</v>
          </cell>
          <cell r="B555" t="str">
            <v>MARCOS</v>
          </cell>
          <cell r="C555" t="str">
            <v>VICENTE</v>
          </cell>
          <cell r="D555" t="str">
            <v>LARIO</v>
          </cell>
          <cell r="E555">
            <v>300</v>
          </cell>
          <cell r="F555" t="str">
            <v>AGRUPACIO CONGRES</v>
          </cell>
          <cell r="G555" t="str">
            <v>CONGRES</v>
          </cell>
          <cell r="H555" t="str">
            <v>M</v>
          </cell>
          <cell r="I555" t="str">
            <v>V50</v>
          </cell>
          <cell r="J555" t="str">
            <v>B</v>
          </cell>
        </row>
        <row r="556">
          <cell r="A556">
            <v>21869</v>
          </cell>
          <cell r="B556" t="str">
            <v>JOSEP</v>
          </cell>
          <cell r="C556" t="str">
            <v>SANCHEZ</v>
          </cell>
          <cell r="D556" t="str">
            <v>GUERRERO</v>
          </cell>
          <cell r="E556">
            <v>248</v>
          </cell>
          <cell r="F556" t="str">
            <v>CLUB TENNIS DE TAULA CALELLA</v>
          </cell>
          <cell r="G556" t="str">
            <v>CTT CALELLA</v>
          </cell>
          <cell r="H556" t="str">
            <v>M</v>
          </cell>
          <cell r="I556" t="str">
            <v>V50</v>
          </cell>
          <cell r="J556" t="str">
            <v>A.1</v>
          </cell>
        </row>
        <row r="557">
          <cell r="A557">
            <v>175</v>
          </cell>
          <cell r="B557" t="str">
            <v>JAUME</v>
          </cell>
          <cell r="C557" t="str">
            <v>PUIG</v>
          </cell>
          <cell r="D557" t="str">
            <v>TOMAS</v>
          </cell>
          <cell r="E557">
            <v>248</v>
          </cell>
          <cell r="F557" t="str">
            <v>CLUB TENNIS DE TAULA CALELLA</v>
          </cell>
          <cell r="G557" t="str">
            <v>CTT CALELLA</v>
          </cell>
          <cell r="H557" t="str">
            <v>M</v>
          </cell>
          <cell r="I557" t="str">
            <v>V70</v>
          </cell>
          <cell r="J557" t="str">
            <v>B</v>
          </cell>
        </row>
        <row r="558">
          <cell r="A558">
            <v>281</v>
          </cell>
          <cell r="B558" t="str">
            <v>JORDI</v>
          </cell>
          <cell r="C558" t="str">
            <v>FONT</v>
          </cell>
          <cell r="D558" t="str">
            <v>EXPOSITO</v>
          </cell>
          <cell r="E558">
            <v>248</v>
          </cell>
          <cell r="F558" t="str">
            <v>CLUB TENNIS DE TAULA CALELLA</v>
          </cell>
          <cell r="G558" t="str">
            <v>CTT CALELLA</v>
          </cell>
          <cell r="H558" t="str">
            <v>M</v>
          </cell>
          <cell r="I558" t="str">
            <v>V65</v>
          </cell>
          <cell r="J558" t="str">
            <v>B</v>
          </cell>
        </row>
        <row r="559">
          <cell r="A559">
            <v>447</v>
          </cell>
          <cell r="B559" t="str">
            <v>ORLANDO</v>
          </cell>
          <cell r="C559" t="str">
            <v>SANA</v>
          </cell>
          <cell r="D559" t="str">
            <v>SUAREZ</v>
          </cell>
          <cell r="E559">
            <v>248</v>
          </cell>
          <cell r="F559" t="str">
            <v>CLUB TENNIS DE TAULA CALELLA</v>
          </cell>
          <cell r="G559" t="str">
            <v>CTT CALELLA</v>
          </cell>
          <cell r="H559" t="str">
            <v>M</v>
          </cell>
          <cell r="I559" t="str">
            <v>V60</v>
          </cell>
          <cell r="J559" t="str">
            <v>B</v>
          </cell>
        </row>
        <row r="560">
          <cell r="A560">
            <v>30401</v>
          </cell>
          <cell r="B560" t="str">
            <v>PAULA</v>
          </cell>
          <cell r="C560" t="str">
            <v>GARCIA</v>
          </cell>
          <cell r="D560" t="str">
            <v>PEREZ</v>
          </cell>
          <cell r="E560">
            <v>233</v>
          </cell>
          <cell r="F560" t="str">
            <v>CLUB TENIS DE MESA CIDADE DE NARON</v>
          </cell>
          <cell r="G560" t="str">
            <v>CIDADE NARON TM</v>
          </cell>
          <cell r="H560" t="str">
            <v>F</v>
          </cell>
          <cell r="I560" t="str">
            <v>V40</v>
          </cell>
          <cell r="J560" t="str">
            <v>B</v>
          </cell>
        </row>
        <row r="561">
          <cell r="A561">
            <v>6466</v>
          </cell>
          <cell r="B561" t="str">
            <v>JOSE</v>
          </cell>
          <cell r="C561" t="str">
            <v>YANEZ</v>
          </cell>
          <cell r="D561" t="str">
            <v>PATO</v>
          </cell>
          <cell r="E561">
            <v>233</v>
          </cell>
          <cell r="F561" t="str">
            <v>CLUB TENIS DE MESA CIDADE DE NARON</v>
          </cell>
          <cell r="G561" t="str">
            <v>CIDADE NARON TM</v>
          </cell>
          <cell r="H561" t="str">
            <v>M</v>
          </cell>
          <cell r="I561" t="str">
            <v>V50</v>
          </cell>
          <cell r="J561" t="str">
            <v>A.2</v>
          </cell>
        </row>
        <row r="562">
          <cell r="A562">
            <v>11086</v>
          </cell>
          <cell r="B562" t="str">
            <v>VICENTE</v>
          </cell>
          <cell r="C562" t="str">
            <v>CARRENO</v>
          </cell>
          <cell r="D562" t="str">
            <v>GARCÍA</v>
          </cell>
          <cell r="E562">
            <v>10014</v>
          </cell>
          <cell r="F562" t="str">
            <v>CLUB TOTANA TENIS MESA</v>
          </cell>
          <cell r="G562" t="str">
            <v>CLUB TOTANA TM</v>
          </cell>
          <cell r="H562" t="str">
            <v>M</v>
          </cell>
          <cell r="I562" t="str">
            <v>V40</v>
          </cell>
          <cell r="J562" t="str">
            <v>A.2</v>
          </cell>
        </row>
        <row r="563">
          <cell r="A563">
            <v>5453</v>
          </cell>
          <cell r="B563" t="str">
            <v>JULIÁN TRINIDAD</v>
          </cell>
          <cell r="C563" t="str">
            <v>CERÓN</v>
          </cell>
          <cell r="D563" t="str">
            <v>MÉNDEZ</v>
          </cell>
          <cell r="E563">
            <v>10014</v>
          </cell>
          <cell r="F563" t="str">
            <v>CLUB TOTANA TENIS MESA</v>
          </cell>
          <cell r="G563" t="str">
            <v>CLUB TOTANA TM</v>
          </cell>
          <cell r="H563" t="str">
            <v>M</v>
          </cell>
          <cell r="I563" t="str">
            <v>V40</v>
          </cell>
          <cell r="J563" t="str">
            <v>B</v>
          </cell>
        </row>
        <row r="564">
          <cell r="A564">
            <v>5454</v>
          </cell>
          <cell r="B564" t="str">
            <v>DOMINGO</v>
          </cell>
          <cell r="C564" t="str">
            <v>MENDEZ</v>
          </cell>
          <cell r="D564" t="str">
            <v>GARRE</v>
          </cell>
          <cell r="E564">
            <v>10014</v>
          </cell>
          <cell r="F564" t="str">
            <v>CLUB TOTANA TENIS MESA</v>
          </cell>
          <cell r="G564" t="str">
            <v>CLUB TOTANA TM</v>
          </cell>
          <cell r="H564" t="str">
            <v>M</v>
          </cell>
          <cell r="I564" t="str">
            <v>V50</v>
          </cell>
          <cell r="J564" t="str">
            <v>A.2</v>
          </cell>
        </row>
        <row r="565">
          <cell r="A565">
            <v>14527</v>
          </cell>
          <cell r="B565" t="str">
            <v>PEDRO MIGUEL</v>
          </cell>
          <cell r="C565" t="str">
            <v>RUÍZ</v>
          </cell>
          <cell r="D565" t="str">
            <v>MARTÍNEZ</v>
          </cell>
          <cell r="E565">
            <v>10014</v>
          </cell>
          <cell r="F565" t="str">
            <v>CLUB TOTANA TENIS MESA</v>
          </cell>
          <cell r="G565" t="str">
            <v>CLUB TOTANA TM</v>
          </cell>
          <cell r="H565" t="str">
            <v>M</v>
          </cell>
          <cell r="I565" t="str">
            <v>V40</v>
          </cell>
          <cell r="J565" t="str">
            <v>A.2</v>
          </cell>
        </row>
        <row r="566">
          <cell r="A566">
            <v>27789</v>
          </cell>
          <cell r="B566" t="str">
            <v>MARIANO</v>
          </cell>
          <cell r="C566" t="str">
            <v>TUDELA</v>
          </cell>
          <cell r="D566" t="str">
            <v>ROMERO</v>
          </cell>
          <cell r="E566">
            <v>10014</v>
          </cell>
          <cell r="F566" t="str">
            <v>CLUB TOTANA TENIS MESA</v>
          </cell>
          <cell r="G566" t="str">
            <v>CLUB TOTANA TM</v>
          </cell>
          <cell r="H566" t="str">
            <v>M</v>
          </cell>
          <cell r="I566" t="str">
            <v>V40</v>
          </cell>
          <cell r="J566" t="str">
            <v>A.1</v>
          </cell>
        </row>
        <row r="567">
          <cell r="A567">
            <v>30252</v>
          </cell>
          <cell r="B567" t="str">
            <v>AGUSTIN</v>
          </cell>
          <cell r="C567" t="str">
            <v>TUDELA</v>
          </cell>
          <cell r="D567" t="str">
            <v>ROMERO</v>
          </cell>
          <cell r="E567">
            <v>10014</v>
          </cell>
          <cell r="F567" t="str">
            <v>CLUB TOTANA TENIS MESA</v>
          </cell>
          <cell r="G567" t="str">
            <v>CLUB TOTANA TM</v>
          </cell>
          <cell r="H567" t="str">
            <v>M</v>
          </cell>
          <cell r="I567" t="str">
            <v>V40</v>
          </cell>
          <cell r="J567" t="str">
            <v>B</v>
          </cell>
        </row>
        <row r="568">
          <cell r="A568">
            <v>1748</v>
          </cell>
          <cell r="B568" t="str">
            <v>JOSEP</v>
          </cell>
          <cell r="C568" t="str">
            <v>ALECH</v>
          </cell>
          <cell r="D568" t="str">
            <v>COLL</v>
          </cell>
          <cell r="E568">
            <v>494</v>
          </cell>
          <cell r="F568" t="str">
            <v>CLUB TENNIS TAULA BASCARA</v>
          </cell>
          <cell r="G568" t="str">
            <v>BASCARA</v>
          </cell>
          <cell r="H568" t="str">
            <v>M</v>
          </cell>
          <cell r="I568" t="str">
            <v>V40</v>
          </cell>
          <cell r="J568" t="str">
            <v>A.1</v>
          </cell>
        </row>
        <row r="569">
          <cell r="A569">
            <v>6579</v>
          </cell>
          <cell r="B569" t="str">
            <v>AGUSTI</v>
          </cell>
          <cell r="C569" t="str">
            <v>DAVI</v>
          </cell>
          <cell r="D569" t="str">
            <v>ARMENGOL</v>
          </cell>
          <cell r="E569">
            <v>494</v>
          </cell>
          <cell r="F569" t="str">
            <v>CLUB TENNIS TAULA BASCARA</v>
          </cell>
          <cell r="G569" t="str">
            <v>BASCARA</v>
          </cell>
          <cell r="H569" t="str">
            <v>M</v>
          </cell>
          <cell r="I569" t="str">
            <v>V60</v>
          </cell>
          <cell r="J569" t="str">
            <v>A.1</v>
          </cell>
        </row>
        <row r="570">
          <cell r="A570">
            <v>1395</v>
          </cell>
          <cell r="B570" t="str">
            <v>FCO. JAVIER</v>
          </cell>
          <cell r="C570" t="str">
            <v>HERROJO</v>
          </cell>
          <cell r="D570" t="str">
            <v>CABEZAS</v>
          </cell>
          <cell r="E570">
            <v>375</v>
          </cell>
          <cell r="F570" t="str">
            <v>CLUB TENIS DE MESA BASAURI</v>
          </cell>
          <cell r="G570" t="str">
            <v>BASAURI</v>
          </cell>
          <cell r="H570" t="str">
            <v>M</v>
          </cell>
          <cell r="I570" t="str">
            <v>V40</v>
          </cell>
          <cell r="J570" t="str">
            <v>A.2</v>
          </cell>
        </row>
        <row r="571">
          <cell r="A571">
            <v>875</v>
          </cell>
          <cell r="B571" t="str">
            <v>JOSE MANUEL</v>
          </cell>
          <cell r="C571" t="str">
            <v>MINGUEZ</v>
          </cell>
          <cell r="D571" t="str">
            <v>GUERRA</v>
          </cell>
          <cell r="E571">
            <v>375</v>
          </cell>
          <cell r="F571" t="str">
            <v>CLUB TENIS DE MESA BASAURI</v>
          </cell>
          <cell r="G571" t="str">
            <v>BASAURI</v>
          </cell>
          <cell r="H571" t="str">
            <v>M</v>
          </cell>
          <cell r="I571" t="str">
            <v>V50</v>
          </cell>
          <cell r="J571" t="str">
            <v>A.2</v>
          </cell>
        </row>
        <row r="572">
          <cell r="A572">
            <v>1930</v>
          </cell>
          <cell r="B572" t="str">
            <v>JAVIER</v>
          </cell>
          <cell r="C572" t="str">
            <v>GARCIA</v>
          </cell>
          <cell r="D572" t="str">
            <v>ARCE</v>
          </cell>
          <cell r="E572">
            <v>375</v>
          </cell>
          <cell r="F572" t="str">
            <v>CLUB TENIS DE MESA BASAURI</v>
          </cell>
          <cell r="G572" t="str">
            <v>BASAURI</v>
          </cell>
          <cell r="H572" t="str">
            <v>M</v>
          </cell>
          <cell r="I572" t="str">
            <v>V40</v>
          </cell>
          <cell r="J572" t="str">
            <v>A.2</v>
          </cell>
        </row>
        <row r="573">
          <cell r="A573">
            <v>10693</v>
          </cell>
          <cell r="B573" t="str">
            <v>JOSE MANUEL</v>
          </cell>
          <cell r="C573" t="str">
            <v>AVILA</v>
          </cell>
          <cell r="D573" t="str">
            <v>MELINS</v>
          </cell>
          <cell r="E573">
            <v>10039</v>
          </cell>
          <cell r="F573" t="str">
            <v>CTM PROGRESO</v>
          </cell>
          <cell r="G573" t="str">
            <v>CTM PROGRESO</v>
          </cell>
          <cell r="H573" t="str">
            <v>M</v>
          </cell>
          <cell r="I573" t="str">
            <v>V50</v>
          </cell>
          <cell r="J573" t="str">
            <v>B</v>
          </cell>
        </row>
        <row r="574">
          <cell r="A574">
            <v>20255</v>
          </cell>
          <cell r="B574" t="str">
            <v>JUAN ANTONIO</v>
          </cell>
          <cell r="C574" t="str">
            <v>LÓPEZ</v>
          </cell>
          <cell r="D574" t="str">
            <v>GARCÍA</v>
          </cell>
          <cell r="E574">
            <v>151</v>
          </cell>
          <cell r="F574" t="str">
            <v>CLUB DEPORTIVO MAZARRON</v>
          </cell>
          <cell r="G574" t="str">
            <v>PLAYAS DE MAZARRON</v>
          </cell>
          <cell r="H574" t="str">
            <v>M</v>
          </cell>
          <cell r="I574" t="str">
            <v>V40</v>
          </cell>
          <cell r="J574" t="str">
            <v>A.2</v>
          </cell>
        </row>
        <row r="575">
          <cell r="A575">
            <v>10139</v>
          </cell>
          <cell r="B575" t="str">
            <v>DAVID</v>
          </cell>
          <cell r="C575" t="str">
            <v>DEL OLMO</v>
          </cell>
          <cell r="D575" t="str">
            <v>TORRENTE</v>
          </cell>
          <cell r="E575">
            <v>37</v>
          </cell>
          <cell r="F575" t="str">
            <v>CLUB DEPORTIVO MURCIA TENIS DE MESA</v>
          </cell>
          <cell r="G575" t="str">
            <v>MURCIA</v>
          </cell>
          <cell r="H575" t="str">
            <v>M</v>
          </cell>
          <cell r="I575" t="str">
            <v>V40</v>
          </cell>
          <cell r="J575" t="str">
            <v>A.2</v>
          </cell>
        </row>
        <row r="576">
          <cell r="A576">
            <v>1625</v>
          </cell>
          <cell r="B576" t="str">
            <v>JUAN MANUEL</v>
          </cell>
          <cell r="C576" t="str">
            <v>MOLINA</v>
          </cell>
          <cell r="D576" t="str">
            <v>LOPEZ</v>
          </cell>
          <cell r="E576">
            <v>37</v>
          </cell>
          <cell r="F576" t="str">
            <v>CLUB DEPORTIVO MURCIA TENIS DE MESA</v>
          </cell>
          <cell r="G576" t="str">
            <v>MURCIA</v>
          </cell>
          <cell r="H576" t="str">
            <v>M</v>
          </cell>
          <cell r="I576" t="str">
            <v>V40</v>
          </cell>
          <cell r="J576" t="str">
            <v>A.2</v>
          </cell>
        </row>
        <row r="577">
          <cell r="A577">
            <v>31044</v>
          </cell>
          <cell r="B577" t="str">
            <v>JESUS</v>
          </cell>
          <cell r="C577" t="str">
            <v>MARTINEZ</v>
          </cell>
          <cell r="D577" t="str">
            <v>SORIA</v>
          </cell>
          <cell r="E577">
            <v>147</v>
          </cell>
          <cell r="F577" t="str">
            <v>MADRID CIUDAD TENIS DE MESA</v>
          </cell>
          <cell r="G577" t="str">
            <v>MADRID CIUDAD TM</v>
          </cell>
          <cell r="H577" t="str">
            <v>F</v>
          </cell>
          <cell r="I577" t="str">
            <v>V60</v>
          </cell>
          <cell r="J577" t="str">
            <v>A.1</v>
          </cell>
        </row>
        <row r="578">
          <cell r="A578">
            <v>28210</v>
          </cell>
          <cell r="B578" t="str">
            <v>FRANCISCO</v>
          </cell>
          <cell r="C578" t="str">
            <v>FLOR</v>
          </cell>
          <cell r="D578" t="str">
            <v>FERNANDEZ</v>
          </cell>
          <cell r="E578">
            <v>321</v>
          </cell>
          <cell r="F578" t="str">
            <v>CLUB TENIS DE MESA JEREZ</v>
          </cell>
          <cell r="G578" t="str">
            <v>JEREZ</v>
          </cell>
          <cell r="H578" t="str">
            <v>M</v>
          </cell>
          <cell r="I578" t="str">
            <v>V50</v>
          </cell>
          <cell r="J578" t="str">
            <v>A.1</v>
          </cell>
        </row>
        <row r="579">
          <cell r="A579">
            <v>30590</v>
          </cell>
          <cell r="B579" t="str">
            <v>DANIEL</v>
          </cell>
          <cell r="C579" t="str">
            <v>GARCIA</v>
          </cell>
          <cell r="D579" t="str">
            <v>FERNANDEZ</v>
          </cell>
          <cell r="E579">
            <v>321</v>
          </cell>
          <cell r="F579" t="str">
            <v>CLUB TENIS DE MESA JEREZ</v>
          </cell>
          <cell r="G579" t="str">
            <v>JEREZ</v>
          </cell>
          <cell r="H579" t="str">
            <v>M</v>
          </cell>
          <cell r="I579" t="str">
            <v>V40</v>
          </cell>
          <cell r="J579" t="str">
            <v>A.1</v>
          </cell>
        </row>
        <row r="580">
          <cell r="A580">
            <v>31070</v>
          </cell>
          <cell r="B580" t="str">
            <v>BELEN</v>
          </cell>
          <cell r="C580" t="str">
            <v>GUERRERO</v>
          </cell>
          <cell r="D580" t="str">
            <v>PARRA</v>
          </cell>
          <cell r="E580">
            <v>321</v>
          </cell>
          <cell r="F580" t="str">
            <v>CLUB TENIS DE MESA JEREZ</v>
          </cell>
          <cell r="G580" t="str">
            <v>JEREZ</v>
          </cell>
          <cell r="H580" t="str">
            <v>F</v>
          </cell>
          <cell r="I580" t="str">
            <v>V60</v>
          </cell>
          <cell r="J580" t="str">
            <v>B</v>
          </cell>
        </row>
        <row r="581">
          <cell r="A581">
            <v>18791</v>
          </cell>
          <cell r="B581" t="str">
            <v>JOAQUIN</v>
          </cell>
          <cell r="C581" t="str">
            <v>HERRERIAS</v>
          </cell>
          <cell r="D581" t="str">
            <v>JIMENEZ</v>
          </cell>
          <cell r="E581">
            <v>321</v>
          </cell>
          <cell r="F581" t="str">
            <v>CLUB TENIS DE MESA JEREZ</v>
          </cell>
          <cell r="G581" t="str">
            <v>JEREZ</v>
          </cell>
          <cell r="H581" t="str">
            <v>M</v>
          </cell>
          <cell r="I581" t="str">
            <v>V40</v>
          </cell>
          <cell r="J581" t="str">
            <v>A.1</v>
          </cell>
        </row>
        <row r="582">
          <cell r="A582">
            <v>21235</v>
          </cell>
          <cell r="B582" t="str">
            <v>LUIS</v>
          </cell>
          <cell r="C582" t="str">
            <v>LOPEZ</v>
          </cell>
          <cell r="E582">
            <v>321</v>
          </cell>
          <cell r="F582" t="str">
            <v>CLUB TENIS DE MESA JEREZ</v>
          </cell>
          <cell r="G582" t="str">
            <v>JEREZ</v>
          </cell>
          <cell r="H582" t="str">
            <v>M</v>
          </cell>
          <cell r="I582" t="str">
            <v>V50</v>
          </cell>
          <cell r="J582" t="str">
            <v>B</v>
          </cell>
        </row>
        <row r="583">
          <cell r="A583">
            <v>6980</v>
          </cell>
          <cell r="B583" t="str">
            <v>ELADIO</v>
          </cell>
          <cell r="C583" t="str">
            <v>COSTAS</v>
          </cell>
          <cell r="D583" t="str">
            <v>PEREIRA</v>
          </cell>
          <cell r="E583">
            <v>461</v>
          </cell>
          <cell r="F583" t="str">
            <v>AGRUPACION DEPORTIVA VINCIOS</v>
          </cell>
          <cell r="G583" t="str">
            <v>AD VINCIOS</v>
          </cell>
          <cell r="H583" t="str">
            <v>M</v>
          </cell>
          <cell r="I583" t="str">
            <v>V65</v>
          </cell>
          <cell r="J583" t="str">
            <v>A.2</v>
          </cell>
        </row>
        <row r="584">
          <cell r="A584">
            <v>727</v>
          </cell>
          <cell r="B584" t="str">
            <v>MARIO</v>
          </cell>
          <cell r="C584" t="str">
            <v>GOMEZ</v>
          </cell>
          <cell r="D584" t="str">
            <v>GOMEZ</v>
          </cell>
          <cell r="E584">
            <v>138</v>
          </cell>
          <cell r="F584" t="str">
            <v>TENIS DE MESA DEFENSE LA PALMA</v>
          </cell>
          <cell r="G584" t="str">
            <v>DEFENSE</v>
          </cell>
          <cell r="H584" t="str">
            <v>M</v>
          </cell>
          <cell r="I584" t="str">
            <v>V50</v>
          </cell>
          <cell r="J584" t="str">
            <v>A.1</v>
          </cell>
        </row>
        <row r="585">
          <cell r="A585">
            <v>1762</v>
          </cell>
          <cell r="B585" t="str">
            <v>RICHARD</v>
          </cell>
          <cell r="C585" t="str">
            <v>DIAZ</v>
          </cell>
          <cell r="D585" t="str">
            <v>GOMEZ</v>
          </cell>
          <cell r="E585">
            <v>634</v>
          </cell>
          <cell r="F585" t="str">
            <v>CLUB TENIS DE MESA TABOR ANAVINGO</v>
          </cell>
          <cell r="G585" t="str">
            <v>TABOR</v>
          </cell>
          <cell r="H585" t="str">
            <v>M</v>
          </cell>
          <cell r="I585" t="str">
            <v>V40</v>
          </cell>
          <cell r="J585" t="str">
            <v>A.1</v>
          </cell>
        </row>
        <row r="586">
          <cell r="A586">
            <v>1753</v>
          </cell>
          <cell r="B586" t="str">
            <v>RAYCO</v>
          </cell>
          <cell r="C586" t="str">
            <v>REYES</v>
          </cell>
          <cell r="D586" t="str">
            <v>YANES</v>
          </cell>
          <cell r="E586">
            <v>634</v>
          </cell>
          <cell r="F586" t="str">
            <v>CLUB TENIS DE MESA TABOR ANAVINGO</v>
          </cell>
          <cell r="G586" t="str">
            <v>TABOR</v>
          </cell>
          <cell r="H586" t="str">
            <v>M</v>
          </cell>
          <cell r="I586" t="str">
            <v>V40</v>
          </cell>
          <cell r="J586" t="str">
            <v>A.2</v>
          </cell>
        </row>
        <row r="587">
          <cell r="A587">
            <v>9197</v>
          </cell>
          <cell r="B587" t="str">
            <v>JUAN FERNANDO</v>
          </cell>
          <cell r="C587" t="str">
            <v>LOIS</v>
          </cell>
          <cell r="D587" t="str">
            <v>GONZALEZ</v>
          </cell>
          <cell r="E587">
            <v>235</v>
          </cell>
          <cell r="F587" t="str">
            <v>CIRCULO MERCANTIL DE VIGO</v>
          </cell>
          <cell r="G587" t="str">
            <v>MERCANTIL VIGO</v>
          </cell>
          <cell r="H587" t="str">
            <v>M</v>
          </cell>
          <cell r="I587" t="str">
            <v>V50</v>
          </cell>
          <cell r="J587" t="str">
            <v>A.1</v>
          </cell>
        </row>
        <row r="588">
          <cell r="A588">
            <v>6137</v>
          </cell>
          <cell r="B588" t="str">
            <v>ENRIQUE</v>
          </cell>
          <cell r="C588" t="str">
            <v>ALONSO</v>
          </cell>
          <cell r="D588" t="str">
            <v>RODRIGUEZ</v>
          </cell>
          <cell r="E588">
            <v>235</v>
          </cell>
          <cell r="F588" t="str">
            <v>CIRCULO MERCANTIL DE VIGO</v>
          </cell>
          <cell r="G588" t="str">
            <v>MERCANTIL VIGO</v>
          </cell>
          <cell r="H588" t="str">
            <v>M</v>
          </cell>
          <cell r="I588" t="str">
            <v>V50</v>
          </cell>
          <cell r="J588" t="str">
            <v>A.1</v>
          </cell>
        </row>
        <row r="589">
          <cell r="A589">
            <v>19617</v>
          </cell>
          <cell r="B589" t="str">
            <v>FRANCISCO</v>
          </cell>
          <cell r="C589" t="str">
            <v>DE OLEZA</v>
          </cell>
          <cell r="D589" t="str">
            <v>CATEURA</v>
          </cell>
          <cell r="E589">
            <v>674</v>
          </cell>
          <cell r="F589" t="str">
            <v>SON CLADERA TTC</v>
          </cell>
          <cell r="G589" t="str">
            <v>SON CLADERA TTC</v>
          </cell>
          <cell r="H589" t="str">
            <v>M</v>
          </cell>
          <cell r="I589" t="str">
            <v>V50</v>
          </cell>
          <cell r="J589" t="str">
            <v>A.1</v>
          </cell>
        </row>
        <row r="590">
          <cell r="A590">
            <v>6228</v>
          </cell>
          <cell r="B590" t="str">
            <v>JULIO</v>
          </cell>
          <cell r="C590" t="str">
            <v>GONZALEZ</v>
          </cell>
          <cell r="D590" t="str">
            <v>DE SAN FRANCISCO</v>
          </cell>
          <cell r="E590">
            <v>674</v>
          </cell>
          <cell r="F590" t="str">
            <v>SON CLADERA TTC</v>
          </cell>
          <cell r="G590" t="str">
            <v>SON CLADERA TTC</v>
          </cell>
          <cell r="H590" t="str">
            <v>M</v>
          </cell>
          <cell r="I590" t="str">
            <v>V50</v>
          </cell>
          <cell r="J590" t="str">
            <v>A.1</v>
          </cell>
        </row>
        <row r="591">
          <cell r="A591">
            <v>14939</v>
          </cell>
          <cell r="B591" t="str">
            <v>RODRIGO</v>
          </cell>
          <cell r="C591" t="str">
            <v>ALVAREZ</v>
          </cell>
          <cell r="D591" t="str">
            <v>GONZALEZ</v>
          </cell>
          <cell r="E591">
            <v>487</v>
          </cell>
          <cell r="F591" t="str">
            <v>ACADEMIA SAN MAMED OURENSE TENIS MESA</v>
          </cell>
          <cell r="G591" t="str">
            <v>SAN MAMED</v>
          </cell>
          <cell r="H591" t="str">
            <v>M</v>
          </cell>
          <cell r="I591" t="str">
            <v>V40</v>
          </cell>
          <cell r="J591" t="str">
            <v>A.2</v>
          </cell>
        </row>
        <row r="592">
          <cell r="A592">
            <v>8605</v>
          </cell>
          <cell r="B592" t="str">
            <v>EMILIO</v>
          </cell>
          <cell r="C592" t="str">
            <v>DIEGUEZ</v>
          </cell>
          <cell r="D592" t="str">
            <v>ARBOR</v>
          </cell>
          <cell r="E592">
            <v>487</v>
          </cell>
          <cell r="F592" t="str">
            <v>ACADEMIA SAN MAMED OURENSE TENIS MESA</v>
          </cell>
          <cell r="G592" t="str">
            <v>SAN MAMED</v>
          </cell>
          <cell r="H592" t="str">
            <v>M</v>
          </cell>
          <cell r="I592" t="str">
            <v>V50</v>
          </cell>
          <cell r="J592" t="str">
            <v>A.2</v>
          </cell>
        </row>
        <row r="593">
          <cell r="A593">
            <v>1714</v>
          </cell>
          <cell r="B593" t="str">
            <v>JORGE</v>
          </cell>
          <cell r="C593" t="str">
            <v>GAMAZO</v>
          </cell>
          <cell r="D593" t="str">
            <v>VAZQUEZ</v>
          </cell>
          <cell r="E593">
            <v>487</v>
          </cell>
          <cell r="F593" t="str">
            <v>ACADEMIA SAN MAMED OURENSE TENIS MESA</v>
          </cell>
          <cell r="G593" t="str">
            <v>SAN MAMED</v>
          </cell>
          <cell r="H593" t="str">
            <v>M</v>
          </cell>
          <cell r="I593" t="str">
            <v>V40</v>
          </cell>
          <cell r="J593" t="str">
            <v>A.2</v>
          </cell>
        </row>
        <row r="594">
          <cell r="A594">
            <v>6626</v>
          </cell>
          <cell r="B594" t="str">
            <v>ANTONIO</v>
          </cell>
          <cell r="C594" t="str">
            <v>GOMEZ</v>
          </cell>
          <cell r="D594" t="str">
            <v>GONZALEZ</v>
          </cell>
          <cell r="E594">
            <v>487</v>
          </cell>
          <cell r="F594" t="str">
            <v>ACADEMIA SAN MAMED OURENSE TENIS MESA</v>
          </cell>
          <cell r="G594" t="str">
            <v>SAN MAMED</v>
          </cell>
          <cell r="H594" t="str">
            <v>M</v>
          </cell>
          <cell r="I594" t="str">
            <v>V60</v>
          </cell>
          <cell r="J594" t="str">
            <v>A.2</v>
          </cell>
        </row>
        <row r="595">
          <cell r="A595">
            <v>9979</v>
          </cell>
          <cell r="B595" t="str">
            <v>ANTONIO</v>
          </cell>
          <cell r="C595" t="str">
            <v>LOPEZ</v>
          </cell>
          <cell r="D595" t="str">
            <v>GONZALEZ</v>
          </cell>
          <cell r="E595">
            <v>487</v>
          </cell>
          <cell r="F595" t="str">
            <v>ACADEMIA SAN MAMED OURENSE TENIS MESA</v>
          </cell>
          <cell r="G595" t="str">
            <v>SAN MAMED</v>
          </cell>
          <cell r="H595" t="str">
            <v>M</v>
          </cell>
          <cell r="I595" t="str">
            <v>V65</v>
          </cell>
          <cell r="J595" t="str">
            <v>A.2</v>
          </cell>
        </row>
        <row r="596">
          <cell r="A596">
            <v>1365</v>
          </cell>
          <cell r="B596" t="str">
            <v>LUIS</v>
          </cell>
          <cell r="C596" t="str">
            <v>RODRIGUEZ</v>
          </cell>
          <cell r="D596" t="str">
            <v>MENDEZ</v>
          </cell>
          <cell r="E596">
            <v>487</v>
          </cell>
          <cell r="F596" t="str">
            <v>ACADEMIA SAN MAMED OURENSE TENIS MESA</v>
          </cell>
          <cell r="G596" t="str">
            <v>SAN MAMED</v>
          </cell>
          <cell r="H596" t="str">
            <v>M</v>
          </cell>
          <cell r="I596" t="str">
            <v>V40</v>
          </cell>
          <cell r="J596" t="str">
            <v>A.2</v>
          </cell>
        </row>
        <row r="597">
          <cell r="A597">
            <v>9519</v>
          </cell>
          <cell r="B597" t="str">
            <v>JIAN WEI</v>
          </cell>
          <cell r="C597" t="str">
            <v>ZHANG</v>
          </cell>
          <cell r="E597">
            <v>58</v>
          </cell>
          <cell r="F597" t="str">
            <v>CLUB PALMA TENNIS DE TAULA</v>
          </cell>
          <cell r="G597" t="str">
            <v>PALMA TT</v>
          </cell>
          <cell r="H597" t="str">
            <v>M</v>
          </cell>
          <cell r="I597" t="str">
            <v>V60</v>
          </cell>
          <cell r="J597" t="str">
            <v>A.2</v>
          </cell>
        </row>
        <row r="598">
          <cell r="A598">
            <v>950</v>
          </cell>
          <cell r="B598" t="str">
            <v>EDUARDO</v>
          </cell>
          <cell r="C598" t="str">
            <v>PEREZ</v>
          </cell>
          <cell r="D598" t="str">
            <v>GUSI</v>
          </cell>
          <cell r="E598">
            <v>10039</v>
          </cell>
          <cell r="F598" t="str">
            <v>CTM PROGRESO</v>
          </cell>
          <cell r="G598" t="str">
            <v>CTM PROGRESO</v>
          </cell>
          <cell r="H598" t="str">
            <v>M</v>
          </cell>
          <cell r="I598" t="str">
            <v>V50</v>
          </cell>
          <cell r="J598" t="str">
            <v>A.2</v>
          </cell>
        </row>
        <row r="599">
          <cell r="A599">
            <v>742</v>
          </cell>
          <cell r="B599" t="str">
            <v>MARIA</v>
          </cell>
          <cell r="C599" t="str">
            <v>VINTILA</v>
          </cell>
          <cell r="D599" t="str">
            <v>TIFACHI</v>
          </cell>
          <cell r="E599">
            <v>10010</v>
          </cell>
          <cell r="F599" t="str">
            <v>CLUB HISPALIS TENIS DE MESA</v>
          </cell>
          <cell r="G599" t="str">
            <v>HISPALIS</v>
          </cell>
          <cell r="H599" t="str">
            <v>F</v>
          </cell>
          <cell r="I599" t="str">
            <v>V50</v>
          </cell>
          <cell r="J599" t="str">
            <v>A.2</v>
          </cell>
        </row>
        <row r="600">
          <cell r="A600">
            <v>21292</v>
          </cell>
          <cell r="B600" t="str">
            <v>JUAN EMILIO</v>
          </cell>
          <cell r="C600" t="str">
            <v>GARCIA</v>
          </cell>
          <cell r="D600" t="str">
            <v>NARANJO</v>
          </cell>
          <cell r="E600">
            <v>10039</v>
          </cell>
          <cell r="F600" t="str">
            <v>CTM PROGRESO</v>
          </cell>
          <cell r="G600" t="str">
            <v>CTM PROGRESO</v>
          </cell>
          <cell r="H600" t="str">
            <v>M</v>
          </cell>
          <cell r="I600" t="str">
            <v>V40</v>
          </cell>
          <cell r="J600" t="str">
            <v>B</v>
          </cell>
        </row>
        <row r="601">
          <cell r="A601">
            <v>4918</v>
          </cell>
          <cell r="B601" t="str">
            <v>JAIME</v>
          </cell>
          <cell r="C601" t="str">
            <v>MONCHO</v>
          </cell>
          <cell r="D601" t="str">
            <v>RAYNAUD</v>
          </cell>
          <cell r="E601">
            <v>10039</v>
          </cell>
          <cell r="F601" t="str">
            <v>CTM PROGRESO</v>
          </cell>
          <cell r="G601" t="str">
            <v>CTM PROGRESO</v>
          </cell>
          <cell r="H601" t="str">
            <v>M</v>
          </cell>
          <cell r="I601" t="str">
            <v>V50</v>
          </cell>
          <cell r="J601" t="str">
            <v>B</v>
          </cell>
        </row>
        <row r="602">
          <cell r="A602">
            <v>31554</v>
          </cell>
          <cell r="B602" t="str">
            <v>CARMEN</v>
          </cell>
          <cell r="C602" t="str">
            <v>HARO</v>
          </cell>
          <cell r="D602" t="str">
            <v>ORTIZ</v>
          </cell>
          <cell r="E602">
            <v>10101</v>
          </cell>
          <cell r="F602" t="str">
            <v>CTM HUERCAL DE ALMERIA</v>
          </cell>
          <cell r="G602" t="str">
            <v>CTM HUERCAL</v>
          </cell>
          <cell r="H602" t="str">
            <v>F</v>
          </cell>
          <cell r="I602" t="str">
            <v>V40</v>
          </cell>
          <cell r="J602" t="str">
            <v>B</v>
          </cell>
        </row>
        <row r="603">
          <cell r="A603">
            <v>18716</v>
          </cell>
          <cell r="B603" t="str">
            <v>JAIME</v>
          </cell>
          <cell r="C603" t="str">
            <v>CARRANZA</v>
          </cell>
          <cell r="D603" t="str">
            <v>ROMÁN</v>
          </cell>
          <cell r="E603">
            <v>306</v>
          </cell>
          <cell r="F603" t="str">
            <v>CLUB DEPORTIVO BASICO DE TENIS DE MESA CIUDAD REAL</v>
          </cell>
          <cell r="G603" t="str">
            <v>CDB TM CIUDAD REAL</v>
          </cell>
          <cell r="H603" t="str">
            <v>M</v>
          </cell>
          <cell r="I603" t="str">
            <v>V40</v>
          </cell>
          <cell r="J603" t="str">
            <v>A.2</v>
          </cell>
        </row>
        <row r="604">
          <cell r="A604">
            <v>4222</v>
          </cell>
          <cell r="B604" t="str">
            <v>JAVIER</v>
          </cell>
          <cell r="C604" t="str">
            <v>ALVARO</v>
          </cell>
          <cell r="D604" t="str">
            <v>RODRIGUEZ</v>
          </cell>
          <cell r="E604">
            <v>306</v>
          </cell>
          <cell r="F604" t="str">
            <v>CLUB DEPORTIVO BASICO DE TENIS DE MESA CIUDAD REAL</v>
          </cell>
          <cell r="G604" t="str">
            <v>CDB TM CIUDAD REAL</v>
          </cell>
          <cell r="H604" t="str">
            <v>M</v>
          </cell>
          <cell r="I604" t="str">
            <v>V50</v>
          </cell>
          <cell r="J604" t="str">
            <v>A.1</v>
          </cell>
        </row>
        <row r="605">
          <cell r="A605">
            <v>1986</v>
          </cell>
          <cell r="B605" t="str">
            <v>DAVID</v>
          </cell>
          <cell r="C605" t="str">
            <v>ALVAREZ</v>
          </cell>
          <cell r="D605" t="str">
            <v>GOMEZ-VALADES</v>
          </cell>
          <cell r="E605">
            <v>10166</v>
          </cell>
          <cell r="F605" t="str">
            <v>AGRUPACION DEPORTIVA CASTUERA</v>
          </cell>
          <cell r="G605" t="str">
            <v>AD CSTUERA</v>
          </cell>
          <cell r="H605" t="str">
            <v>M</v>
          </cell>
          <cell r="I605" t="str">
            <v>V40</v>
          </cell>
          <cell r="J605" t="str">
            <v>A.2</v>
          </cell>
        </row>
        <row r="606">
          <cell r="A606">
            <v>22794</v>
          </cell>
          <cell r="B606" t="str">
            <v>VICTOR</v>
          </cell>
          <cell r="C606" t="str">
            <v>BALAGUER</v>
          </cell>
          <cell r="D606" t="str">
            <v>FERNANDEZ</v>
          </cell>
          <cell r="E606">
            <v>76</v>
          </cell>
          <cell r="F606" t="str">
            <v>CLUB TENIS DE MESA COSLADA</v>
          </cell>
          <cell r="G606" t="str">
            <v>COSLADA</v>
          </cell>
          <cell r="H606" t="str">
            <v>M</v>
          </cell>
          <cell r="I606" t="str">
            <v>V40</v>
          </cell>
          <cell r="J606" t="str">
            <v>B</v>
          </cell>
        </row>
        <row r="607">
          <cell r="A607">
            <v>1355</v>
          </cell>
          <cell r="B607" t="str">
            <v>JOSE MANUEL</v>
          </cell>
          <cell r="C607" t="str">
            <v>CAMPOS</v>
          </cell>
          <cell r="D607" t="str">
            <v>HEREDIA</v>
          </cell>
          <cell r="E607">
            <v>678</v>
          </cell>
          <cell r="F607" t="str">
            <v>A.D.T.M. 150 ANOS CIUDAD DON BENITO</v>
          </cell>
          <cell r="G607" t="str">
            <v>150 ANOS - DON BENITO</v>
          </cell>
          <cell r="H607" t="str">
            <v>M</v>
          </cell>
          <cell r="I607" t="str">
            <v>V40</v>
          </cell>
          <cell r="J607" t="str">
            <v>A.2</v>
          </cell>
        </row>
        <row r="608">
          <cell r="A608">
            <v>15210</v>
          </cell>
          <cell r="B608" t="str">
            <v>LLUIS</v>
          </cell>
          <cell r="C608" t="str">
            <v>PEIX</v>
          </cell>
          <cell r="D608" t="str">
            <v>CABANES</v>
          </cell>
          <cell r="E608">
            <v>59</v>
          </cell>
          <cell r="F608" t="str">
            <v>VIC TENNIS DE TAULA</v>
          </cell>
          <cell r="G608" t="str">
            <v>VIC T.T.</v>
          </cell>
          <cell r="H608" t="str">
            <v>M</v>
          </cell>
          <cell r="I608" t="str">
            <v>V40</v>
          </cell>
          <cell r="J608" t="str">
            <v>A.1</v>
          </cell>
        </row>
        <row r="609">
          <cell r="A609">
            <v>4180</v>
          </cell>
          <cell r="B609" t="str">
            <v>JORDI</v>
          </cell>
          <cell r="C609" t="str">
            <v>PLADEVALL</v>
          </cell>
          <cell r="D609" t="str">
            <v>VILA</v>
          </cell>
          <cell r="E609">
            <v>59</v>
          </cell>
          <cell r="F609" t="str">
            <v>VIC TENNIS DE TAULA</v>
          </cell>
          <cell r="G609" t="str">
            <v>VIC T.T.</v>
          </cell>
          <cell r="H609" t="str">
            <v>M</v>
          </cell>
          <cell r="I609" t="str">
            <v>V50</v>
          </cell>
          <cell r="J609" t="str">
            <v>A.1</v>
          </cell>
        </row>
        <row r="610">
          <cell r="A610">
            <v>9133</v>
          </cell>
          <cell r="B610" t="str">
            <v>PERE</v>
          </cell>
          <cell r="C610" t="str">
            <v>AUSIO</v>
          </cell>
          <cell r="D610" t="str">
            <v>PRAT</v>
          </cell>
          <cell r="E610">
            <v>59</v>
          </cell>
          <cell r="F610" t="str">
            <v>VIC TENNIS DE TAULA</v>
          </cell>
          <cell r="G610" t="str">
            <v>VIC T.T.</v>
          </cell>
          <cell r="H610" t="str">
            <v>M</v>
          </cell>
          <cell r="I610" t="str">
            <v>V50</v>
          </cell>
          <cell r="J610" t="str">
            <v>A.1</v>
          </cell>
        </row>
        <row r="611">
          <cell r="A611">
            <v>9449</v>
          </cell>
          <cell r="B611" t="str">
            <v>JORDI</v>
          </cell>
          <cell r="C611" t="str">
            <v>CARCELLER</v>
          </cell>
          <cell r="D611" t="str">
            <v>VALLS</v>
          </cell>
          <cell r="E611">
            <v>59</v>
          </cell>
          <cell r="F611" t="str">
            <v>VIC TENNIS DE TAULA</v>
          </cell>
          <cell r="G611" t="str">
            <v>VIC T.T.</v>
          </cell>
          <cell r="H611" t="str">
            <v>M</v>
          </cell>
          <cell r="I611" t="str">
            <v>V50</v>
          </cell>
          <cell r="J611" t="str">
            <v>A.2</v>
          </cell>
        </row>
        <row r="612">
          <cell r="A612">
            <v>262</v>
          </cell>
          <cell r="B612" t="str">
            <v>MANUEL</v>
          </cell>
          <cell r="C612" t="str">
            <v>ESTEBAN</v>
          </cell>
          <cell r="D612" t="str">
            <v>ROMERO</v>
          </cell>
          <cell r="E612">
            <v>58</v>
          </cell>
          <cell r="F612" t="str">
            <v>CLUB PALMA TENNIS DE TAULA</v>
          </cell>
          <cell r="G612" t="str">
            <v>PALMA TT</v>
          </cell>
          <cell r="H612" t="str">
            <v>M</v>
          </cell>
          <cell r="I612" t="str">
            <v>V65</v>
          </cell>
          <cell r="J612" t="str">
            <v>A.1</v>
          </cell>
        </row>
        <row r="613">
          <cell r="A613">
            <v>8537</v>
          </cell>
          <cell r="B613" t="str">
            <v>FRANCISCO JOSE</v>
          </cell>
          <cell r="C613" t="str">
            <v>SUERO</v>
          </cell>
          <cell r="D613" t="str">
            <v>FERNANDEZ</v>
          </cell>
          <cell r="E613">
            <v>58</v>
          </cell>
          <cell r="F613" t="str">
            <v>CLUB PALMA TENNIS DE TAULA</v>
          </cell>
          <cell r="G613" t="str">
            <v>PALMA TT</v>
          </cell>
          <cell r="H613" t="str">
            <v>M</v>
          </cell>
          <cell r="I613" t="str">
            <v>V50</v>
          </cell>
          <cell r="J613" t="str">
            <v>A.1</v>
          </cell>
        </row>
        <row r="614">
          <cell r="A614">
            <v>377</v>
          </cell>
          <cell r="B614" t="str">
            <v>JULIAN</v>
          </cell>
          <cell r="C614" t="str">
            <v>GARCIA</v>
          </cell>
          <cell r="D614" t="str">
            <v>MOLINA</v>
          </cell>
          <cell r="E614">
            <v>58</v>
          </cell>
          <cell r="F614" t="str">
            <v>CLUB PALMA TENNIS DE TAULA</v>
          </cell>
          <cell r="G614" t="str">
            <v>PALMA TT</v>
          </cell>
          <cell r="H614" t="str">
            <v>M</v>
          </cell>
          <cell r="I614" t="str">
            <v>V60</v>
          </cell>
          <cell r="J614" t="str">
            <v>A.1</v>
          </cell>
        </row>
        <row r="615">
          <cell r="A615">
            <v>6965</v>
          </cell>
          <cell r="B615" t="str">
            <v>LUCAS</v>
          </cell>
          <cell r="C615" t="str">
            <v>ROSELLO</v>
          </cell>
          <cell r="D615" t="str">
            <v>BATLLE</v>
          </cell>
          <cell r="E615">
            <v>58</v>
          </cell>
          <cell r="F615" t="str">
            <v>CLUB PALMA TENNIS DE TAULA</v>
          </cell>
          <cell r="G615" t="str">
            <v>PALMA TT</v>
          </cell>
          <cell r="H615" t="str">
            <v>M</v>
          </cell>
          <cell r="I615" t="str">
            <v>V50</v>
          </cell>
          <cell r="J615" t="str">
            <v>A.1</v>
          </cell>
        </row>
        <row r="616">
          <cell r="A616">
            <v>932</v>
          </cell>
          <cell r="B616" t="str">
            <v>TOMAS</v>
          </cell>
          <cell r="C616" t="str">
            <v>GARCIA</v>
          </cell>
          <cell r="D616" t="str">
            <v>REYES</v>
          </cell>
          <cell r="E616">
            <v>10153</v>
          </cell>
          <cell r="F616" t="str">
            <v>ASOC. CLUB DEPORTIVO TAORO ARAUCARIA</v>
          </cell>
          <cell r="G616" t="str">
            <v>TAORO ARAUCARIA</v>
          </cell>
          <cell r="H616" t="str">
            <v>M</v>
          </cell>
          <cell r="I616" t="str">
            <v>V50</v>
          </cell>
          <cell r="J616" t="str">
            <v>A.1</v>
          </cell>
        </row>
        <row r="617">
          <cell r="A617">
            <v>19739</v>
          </cell>
          <cell r="B617" t="str">
            <v>CALIXTO</v>
          </cell>
          <cell r="C617" t="str">
            <v>SOSA</v>
          </cell>
          <cell r="D617" t="str">
            <v>PACHECO</v>
          </cell>
          <cell r="E617">
            <v>10153</v>
          </cell>
          <cell r="F617" t="str">
            <v>ASOC. CLUB DEPORTIVO TAORO ARAUCARIA</v>
          </cell>
          <cell r="G617" t="str">
            <v>TAORO ARAUCARIA</v>
          </cell>
          <cell r="H617" t="str">
            <v>M</v>
          </cell>
          <cell r="I617" t="str">
            <v>V40</v>
          </cell>
          <cell r="J617" t="str">
            <v>A.1</v>
          </cell>
        </row>
        <row r="618">
          <cell r="A618">
            <v>21025</v>
          </cell>
          <cell r="B618" t="str">
            <v>JOSE JAVIER</v>
          </cell>
          <cell r="C618" t="str">
            <v>ZARATE</v>
          </cell>
          <cell r="D618" t="str">
            <v>ALTAMIRANO</v>
          </cell>
          <cell r="E618">
            <v>10153</v>
          </cell>
          <cell r="F618" t="str">
            <v>ASOC. CLUB DEPORTIVO TAORO ARAUCARIA</v>
          </cell>
          <cell r="G618" t="str">
            <v>TAORO ARAUCARIA</v>
          </cell>
          <cell r="H618" t="str">
            <v>M</v>
          </cell>
          <cell r="I618" t="str">
            <v>V50</v>
          </cell>
          <cell r="J618" t="str">
            <v>A.1</v>
          </cell>
        </row>
        <row r="619">
          <cell r="A619">
            <v>4181</v>
          </cell>
          <cell r="B619" t="str">
            <v>SERVANT</v>
          </cell>
          <cell r="C619" t="str">
            <v>DOVARGANES</v>
          </cell>
          <cell r="D619" t="str">
            <v>ROSELLO</v>
          </cell>
          <cell r="E619">
            <v>258</v>
          </cell>
          <cell r="F619" t="str">
            <v>CLUB TENNIS DE TAULA XARXA MALGRAT</v>
          </cell>
          <cell r="G619" t="str">
            <v>XARXA MALGRAT</v>
          </cell>
          <cell r="H619" t="str">
            <v>M</v>
          </cell>
          <cell r="I619" t="str">
            <v>V40</v>
          </cell>
          <cell r="J619" t="str">
            <v>A.2</v>
          </cell>
        </row>
        <row r="620">
          <cell r="A620">
            <v>1167</v>
          </cell>
          <cell r="B620" t="str">
            <v>JORDI</v>
          </cell>
          <cell r="C620" t="str">
            <v>FERNANDEZ</v>
          </cell>
          <cell r="D620" t="str">
            <v>LOPEZ</v>
          </cell>
          <cell r="E620">
            <v>258</v>
          </cell>
          <cell r="F620" t="str">
            <v>CLUB TENNIS DE TAULA XARXA MALGRAT</v>
          </cell>
          <cell r="G620" t="str">
            <v>XARXA MALGRAT</v>
          </cell>
          <cell r="H620" t="str">
            <v>M</v>
          </cell>
          <cell r="I620" t="str">
            <v>V50</v>
          </cell>
          <cell r="J620" t="str">
            <v>A.2</v>
          </cell>
        </row>
        <row r="621">
          <cell r="A621">
            <v>1088</v>
          </cell>
          <cell r="B621" t="str">
            <v>JOAN</v>
          </cell>
          <cell r="C621" t="str">
            <v>NOGUERES</v>
          </cell>
          <cell r="D621" t="str">
            <v>PUIGDEFABREGAS</v>
          </cell>
          <cell r="E621">
            <v>258</v>
          </cell>
          <cell r="F621" t="str">
            <v>CLUB TENNIS DE TAULA XARXA MALGRAT</v>
          </cell>
          <cell r="G621" t="str">
            <v>XARXA MALGRAT</v>
          </cell>
          <cell r="H621" t="str">
            <v>M</v>
          </cell>
          <cell r="I621" t="str">
            <v>V50</v>
          </cell>
          <cell r="J621" t="str">
            <v>A.2</v>
          </cell>
        </row>
        <row r="622">
          <cell r="A622">
            <v>929</v>
          </cell>
          <cell r="B622" t="str">
            <v>JOSE MANUEL</v>
          </cell>
          <cell r="C622" t="str">
            <v>RODRIGUEZ</v>
          </cell>
          <cell r="D622" t="str">
            <v>DIAZ</v>
          </cell>
          <cell r="E622">
            <v>258</v>
          </cell>
          <cell r="F622" t="str">
            <v>CLUB TENNIS DE TAULA XARXA MALGRAT</v>
          </cell>
          <cell r="G622" t="str">
            <v>XARXA MALGRAT</v>
          </cell>
          <cell r="H622" t="str">
            <v>M</v>
          </cell>
          <cell r="I622" t="str">
            <v>V50</v>
          </cell>
          <cell r="J622" t="str">
            <v>A.2</v>
          </cell>
        </row>
        <row r="623">
          <cell r="A623">
            <v>1103</v>
          </cell>
          <cell r="B623" t="str">
            <v>JOSE ENRIQUE</v>
          </cell>
          <cell r="C623" t="str">
            <v>DELGADO</v>
          </cell>
          <cell r="D623" t="str">
            <v>BAREA</v>
          </cell>
          <cell r="E623">
            <v>347</v>
          </cell>
          <cell r="F623" t="str">
            <v>CLUB TENIS DE MESA CHICLANA</v>
          </cell>
          <cell r="G623" t="str">
            <v>CHICLANA</v>
          </cell>
          <cell r="H623" t="str">
            <v>M</v>
          </cell>
          <cell r="I623" t="str">
            <v>V50</v>
          </cell>
          <cell r="J623" t="str">
            <v>A.2</v>
          </cell>
        </row>
        <row r="624">
          <cell r="A624">
            <v>22164</v>
          </cell>
          <cell r="B624" t="str">
            <v>JUAN</v>
          </cell>
          <cell r="C624" t="str">
            <v>JURADO</v>
          </cell>
          <cell r="D624" t="str">
            <v>DECLARA</v>
          </cell>
          <cell r="E624">
            <v>347</v>
          </cell>
          <cell r="F624" t="str">
            <v>CLUB TENIS DE MESA CHICLANA</v>
          </cell>
          <cell r="G624" t="str">
            <v>CHICLANA</v>
          </cell>
          <cell r="H624" t="str">
            <v>M</v>
          </cell>
          <cell r="I624" t="str">
            <v>V40</v>
          </cell>
          <cell r="J624" t="str">
            <v>A.2</v>
          </cell>
        </row>
        <row r="625">
          <cell r="A625">
            <v>485</v>
          </cell>
          <cell r="B625" t="str">
            <v>JOSE LUIS</v>
          </cell>
          <cell r="C625" t="str">
            <v>NAVARRETE</v>
          </cell>
          <cell r="D625" t="str">
            <v>GUERRERO</v>
          </cell>
          <cell r="E625">
            <v>347</v>
          </cell>
          <cell r="F625" t="str">
            <v>CLUB TENIS DE MESA CHICLANA</v>
          </cell>
          <cell r="G625" t="str">
            <v>CHICLANA</v>
          </cell>
          <cell r="H625" t="str">
            <v>M</v>
          </cell>
          <cell r="I625" t="str">
            <v>V60</v>
          </cell>
          <cell r="J625" t="str">
            <v>A.2</v>
          </cell>
        </row>
        <row r="626">
          <cell r="A626">
            <v>22282</v>
          </cell>
          <cell r="B626" t="str">
            <v>RUI</v>
          </cell>
          <cell r="C626" t="str">
            <v>YAO</v>
          </cell>
          <cell r="E626">
            <v>644</v>
          </cell>
          <cell r="F626" t="str">
            <v>CLUB TENIS DE MESA ESTEPONA</v>
          </cell>
          <cell r="G626" t="str">
            <v>C.T.M.  ESTEPONA</v>
          </cell>
          <cell r="H626" t="str">
            <v>M</v>
          </cell>
          <cell r="I626" t="str">
            <v>V40</v>
          </cell>
          <cell r="J626" t="str">
            <v>A.2</v>
          </cell>
        </row>
        <row r="627">
          <cell r="A627">
            <v>1404</v>
          </cell>
          <cell r="B627" t="str">
            <v>ANTONIO</v>
          </cell>
          <cell r="C627" t="str">
            <v>NIETO</v>
          </cell>
          <cell r="D627" t="str">
            <v>CAPO</v>
          </cell>
          <cell r="E627">
            <v>478</v>
          </cell>
          <cell r="F627" t="str">
            <v>CLUB TENIS DE MESA CIUTADELLA</v>
          </cell>
          <cell r="G627" t="str">
            <v>CIUTADELLA</v>
          </cell>
          <cell r="H627" t="str">
            <v>M</v>
          </cell>
          <cell r="I627" t="str">
            <v>V40</v>
          </cell>
          <cell r="J627" t="str">
            <v>A.1</v>
          </cell>
        </row>
        <row r="628">
          <cell r="A628">
            <v>24836</v>
          </cell>
          <cell r="B628" t="str">
            <v>ENRIQUE</v>
          </cell>
          <cell r="C628" t="str">
            <v>VERDEJO</v>
          </cell>
          <cell r="D628" t="str">
            <v>RABASSO</v>
          </cell>
          <cell r="E628">
            <v>295</v>
          </cell>
          <cell r="F628" t="str">
            <v>CLUB GIMNASTIC DE TARRAGONA</v>
          </cell>
          <cell r="G628" t="str">
            <v>GIMNASTIC TARRAGONA</v>
          </cell>
          <cell r="H628" t="str">
            <v>M</v>
          </cell>
          <cell r="I628" t="str">
            <v>V40</v>
          </cell>
          <cell r="J628" t="str">
            <v>A.2</v>
          </cell>
        </row>
        <row r="629">
          <cell r="A629">
            <v>1081</v>
          </cell>
          <cell r="B629" t="str">
            <v>FERRAN</v>
          </cell>
          <cell r="C629" t="str">
            <v>PERARNAU</v>
          </cell>
          <cell r="D629" t="str">
            <v>SEVILLA</v>
          </cell>
          <cell r="E629">
            <v>295</v>
          </cell>
          <cell r="F629" t="str">
            <v>CLUB GIMNASTIC DE TARRAGONA</v>
          </cell>
          <cell r="G629" t="str">
            <v>GIMNASTIC TARRAGONA</v>
          </cell>
          <cell r="H629" t="str">
            <v>M</v>
          </cell>
          <cell r="I629" t="str">
            <v>V50</v>
          </cell>
          <cell r="J629" t="str">
            <v>A.2</v>
          </cell>
        </row>
        <row r="630">
          <cell r="A630">
            <v>19120</v>
          </cell>
          <cell r="B630" t="str">
            <v>JORDI</v>
          </cell>
          <cell r="C630" t="str">
            <v>VERDEJO</v>
          </cell>
          <cell r="D630" t="str">
            <v>RABASSO</v>
          </cell>
          <cell r="E630">
            <v>295</v>
          </cell>
          <cell r="F630" t="str">
            <v>CLUB GIMNASTIC DE TARRAGONA</v>
          </cell>
          <cell r="G630" t="str">
            <v>GIMNASTIC TARRAGONA</v>
          </cell>
          <cell r="H630" t="str">
            <v>M</v>
          </cell>
          <cell r="I630" t="str">
            <v>V50</v>
          </cell>
          <cell r="J630" t="str">
            <v>A.2</v>
          </cell>
        </row>
        <row r="631">
          <cell r="A631">
            <v>1050</v>
          </cell>
          <cell r="B631" t="str">
            <v>GUILLEM</v>
          </cell>
          <cell r="C631" t="str">
            <v>SANTIAGO</v>
          </cell>
          <cell r="D631" t="str">
            <v>FERNANDEZ</v>
          </cell>
          <cell r="E631">
            <v>295</v>
          </cell>
          <cell r="F631" t="str">
            <v>CLUB GIMNASTIC DE TARRAGONA</v>
          </cell>
          <cell r="G631" t="str">
            <v>GIMNASTIC TARRAGONA</v>
          </cell>
          <cell r="H631" t="str">
            <v>M</v>
          </cell>
          <cell r="I631" t="str">
            <v>V50</v>
          </cell>
          <cell r="J631" t="str">
            <v>B</v>
          </cell>
        </row>
        <row r="632">
          <cell r="A632">
            <v>17727</v>
          </cell>
          <cell r="B632" t="str">
            <v>AGUSTIN</v>
          </cell>
          <cell r="C632" t="str">
            <v>SANCHEZ</v>
          </cell>
          <cell r="D632" t="str">
            <v>VELASCO</v>
          </cell>
          <cell r="E632">
            <v>295</v>
          </cell>
          <cell r="F632" t="str">
            <v>CLUB GIMNASTIC DE TARRAGONA</v>
          </cell>
          <cell r="G632" t="str">
            <v>GIMNASTIC TARRAGONA</v>
          </cell>
          <cell r="H632" t="str">
            <v>M</v>
          </cell>
          <cell r="I632" t="str">
            <v>V60</v>
          </cell>
          <cell r="J632" t="str">
            <v>B</v>
          </cell>
        </row>
        <row r="633">
          <cell r="A633">
            <v>29101</v>
          </cell>
          <cell r="B633" t="str">
            <v>ELOI</v>
          </cell>
          <cell r="C633" t="str">
            <v>GONZALVO</v>
          </cell>
          <cell r="D633" t="str">
            <v>TARRAGO</v>
          </cell>
          <cell r="E633">
            <v>295</v>
          </cell>
          <cell r="F633" t="str">
            <v>CLUB GIMNASTIC DE TARRAGONA</v>
          </cell>
          <cell r="G633" t="str">
            <v>GIMNASTIC TARRAGONA</v>
          </cell>
          <cell r="H633" t="str">
            <v>M</v>
          </cell>
          <cell r="I633" t="str">
            <v>V60</v>
          </cell>
          <cell r="J633" t="str">
            <v>B</v>
          </cell>
        </row>
        <row r="634">
          <cell r="A634">
            <v>24829</v>
          </cell>
          <cell r="B634" t="str">
            <v>JAUME</v>
          </cell>
          <cell r="C634" t="str">
            <v>OLLE</v>
          </cell>
          <cell r="D634" t="str">
            <v>TRILLES</v>
          </cell>
          <cell r="E634">
            <v>295</v>
          </cell>
          <cell r="F634" t="str">
            <v>CLUB GIMNASTIC DE TARRAGONA</v>
          </cell>
          <cell r="G634" t="str">
            <v>GIMNASTIC TARRAGONA</v>
          </cell>
          <cell r="H634" t="str">
            <v>M</v>
          </cell>
          <cell r="I634" t="str">
            <v>V50</v>
          </cell>
          <cell r="J634" t="str">
            <v>B</v>
          </cell>
        </row>
        <row r="635">
          <cell r="A635">
            <v>17712</v>
          </cell>
          <cell r="B635" t="str">
            <v>JOSE</v>
          </cell>
          <cell r="C635" t="str">
            <v>RODRIGUEZ</v>
          </cell>
          <cell r="D635" t="str">
            <v>CALVO</v>
          </cell>
          <cell r="E635">
            <v>295</v>
          </cell>
          <cell r="F635" t="str">
            <v>CLUB GIMNASTIC DE TARRAGONA</v>
          </cell>
          <cell r="G635" t="str">
            <v>GIMNASTIC TARRAGONA</v>
          </cell>
          <cell r="H635" t="str">
            <v>M</v>
          </cell>
          <cell r="I635" t="str">
            <v>V50</v>
          </cell>
          <cell r="J635" t="str">
            <v>B</v>
          </cell>
        </row>
        <row r="636">
          <cell r="A636">
            <v>17621</v>
          </cell>
          <cell r="B636" t="str">
            <v>CARLOS</v>
          </cell>
          <cell r="C636" t="str">
            <v>LOREN</v>
          </cell>
          <cell r="D636" t="str">
            <v>ALVAREZ</v>
          </cell>
          <cell r="E636">
            <v>295</v>
          </cell>
          <cell r="F636" t="str">
            <v>CLUB GIMNASTIC DE TARRAGONA</v>
          </cell>
          <cell r="G636" t="str">
            <v>GIMNASTIC TARRAGONA</v>
          </cell>
          <cell r="H636" t="str">
            <v>M</v>
          </cell>
          <cell r="I636" t="str">
            <v>V40</v>
          </cell>
          <cell r="J636" t="str">
            <v>B</v>
          </cell>
        </row>
        <row r="637">
          <cell r="A637">
            <v>6597</v>
          </cell>
          <cell r="B637" t="str">
            <v>SERGIO</v>
          </cell>
          <cell r="C637" t="str">
            <v>ARRIBAS</v>
          </cell>
          <cell r="D637" t="str">
            <v>CORTES</v>
          </cell>
          <cell r="E637">
            <v>295</v>
          </cell>
          <cell r="F637" t="str">
            <v>CLUB GIMNASTIC DE TARRAGONA</v>
          </cell>
          <cell r="G637" t="str">
            <v>GIMNASTIC TARRAGONA</v>
          </cell>
          <cell r="H637" t="str">
            <v>M</v>
          </cell>
          <cell r="I637" t="str">
            <v>V40</v>
          </cell>
          <cell r="J637" t="str">
            <v>B</v>
          </cell>
        </row>
        <row r="638">
          <cell r="A638">
            <v>388</v>
          </cell>
          <cell r="B638" t="str">
            <v>ANTONIO</v>
          </cell>
          <cell r="C638" t="str">
            <v>ROVELLO</v>
          </cell>
          <cell r="D638" t="str">
            <v>GONZALEZ</v>
          </cell>
          <cell r="E638">
            <v>335</v>
          </cell>
          <cell r="F638" t="str">
            <v>CASAL CATOLIC DE SANT ANDREU</v>
          </cell>
          <cell r="G638" t="str">
            <v>SANT ANDREU</v>
          </cell>
          <cell r="H638" t="str">
            <v>M</v>
          </cell>
          <cell r="I638" t="str">
            <v>V60</v>
          </cell>
          <cell r="J638" t="str">
            <v>A.1</v>
          </cell>
        </row>
        <row r="639">
          <cell r="A639">
            <v>25136</v>
          </cell>
          <cell r="B639" t="str">
            <v>ANTONIO</v>
          </cell>
          <cell r="C639" t="str">
            <v>GUINOVART</v>
          </cell>
          <cell r="D639" t="str">
            <v>FONT</v>
          </cell>
          <cell r="E639">
            <v>335</v>
          </cell>
          <cell r="F639" t="str">
            <v>CASAL CATOLIC DE SANT ANDREU</v>
          </cell>
          <cell r="G639" t="str">
            <v>SANT ANDREU</v>
          </cell>
          <cell r="H639" t="str">
            <v>M</v>
          </cell>
          <cell r="I639" t="str">
            <v>V50</v>
          </cell>
          <cell r="J639" t="str">
            <v>B</v>
          </cell>
        </row>
        <row r="640">
          <cell r="A640">
            <v>257</v>
          </cell>
          <cell r="B640" t="str">
            <v>JUAN</v>
          </cell>
          <cell r="C640" t="str">
            <v>LLACER</v>
          </cell>
          <cell r="D640" t="str">
            <v>PUIG</v>
          </cell>
          <cell r="E640">
            <v>335</v>
          </cell>
          <cell r="F640" t="str">
            <v>CASAL CATOLIC DE SANT ANDREU</v>
          </cell>
          <cell r="G640" t="str">
            <v>SANT ANDREU</v>
          </cell>
          <cell r="H640" t="str">
            <v>M</v>
          </cell>
          <cell r="I640" t="str">
            <v>V65</v>
          </cell>
          <cell r="J640" t="str">
            <v>B</v>
          </cell>
        </row>
        <row r="641">
          <cell r="A641">
            <v>111</v>
          </cell>
          <cell r="B641" t="str">
            <v>ALBERT</v>
          </cell>
          <cell r="C641" t="str">
            <v>BURLO</v>
          </cell>
          <cell r="D641" t="str">
            <v>BALLESTER</v>
          </cell>
          <cell r="E641">
            <v>335</v>
          </cell>
          <cell r="F641" t="str">
            <v>CASAL CATOLIC DE SANT ANDREU</v>
          </cell>
          <cell r="G641" t="str">
            <v>SANT ANDREU</v>
          </cell>
          <cell r="H641" t="str">
            <v>M</v>
          </cell>
          <cell r="I641" t="str">
            <v>V70</v>
          </cell>
          <cell r="J641" t="str">
            <v>B</v>
          </cell>
        </row>
        <row r="642">
          <cell r="A642">
            <v>24653</v>
          </cell>
          <cell r="B642" t="str">
            <v>PEDRO</v>
          </cell>
          <cell r="C642" t="str">
            <v>DEL AMOR</v>
          </cell>
          <cell r="D642" t="str">
            <v>GUILLEN</v>
          </cell>
          <cell r="E642">
            <v>335</v>
          </cell>
          <cell r="F642" t="str">
            <v>CASAL CATOLIC DE SANT ANDREU</v>
          </cell>
          <cell r="G642" t="str">
            <v>SANT ANDREU</v>
          </cell>
          <cell r="H642" t="str">
            <v>M</v>
          </cell>
          <cell r="I642" t="str">
            <v>V60</v>
          </cell>
          <cell r="J642" t="str">
            <v>B</v>
          </cell>
        </row>
        <row r="643">
          <cell r="A643">
            <v>1421</v>
          </cell>
          <cell r="B643" t="str">
            <v>XAVIER</v>
          </cell>
          <cell r="C643" t="str">
            <v>GARCIA</v>
          </cell>
          <cell r="D643" t="str">
            <v>HIJARRUBIA</v>
          </cell>
          <cell r="E643">
            <v>335</v>
          </cell>
          <cell r="F643" t="str">
            <v>CASAL CATOLIC DE SANT ANDREU</v>
          </cell>
          <cell r="G643" t="str">
            <v>SANT ANDREU</v>
          </cell>
          <cell r="H643" t="str">
            <v>M</v>
          </cell>
          <cell r="I643" t="str">
            <v>V40</v>
          </cell>
          <cell r="J643" t="str">
            <v>A.1</v>
          </cell>
        </row>
        <row r="644">
          <cell r="A644">
            <v>24547</v>
          </cell>
          <cell r="B644" t="str">
            <v>GABRIEL</v>
          </cell>
          <cell r="C644" t="str">
            <v>GASSOL</v>
          </cell>
          <cell r="D644" t="str">
            <v>GRAU</v>
          </cell>
          <cell r="E644">
            <v>335</v>
          </cell>
          <cell r="F644" t="str">
            <v>CASAL CATOLIC DE SANT ANDREU</v>
          </cell>
          <cell r="G644" t="str">
            <v>SANT ANDREU</v>
          </cell>
          <cell r="H644" t="str">
            <v>M</v>
          </cell>
          <cell r="I644" t="str">
            <v>V50</v>
          </cell>
          <cell r="J644" t="str">
            <v>B</v>
          </cell>
        </row>
        <row r="645">
          <cell r="A645">
            <v>24556</v>
          </cell>
          <cell r="B645" t="str">
            <v>XAVIER</v>
          </cell>
          <cell r="C645" t="str">
            <v>GRIFOLL</v>
          </cell>
          <cell r="D645" t="str">
            <v>DE GOYA</v>
          </cell>
          <cell r="E645">
            <v>335</v>
          </cell>
          <cell r="F645" t="str">
            <v>CASAL CATOLIC DE SANT ANDREU</v>
          </cell>
          <cell r="G645" t="str">
            <v>SANT ANDREU</v>
          </cell>
          <cell r="H645" t="str">
            <v>M</v>
          </cell>
          <cell r="I645" t="str">
            <v>V50</v>
          </cell>
          <cell r="J645" t="str">
            <v>A.1</v>
          </cell>
        </row>
        <row r="646">
          <cell r="A646">
            <v>1227</v>
          </cell>
          <cell r="B646" t="str">
            <v>FRANCISCO</v>
          </cell>
          <cell r="C646" t="str">
            <v>MARTINEZ</v>
          </cell>
          <cell r="D646" t="str">
            <v>MEREGAL.LI</v>
          </cell>
          <cell r="E646">
            <v>335</v>
          </cell>
          <cell r="F646" t="str">
            <v>CASAL CATOLIC DE SANT ANDREU</v>
          </cell>
          <cell r="G646" t="str">
            <v>SANT ANDREU</v>
          </cell>
          <cell r="H646" t="str">
            <v>M</v>
          </cell>
          <cell r="I646" t="str">
            <v>V50</v>
          </cell>
          <cell r="J646" t="str">
            <v>A.1</v>
          </cell>
        </row>
        <row r="647">
          <cell r="A647">
            <v>17633</v>
          </cell>
          <cell r="B647" t="str">
            <v>FELIPE</v>
          </cell>
          <cell r="C647" t="str">
            <v>MARTINEZ</v>
          </cell>
          <cell r="D647" t="str">
            <v>VALVERDE</v>
          </cell>
          <cell r="E647">
            <v>335</v>
          </cell>
          <cell r="F647" t="str">
            <v>CASAL CATOLIC DE SANT ANDREU</v>
          </cell>
          <cell r="G647" t="str">
            <v>SANT ANDREU</v>
          </cell>
          <cell r="H647" t="str">
            <v>M</v>
          </cell>
          <cell r="I647" t="str">
            <v>V70</v>
          </cell>
          <cell r="J647" t="str">
            <v>B</v>
          </cell>
        </row>
        <row r="648">
          <cell r="A648">
            <v>24728</v>
          </cell>
          <cell r="B648" t="str">
            <v>JORDI</v>
          </cell>
          <cell r="C648" t="str">
            <v>REBATE</v>
          </cell>
          <cell r="D648" t="str">
            <v>CORNET</v>
          </cell>
          <cell r="E648">
            <v>335</v>
          </cell>
          <cell r="F648" t="str">
            <v>CASAL CATOLIC DE SANT ANDREU</v>
          </cell>
          <cell r="G648" t="str">
            <v>SANT ANDREU</v>
          </cell>
          <cell r="H648" t="str">
            <v>M</v>
          </cell>
          <cell r="I648" t="str">
            <v>V60</v>
          </cell>
          <cell r="J648" t="str">
            <v>B</v>
          </cell>
        </row>
        <row r="649">
          <cell r="A649">
            <v>19651</v>
          </cell>
          <cell r="B649" t="str">
            <v>JOAQUIM</v>
          </cell>
          <cell r="C649" t="str">
            <v>RENOM</v>
          </cell>
          <cell r="D649" t="str">
            <v>LLORENS</v>
          </cell>
          <cell r="E649">
            <v>335</v>
          </cell>
          <cell r="F649" t="str">
            <v>CASAL CATOLIC DE SANT ANDREU</v>
          </cell>
          <cell r="G649" t="str">
            <v>SANT ANDREU</v>
          </cell>
          <cell r="H649" t="str">
            <v>M</v>
          </cell>
          <cell r="I649" t="str">
            <v>V90</v>
          </cell>
          <cell r="J649" t="str">
            <v>B</v>
          </cell>
        </row>
        <row r="650">
          <cell r="A650">
            <v>93</v>
          </cell>
          <cell r="B650" t="str">
            <v>ANTONI</v>
          </cell>
          <cell r="C650" t="str">
            <v>SAYOL</v>
          </cell>
          <cell r="D650" t="str">
            <v>GOMEZ</v>
          </cell>
          <cell r="E650">
            <v>335</v>
          </cell>
          <cell r="F650" t="str">
            <v>CASAL CATOLIC DE SANT ANDREU</v>
          </cell>
          <cell r="G650" t="str">
            <v>SANT ANDREU</v>
          </cell>
          <cell r="H650" t="str">
            <v>M</v>
          </cell>
          <cell r="I650" t="str">
            <v>V75</v>
          </cell>
          <cell r="J650" t="str">
            <v>B</v>
          </cell>
        </row>
        <row r="651">
          <cell r="A651">
            <v>395</v>
          </cell>
          <cell r="B651" t="str">
            <v>JOSE LUIS</v>
          </cell>
          <cell r="C651" t="str">
            <v>SERRANO</v>
          </cell>
          <cell r="D651" t="str">
            <v>BELMONTE</v>
          </cell>
          <cell r="E651">
            <v>335</v>
          </cell>
          <cell r="F651" t="str">
            <v>CASAL CATOLIC DE SANT ANDREU</v>
          </cell>
          <cell r="G651" t="str">
            <v>SANT ANDREU</v>
          </cell>
          <cell r="H651" t="str">
            <v>M</v>
          </cell>
          <cell r="I651" t="str">
            <v>V60</v>
          </cell>
          <cell r="J651" t="str">
            <v>B</v>
          </cell>
        </row>
        <row r="652">
          <cell r="A652">
            <v>9369</v>
          </cell>
          <cell r="B652" t="str">
            <v>ALFONSO</v>
          </cell>
          <cell r="C652" t="str">
            <v>LOPEZ</v>
          </cell>
          <cell r="D652" t="str">
            <v>TORRES</v>
          </cell>
          <cell r="E652">
            <v>80</v>
          </cell>
          <cell r="F652" t="str">
            <v>CLUB DEPORTIVO DE TENIS DE MESA DE CARTAGENA</v>
          </cell>
          <cell r="G652" t="str">
            <v>CDTM CARTAGENA</v>
          </cell>
          <cell r="H652" t="str">
            <v>M</v>
          </cell>
          <cell r="I652" t="str">
            <v>V65</v>
          </cell>
          <cell r="J652" t="str">
            <v>B</v>
          </cell>
        </row>
        <row r="653">
          <cell r="A653">
            <v>1319</v>
          </cell>
          <cell r="B653" t="str">
            <v>ESTEBAN</v>
          </cell>
          <cell r="C653" t="str">
            <v>URIBE</v>
          </cell>
          <cell r="D653" t="str">
            <v>SOLER</v>
          </cell>
          <cell r="E653">
            <v>80</v>
          </cell>
          <cell r="F653" t="str">
            <v>CLUB DEPORTIVO DE TENIS DE MESA DE CARTAGENA</v>
          </cell>
          <cell r="G653" t="str">
            <v>CDTM CARTAGENA</v>
          </cell>
          <cell r="H653" t="str">
            <v>M</v>
          </cell>
          <cell r="I653" t="str">
            <v>V40</v>
          </cell>
          <cell r="J653" t="str">
            <v>A.2</v>
          </cell>
        </row>
        <row r="654">
          <cell r="A654">
            <v>371</v>
          </cell>
          <cell r="B654" t="str">
            <v>LUIS</v>
          </cell>
          <cell r="C654" t="str">
            <v>CALVO</v>
          </cell>
          <cell r="D654" t="str">
            <v>RUESCAS</v>
          </cell>
          <cell r="E654">
            <v>180</v>
          </cell>
          <cell r="F654" t="str">
            <v>CLUB PRIEGO TENIS DE MESA</v>
          </cell>
          <cell r="G654" t="str">
            <v>CLUB PRIEGO TM</v>
          </cell>
          <cell r="H654" t="str">
            <v>M</v>
          </cell>
          <cell r="I654" t="str">
            <v>V60</v>
          </cell>
          <cell r="J654" t="str">
            <v>A.2</v>
          </cell>
        </row>
        <row r="655">
          <cell r="A655">
            <v>1834</v>
          </cell>
          <cell r="B655" t="str">
            <v>JOSE DAVID</v>
          </cell>
          <cell r="C655" t="str">
            <v>GONZALEZ</v>
          </cell>
          <cell r="D655" t="str">
            <v>MARRERO</v>
          </cell>
          <cell r="E655">
            <v>729</v>
          </cell>
          <cell r="F655" t="str">
            <v>C.D. TENIS DE MESA TEMEGUESTE</v>
          </cell>
          <cell r="G655" t="str">
            <v>TEMEGUESTE</v>
          </cell>
          <cell r="H655" t="str">
            <v>M</v>
          </cell>
          <cell r="I655" t="str">
            <v>V40</v>
          </cell>
          <cell r="J655" t="str">
            <v>A.2</v>
          </cell>
        </row>
        <row r="656">
          <cell r="A656">
            <v>1583</v>
          </cell>
          <cell r="B656" t="str">
            <v>DAVID</v>
          </cell>
          <cell r="C656" t="str">
            <v>HEREDIA</v>
          </cell>
          <cell r="D656" t="str">
            <v>HERNANDEZ</v>
          </cell>
          <cell r="E656">
            <v>729</v>
          </cell>
          <cell r="F656" t="str">
            <v>C.D. TENIS DE MESA TEMEGUESTE</v>
          </cell>
          <cell r="G656" t="str">
            <v>TEMEGUESTE</v>
          </cell>
          <cell r="H656" t="str">
            <v>M</v>
          </cell>
          <cell r="I656" t="str">
            <v>V40</v>
          </cell>
          <cell r="J656" t="str">
            <v>A.2</v>
          </cell>
        </row>
        <row r="657">
          <cell r="A657">
            <v>10261</v>
          </cell>
          <cell r="B657" t="str">
            <v>ANIBAL</v>
          </cell>
          <cell r="C657" t="str">
            <v>HERNANDEZ</v>
          </cell>
          <cell r="D657" t="str">
            <v>RODRIGUEZ</v>
          </cell>
          <cell r="E657">
            <v>729</v>
          </cell>
          <cell r="F657" t="str">
            <v>C.D. TENIS DE MESA TEMEGUESTE</v>
          </cell>
          <cell r="G657" t="str">
            <v>TEMEGUESTE</v>
          </cell>
          <cell r="H657" t="str">
            <v>M</v>
          </cell>
          <cell r="I657" t="str">
            <v>V40</v>
          </cell>
          <cell r="J657" t="str">
            <v>A.2</v>
          </cell>
        </row>
        <row r="658">
          <cell r="A658">
            <v>24539</v>
          </cell>
          <cell r="B658" t="str">
            <v>FELIX</v>
          </cell>
          <cell r="C658" t="str">
            <v>PONS</v>
          </cell>
          <cell r="D658" t="str">
            <v>CANAL</v>
          </cell>
          <cell r="E658">
            <v>262</v>
          </cell>
          <cell r="F658" t="str">
            <v>CLUB ESPORTIU TENNIS DE TAULA DE ESPARRAGUERA</v>
          </cell>
          <cell r="G658" t="str">
            <v>CETT ESPARRAGUERA</v>
          </cell>
          <cell r="H658" t="str">
            <v>M</v>
          </cell>
          <cell r="I658" t="str">
            <v>V50</v>
          </cell>
          <cell r="J658" t="str">
            <v>A.2</v>
          </cell>
        </row>
        <row r="659">
          <cell r="A659">
            <v>411</v>
          </cell>
          <cell r="B659" t="str">
            <v>FRANCISCO</v>
          </cell>
          <cell r="C659" t="str">
            <v>MORENO</v>
          </cell>
          <cell r="D659" t="str">
            <v>HAMBRONA</v>
          </cell>
          <cell r="E659">
            <v>10151</v>
          </cell>
          <cell r="F659" t="str">
            <v>CLUB TENIS DE MESA ALCAZAR</v>
          </cell>
          <cell r="G659" t="str">
            <v>CTM ALCAZAR</v>
          </cell>
          <cell r="H659" t="str">
            <v>M</v>
          </cell>
          <cell r="I659" t="str">
            <v>V60</v>
          </cell>
          <cell r="J659" t="str">
            <v>A.2</v>
          </cell>
        </row>
        <row r="660">
          <cell r="A660">
            <v>17106</v>
          </cell>
          <cell r="B660" t="str">
            <v>JAVIER</v>
          </cell>
          <cell r="C660" t="str">
            <v>DEL RIO</v>
          </cell>
          <cell r="D660" t="str">
            <v>RODRIGUEZ</v>
          </cell>
          <cell r="E660">
            <v>17</v>
          </cell>
          <cell r="F660" t="str">
            <v>CLUB TENIS DE MESA PORTUENSE</v>
          </cell>
          <cell r="G660" t="str">
            <v>PORTUENSE</v>
          </cell>
          <cell r="H660" t="str">
            <v>M</v>
          </cell>
          <cell r="I660" t="str">
            <v>V40</v>
          </cell>
          <cell r="J660" t="str">
            <v>A.1</v>
          </cell>
        </row>
        <row r="661">
          <cell r="A661">
            <v>18530</v>
          </cell>
          <cell r="B661" t="str">
            <v>JUAN CARLOS</v>
          </cell>
          <cell r="C661" t="str">
            <v>BOUTELLIER</v>
          </cell>
          <cell r="D661" t="str">
            <v>MUNOZ</v>
          </cell>
          <cell r="E661">
            <v>17</v>
          </cell>
          <cell r="F661" t="str">
            <v>CLUB TENIS DE MESA PORTUENSE</v>
          </cell>
          <cell r="G661" t="str">
            <v>PORTUENSE</v>
          </cell>
          <cell r="H661" t="str">
            <v>M</v>
          </cell>
          <cell r="I661" t="str">
            <v>V50</v>
          </cell>
          <cell r="J661" t="str">
            <v>A.1</v>
          </cell>
        </row>
        <row r="662">
          <cell r="A662">
            <v>6445</v>
          </cell>
          <cell r="B662" t="str">
            <v>ALBERTO</v>
          </cell>
          <cell r="C662" t="str">
            <v>DRAGO</v>
          </cell>
          <cell r="E662">
            <v>17</v>
          </cell>
          <cell r="F662" t="str">
            <v>CLUB TENIS DE MESA PORTUENSE</v>
          </cell>
          <cell r="G662" t="str">
            <v>PORTUENSE</v>
          </cell>
          <cell r="H662" t="str">
            <v>M</v>
          </cell>
          <cell r="I662" t="str">
            <v>V50</v>
          </cell>
          <cell r="J662" t="str">
            <v>A.1</v>
          </cell>
        </row>
        <row r="663">
          <cell r="A663">
            <v>18531</v>
          </cell>
          <cell r="B663" t="str">
            <v>JOSE MARIA</v>
          </cell>
          <cell r="C663" t="str">
            <v>SANCHEZ</v>
          </cell>
          <cell r="D663" t="str">
            <v>SANTANO</v>
          </cell>
          <cell r="E663">
            <v>17</v>
          </cell>
          <cell r="F663" t="str">
            <v>CLUB TENIS DE MESA PORTUENSE</v>
          </cell>
          <cell r="G663" t="str">
            <v>PORTUENSE</v>
          </cell>
          <cell r="H663" t="str">
            <v>M</v>
          </cell>
          <cell r="I663" t="str">
            <v>V50</v>
          </cell>
          <cell r="J663" t="str">
            <v>A.1</v>
          </cell>
        </row>
        <row r="664">
          <cell r="A664">
            <v>1480</v>
          </cell>
          <cell r="B664" t="str">
            <v>FRANCISCO JOSE</v>
          </cell>
          <cell r="C664" t="str">
            <v>CASTILLO</v>
          </cell>
          <cell r="D664" t="str">
            <v>MUNOZ</v>
          </cell>
          <cell r="E664">
            <v>17</v>
          </cell>
          <cell r="F664" t="str">
            <v>CLUB TENIS DE MESA PORTUENSE</v>
          </cell>
          <cell r="G664" t="str">
            <v>PORTUENSE</v>
          </cell>
          <cell r="H664" t="str">
            <v>M</v>
          </cell>
          <cell r="I664" t="str">
            <v>V40</v>
          </cell>
          <cell r="J664" t="str">
            <v>A.1</v>
          </cell>
        </row>
        <row r="665">
          <cell r="A665">
            <v>10061</v>
          </cell>
          <cell r="B665" t="str">
            <v>HUGO</v>
          </cell>
          <cell r="C665" t="str">
            <v>BECERRA</v>
          </cell>
          <cell r="D665" t="str">
            <v>MELO</v>
          </cell>
          <cell r="E665">
            <v>703</v>
          </cell>
          <cell r="F665" t="str">
            <v>CLUBE DEPORTIVO DEZPORTAS LUGO T.M.</v>
          </cell>
          <cell r="G665" t="str">
            <v>C.E DEPORTIVO DEZPORTAS LUGO T.M.</v>
          </cell>
          <cell r="H665" t="str">
            <v>M</v>
          </cell>
          <cell r="I665" t="str">
            <v>V40</v>
          </cell>
          <cell r="J665" t="str">
            <v>A.1</v>
          </cell>
        </row>
        <row r="666">
          <cell r="A666">
            <v>1501</v>
          </cell>
          <cell r="B666" t="str">
            <v>RAMON</v>
          </cell>
          <cell r="C666" t="str">
            <v>BECERRA</v>
          </cell>
          <cell r="D666" t="str">
            <v>MELO</v>
          </cell>
          <cell r="E666">
            <v>703</v>
          </cell>
          <cell r="F666" t="str">
            <v>CLUBE DEPORTIVO DEZPORTAS LUGO T.M.</v>
          </cell>
          <cell r="G666" t="str">
            <v>C.E DEPORTIVO DEZPORTAS LUGO T.M.</v>
          </cell>
          <cell r="H666" t="str">
            <v>M</v>
          </cell>
          <cell r="I666" t="str">
            <v>V40</v>
          </cell>
          <cell r="J666" t="str">
            <v>A.2</v>
          </cell>
        </row>
        <row r="667">
          <cell r="A667">
            <v>20365</v>
          </cell>
          <cell r="B667" t="str">
            <v>ANTONIO</v>
          </cell>
          <cell r="C667" t="str">
            <v>CODINA</v>
          </cell>
          <cell r="D667" t="str">
            <v>SIMON</v>
          </cell>
          <cell r="E667">
            <v>299</v>
          </cell>
          <cell r="F667" t="str">
            <v>TENNIS DE TAULA TORELLO</v>
          </cell>
          <cell r="G667" t="str">
            <v>TORELLO</v>
          </cell>
          <cell r="H667" t="str">
            <v>M</v>
          </cell>
          <cell r="I667" t="str">
            <v>V75</v>
          </cell>
          <cell r="J667" t="str">
            <v>A.2</v>
          </cell>
        </row>
        <row r="668">
          <cell r="A668">
            <v>16719</v>
          </cell>
          <cell r="B668" t="str">
            <v>ALVARO</v>
          </cell>
          <cell r="C668" t="str">
            <v>SÁNCHEZ</v>
          </cell>
          <cell r="D668" t="str">
            <v>GARCÍA</v>
          </cell>
          <cell r="E668">
            <v>703</v>
          </cell>
          <cell r="F668" t="str">
            <v>CLUBE DEPORTIVO DEZPORTAS LUGO T.M.</v>
          </cell>
          <cell r="G668" t="str">
            <v>C.E DEPORTIVO DEZPORTAS LUGO T.M.</v>
          </cell>
          <cell r="H668" t="str">
            <v>M</v>
          </cell>
          <cell r="I668" t="str">
            <v>V40</v>
          </cell>
          <cell r="J668" t="str">
            <v>A.1</v>
          </cell>
        </row>
        <row r="669">
          <cell r="A669">
            <v>16144</v>
          </cell>
          <cell r="B669" t="str">
            <v>XESÚS</v>
          </cell>
          <cell r="C669" t="str">
            <v>VÁZQUEZ</v>
          </cell>
          <cell r="D669" t="str">
            <v>PRADO</v>
          </cell>
          <cell r="E669">
            <v>703</v>
          </cell>
          <cell r="F669" t="str">
            <v>CLUBE DEPORTIVO DEZPORTAS LUGO T.M.</v>
          </cell>
          <cell r="G669" t="str">
            <v>C.E DEPORTIVO DEZPORTAS LUGO T.M.</v>
          </cell>
          <cell r="H669" t="str">
            <v>M</v>
          </cell>
          <cell r="I669" t="str">
            <v>V50</v>
          </cell>
          <cell r="J669" t="str">
            <v>B</v>
          </cell>
        </row>
        <row r="670">
          <cell r="A670">
            <v>10056</v>
          </cell>
          <cell r="B670" t="str">
            <v>BONIFACIO</v>
          </cell>
          <cell r="C670" t="str">
            <v>GARCIA</v>
          </cell>
          <cell r="D670" t="str">
            <v>MARTIN</v>
          </cell>
          <cell r="E670">
            <v>703</v>
          </cell>
          <cell r="F670" t="str">
            <v>CLUBE DEPORTIVO DEZPORTAS LUGO T.M.</v>
          </cell>
          <cell r="G670" t="str">
            <v>C.E DEPORTIVO DEZPORTAS LUGO T.M.</v>
          </cell>
          <cell r="H670" t="str">
            <v>M</v>
          </cell>
          <cell r="I670" t="str">
            <v>V50</v>
          </cell>
          <cell r="J670" t="str">
            <v>B</v>
          </cell>
        </row>
        <row r="671">
          <cell r="A671">
            <v>23030</v>
          </cell>
          <cell r="B671" t="str">
            <v>JOSE LUIS</v>
          </cell>
          <cell r="C671" t="str">
            <v>MENDEZ</v>
          </cell>
          <cell r="D671" t="str">
            <v>MENDEZ</v>
          </cell>
          <cell r="E671">
            <v>703</v>
          </cell>
          <cell r="F671" t="str">
            <v>CLUBE DEPORTIVO DEZPORTAS LUGO T.M.</v>
          </cell>
          <cell r="G671" t="str">
            <v>C.E DEPORTIVO DEZPORTAS LUGO T.M.</v>
          </cell>
          <cell r="H671" t="str">
            <v>M</v>
          </cell>
          <cell r="I671" t="str">
            <v>V40</v>
          </cell>
          <cell r="J671" t="str">
            <v>B</v>
          </cell>
        </row>
        <row r="672">
          <cell r="A672">
            <v>18595</v>
          </cell>
          <cell r="B672" t="str">
            <v>DAVID</v>
          </cell>
          <cell r="C672" t="str">
            <v>GOTTSCHALK</v>
          </cell>
          <cell r="E672">
            <v>10046</v>
          </cell>
          <cell r="F672" t="str">
            <v>CLUB TENIS TAULA SANT LLUIS</v>
          </cell>
          <cell r="G672" t="str">
            <v>CTT SANT LLUIS</v>
          </cell>
          <cell r="H672" t="str">
            <v>M</v>
          </cell>
          <cell r="I672" t="str">
            <v>V40</v>
          </cell>
          <cell r="J672" t="str">
            <v>A.2</v>
          </cell>
        </row>
        <row r="673">
          <cell r="A673">
            <v>24142</v>
          </cell>
          <cell r="B673" t="str">
            <v>IVAN</v>
          </cell>
          <cell r="C673" t="str">
            <v>ABELLA</v>
          </cell>
          <cell r="D673" t="str">
            <v>VILLAR</v>
          </cell>
          <cell r="E673">
            <v>10242</v>
          </cell>
          <cell r="F673" t="str">
            <v>CLUB TENIS DE MESA MIERES</v>
          </cell>
          <cell r="G673" t="str">
            <v>CTM MIERES</v>
          </cell>
          <cell r="H673" t="str">
            <v>M</v>
          </cell>
          <cell r="I673" t="str">
            <v>V40</v>
          </cell>
          <cell r="J673" t="str">
            <v>B</v>
          </cell>
        </row>
        <row r="674">
          <cell r="A674">
            <v>28427</v>
          </cell>
          <cell r="B674" t="str">
            <v>ENRIQUE JOSE</v>
          </cell>
          <cell r="C674" t="str">
            <v>ALBENIZ</v>
          </cell>
          <cell r="D674" t="str">
            <v>RODRIGUEZ</v>
          </cell>
          <cell r="E674">
            <v>10242</v>
          </cell>
          <cell r="F674" t="str">
            <v>CLUB TENIS DE MESA MIERES</v>
          </cell>
          <cell r="G674" t="str">
            <v>CTM MIERES</v>
          </cell>
          <cell r="H674" t="str">
            <v>M</v>
          </cell>
          <cell r="I674" t="str">
            <v>V40</v>
          </cell>
          <cell r="J674" t="str">
            <v>B</v>
          </cell>
        </row>
        <row r="675">
          <cell r="A675">
            <v>31588</v>
          </cell>
          <cell r="B675" t="str">
            <v>MIGUEL</v>
          </cell>
          <cell r="C675" t="str">
            <v>PEREZ</v>
          </cell>
          <cell r="D675" t="str">
            <v>VILLALTORO</v>
          </cell>
          <cell r="E675">
            <v>10046</v>
          </cell>
          <cell r="F675" t="str">
            <v>CLUB TENIS TAULA SANT LLUIS</v>
          </cell>
          <cell r="G675" t="str">
            <v>CTT SANT LLUIS</v>
          </cell>
          <cell r="H675" t="str">
            <v>M</v>
          </cell>
          <cell r="I675" t="str">
            <v>V50</v>
          </cell>
          <cell r="J675" t="str">
            <v>A.2</v>
          </cell>
        </row>
        <row r="676">
          <cell r="A676">
            <v>6642</v>
          </cell>
          <cell r="B676" t="str">
            <v>JOSÉ</v>
          </cell>
          <cell r="C676" t="str">
            <v>BARRIO</v>
          </cell>
          <cell r="D676" t="str">
            <v>GULDRIS</v>
          </cell>
          <cell r="E676">
            <v>116</v>
          </cell>
          <cell r="F676" t="str">
            <v>SOCIEDAD LICEO DE NOIA</v>
          </cell>
          <cell r="G676" t="str">
            <v>LICEO DE NOIA</v>
          </cell>
          <cell r="H676" t="str">
            <v>M</v>
          </cell>
          <cell r="I676" t="str">
            <v>V50</v>
          </cell>
          <cell r="J676" t="str">
            <v>B</v>
          </cell>
        </row>
        <row r="677">
          <cell r="A677">
            <v>1593</v>
          </cell>
          <cell r="B677" t="str">
            <v>VICENTA</v>
          </cell>
          <cell r="C677" t="str">
            <v>MATEOS</v>
          </cell>
          <cell r="D677" t="str">
            <v>BLAZQUEZ</v>
          </cell>
          <cell r="E677">
            <v>193</v>
          </cell>
          <cell r="F677" t="str">
            <v>ASOCIACION DEPORTIVA LOS TRES BALCONES</v>
          </cell>
          <cell r="G677" t="str">
            <v>LOS TRES BALCONES</v>
          </cell>
          <cell r="H677" t="str">
            <v>F</v>
          </cell>
          <cell r="I677" t="str">
            <v>V40</v>
          </cell>
          <cell r="J677" t="str">
            <v>A.2</v>
          </cell>
        </row>
        <row r="678">
          <cell r="A678">
            <v>10610</v>
          </cell>
          <cell r="B678" t="str">
            <v>MANUEL ANTONIO</v>
          </cell>
          <cell r="C678" t="str">
            <v>BORRELLA</v>
          </cell>
          <cell r="D678" t="str">
            <v>DÁVILA</v>
          </cell>
          <cell r="E678">
            <v>193</v>
          </cell>
          <cell r="F678" t="str">
            <v>ASOCIACION DEPORTIVA LOS TRES BALCONES</v>
          </cell>
          <cell r="G678" t="str">
            <v>LOS TRES BALCONES</v>
          </cell>
          <cell r="H678" t="str">
            <v>M</v>
          </cell>
          <cell r="I678" t="str">
            <v>V50</v>
          </cell>
          <cell r="J678" t="str">
            <v>A.2</v>
          </cell>
        </row>
        <row r="679">
          <cell r="A679">
            <v>1693</v>
          </cell>
          <cell r="B679" t="str">
            <v>FRANCISCO</v>
          </cell>
          <cell r="C679" t="str">
            <v>MERIDENO</v>
          </cell>
          <cell r="D679" t="str">
            <v>GOMEZ</v>
          </cell>
          <cell r="E679">
            <v>193</v>
          </cell>
          <cell r="F679" t="str">
            <v>ASOCIACION DEPORTIVA LOS TRES BALCONES</v>
          </cell>
          <cell r="G679" t="str">
            <v>LOS TRES BALCONES</v>
          </cell>
          <cell r="H679" t="str">
            <v>M</v>
          </cell>
          <cell r="I679" t="str">
            <v>V40</v>
          </cell>
          <cell r="J679" t="str">
            <v>A.1</v>
          </cell>
        </row>
        <row r="680">
          <cell r="A680">
            <v>497</v>
          </cell>
          <cell r="B680" t="str">
            <v>MARIA GLORIA</v>
          </cell>
          <cell r="C680" t="str">
            <v>PERAL</v>
          </cell>
          <cell r="D680" t="str">
            <v>GIL</v>
          </cell>
          <cell r="E680">
            <v>567</v>
          </cell>
          <cell r="F680" t="str">
            <v>CLUB TENIS DE MESA BREOGAN - OLEIROS</v>
          </cell>
          <cell r="G680" t="str">
            <v>BREOGAN - OLEIROS</v>
          </cell>
          <cell r="H680" t="str">
            <v>F</v>
          </cell>
          <cell r="I680" t="str">
            <v>V60</v>
          </cell>
          <cell r="J680" t="str">
            <v>A.2</v>
          </cell>
        </row>
        <row r="681">
          <cell r="A681">
            <v>10032</v>
          </cell>
          <cell r="B681" t="str">
            <v>INMACULADA</v>
          </cell>
          <cell r="C681" t="str">
            <v>MORA</v>
          </cell>
          <cell r="D681" t="str">
            <v>ANTEQUERA</v>
          </cell>
          <cell r="E681">
            <v>567</v>
          </cell>
          <cell r="F681" t="str">
            <v>CLUB TENIS DE MESA BREOGAN - OLEIROS</v>
          </cell>
          <cell r="G681" t="str">
            <v>BREOGAN - OLEIROS</v>
          </cell>
          <cell r="H681" t="str">
            <v>F</v>
          </cell>
          <cell r="I681" t="str">
            <v>V60</v>
          </cell>
          <cell r="J681" t="str">
            <v>A.2</v>
          </cell>
        </row>
        <row r="682">
          <cell r="A682">
            <v>9191</v>
          </cell>
          <cell r="B682" t="str">
            <v>JOSE CARLOS</v>
          </cell>
          <cell r="C682" t="str">
            <v>CANZOBRE</v>
          </cell>
          <cell r="D682" t="str">
            <v>VARELA</v>
          </cell>
          <cell r="E682">
            <v>567</v>
          </cell>
          <cell r="F682" t="str">
            <v>CLUB TENIS DE MESA BREOGAN - OLEIROS</v>
          </cell>
          <cell r="G682" t="str">
            <v>BREOGAN - OLEIROS</v>
          </cell>
          <cell r="H682" t="str">
            <v>M</v>
          </cell>
          <cell r="I682" t="str">
            <v>V50</v>
          </cell>
          <cell r="J682" t="str">
            <v>A.1</v>
          </cell>
        </row>
        <row r="683">
          <cell r="A683">
            <v>10272</v>
          </cell>
          <cell r="B683" t="str">
            <v>ENRIQUE JOSE</v>
          </cell>
          <cell r="C683" t="str">
            <v>FERNANDEZ</v>
          </cell>
          <cell r="D683" t="str">
            <v>GARCIA</v>
          </cell>
          <cell r="E683">
            <v>10129</v>
          </cell>
          <cell r="F683" t="str">
            <v>LUARCA TENIS DE MESA</v>
          </cell>
          <cell r="G683" t="str">
            <v>LUARCA TM</v>
          </cell>
          <cell r="H683" t="str">
            <v>M</v>
          </cell>
          <cell r="I683" t="str">
            <v>V50</v>
          </cell>
          <cell r="J683" t="str">
            <v>B</v>
          </cell>
        </row>
        <row r="684">
          <cell r="A684">
            <v>1551</v>
          </cell>
          <cell r="B684" t="str">
            <v>LAURA</v>
          </cell>
          <cell r="C684" t="str">
            <v>PRUNEDA</v>
          </cell>
          <cell r="D684" t="str">
            <v>GONZALEZ</v>
          </cell>
          <cell r="E684">
            <v>10129</v>
          </cell>
          <cell r="F684" t="str">
            <v>LUARCA TENIS DE MESA</v>
          </cell>
          <cell r="G684" t="str">
            <v>LUARCA TM</v>
          </cell>
          <cell r="H684" t="str">
            <v>F</v>
          </cell>
          <cell r="I684" t="str">
            <v>V40</v>
          </cell>
          <cell r="J684" t="str">
            <v>A.2</v>
          </cell>
        </row>
        <row r="685">
          <cell r="A685">
            <v>20902</v>
          </cell>
          <cell r="B685" t="str">
            <v>CARLOS</v>
          </cell>
          <cell r="C685" t="str">
            <v>DOPICO</v>
          </cell>
          <cell r="D685" t="str">
            <v>PEREZ</v>
          </cell>
          <cell r="E685">
            <v>10129</v>
          </cell>
          <cell r="F685" t="str">
            <v>LUARCA TENIS DE MESA</v>
          </cell>
          <cell r="G685" t="str">
            <v>LUARCA TM</v>
          </cell>
          <cell r="H685" t="str">
            <v>M</v>
          </cell>
          <cell r="I685" t="str">
            <v>V50</v>
          </cell>
          <cell r="J685" t="str">
            <v>A.2</v>
          </cell>
        </row>
        <row r="686">
          <cell r="A686">
            <v>10404</v>
          </cell>
          <cell r="B686" t="str">
            <v>FABIAN</v>
          </cell>
          <cell r="C686" t="str">
            <v>MUNOZ</v>
          </cell>
          <cell r="D686" t="str">
            <v>GONZALEZ</v>
          </cell>
          <cell r="E686">
            <v>733</v>
          </cell>
          <cell r="F686" t="str">
            <v>NAVALCAN TENIS DE MESA</v>
          </cell>
          <cell r="G686" t="str">
            <v>NAVALCAN T.M.</v>
          </cell>
          <cell r="H686" t="str">
            <v>M</v>
          </cell>
          <cell r="I686" t="str">
            <v>V50</v>
          </cell>
          <cell r="J686" t="str">
            <v>A.1</v>
          </cell>
        </row>
        <row r="687">
          <cell r="A687">
            <v>1142</v>
          </cell>
          <cell r="B687" t="str">
            <v>MIGUEL</v>
          </cell>
          <cell r="C687" t="str">
            <v>MORILLA</v>
          </cell>
          <cell r="D687" t="str">
            <v>RAMOS</v>
          </cell>
          <cell r="E687">
            <v>10129</v>
          </cell>
          <cell r="F687" t="str">
            <v>LUARCA TENIS DE MESA</v>
          </cell>
          <cell r="G687" t="str">
            <v>LUARCA TM</v>
          </cell>
          <cell r="H687" t="str">
            <v>M</v>
          </cell>
          <cell r="I687" t="str">
            <v>V50</v>
          </cell>
          <cell r="J687" t="str">
            <v>B</v>
          </cell>
        </row>
        <row r="688">
          <cell r="A688">
            <v>7775</v>
          </cell>
          <cell r="B688" t="str">
            <v>RAMON</v>
          </cell>
          <cell r="C688" t="str">
            <v>CASAS</v>
          </cell>
          <cell r="D688" t="str">
            <v>CASTELLANOS</v>
          </cell>
          <cell r="E688">
            <v>567</v>
          </cell>
          <cell r="F688" t="str">
            <v>CLUB TENIS DE MESA BREOGAN - OLEIROS</v>
          </cell>
          <cell r="G688" t="str">
            <v>BREOGAN - OLEIROS</v>
          </cell>
          <cell r="H688" t="str">
            <v>M</v>
          </cell>
          <cell r="I688" t="str">
            <v>V60</v>
          </cell>
          <cell r="J688" t="str">
            <v>A.1</v>
          </cell>
        </row>
        <row r="689">
          <cell r="A689">
            <v>20227</v>
          </cell>
          <cell r="B689" t="str">
            <v>ELÍECER ESTEBAN</v>
          </cell>
          <cell r="C689" t="str">
            <v>COSTA</v>
          </cell>
          <cell r="D689" t="str">
            <v>MOSTEIRO</v>
          </cell>
          <cell r="E689">
            <v>567</v>
          </cell>
          <cell r="F689" t="str">
            <v>CLUB TENIS DE MESA BREOGAN - OLEIROS</v>
          </cell>
          <cell r="G689" t="str">
            <v>BREOGAN - OLEIROS</v>
          </cell>
          <cell r="H689" t="str">
            <v>M</v>
          </cell>
          <cell r="I689" t="str">
            <v>V50</v>
          </cell>
          <cell r="J689" t="str">
            <v>A.1</v>
          </cell>
        </row>
        <row r="690">
          <cell r="A690">
            <v>891</v>
          </cell>
          <cell r="B690" t="str">
            <v>ANTONIO</v>
          </cell>
          <cell r="C690" t="str">
            <v>ESTEVEZ</v>
          </cell>
          <cell r="D690" t="str">
            <v>RIVEIRO</v>
          </cell>
          <cell r="E690">
            <v>567</v>
          </cell>
          <cell r="F690" t="str">
            <v>CLUB TENIS DE MESA BREOGAN - OLEIROS</v>
          </cell>
          <cell r="G690" t="str">
            <v>BREOGAN - OLEIROS</v>
          </cell>
          <cell r="H690" t="str">
            <v>M</v>
          </cell>
          <cell r="I690" t="str">
            <v>V50</v>
          </cell>
          <cell r="J690" t="str">
            <v>A.1</v>
          </cell>
        </row>
        <row r="691">
          <cell r="A691">
            <v>354</v>
          </cell>
          <cell r="B691" t="str">
            <v>JOSE MANUEL</v>
          </cell>
          <cell r="C691" t="str">
            <v>FERNANDEZ</v>
          </cell>
          <cell r="D691" t="str">
            <v>PONTIGO</v>
          </cell>
          <cell r="E691">
            <v>567</v>
          </cell>
          <cell r="F691" t="str">
            <v>CLUB TENIS DE MESA BREOGAN - OLEIROS</v>
          </cell>
          <cell r="G691" t="str">
            <v>BREOGAN - OLEIROS</v>
          </cell>
          <cell r="H691" t="str">
            <v>M</v>
          </cell>
          <cell r="I691" t="str">
            <v>V65</v>
          </cell>
          <cell r="J691" t="str">
            <v>A.1</v>
          </cell>
        </row>
        <row r="692">
          <cell r="A692">
            <v>252</v>
          </cell>
          <cell r="B692" t="str">
            <v>EMILIANO</v>
          </cell>
          <cell r="C692" t="str">
            <v>GARCIA</v>
          </cell>
          <cell r="D692" t="str">
            <v>SOUZA</v>
          </cell>
          <cell r="E692">
            <v>567</v>
          </cell>
          <cell r="F692" t="str">
            <v>CLUB TENIS DE MESA BREOGAN - OLEIROS</v>
          </cell>
          <cell r="G692" t="str">
            <v>BREOGAN - OLEIROS</v>
          </cell>
          <cell r="H692" t="str">
            <v>M</v>
          </cell>
          <cell r="I692" t="str">
            <v>V65</v>
          </cell>
          <cell r="J692" t="str">
            <v>A.1</v>
          </cell>
        </row>
        <row r="693">
          <cell r="A693">
            <v>1059</v>
          </cell>
          <cell r="B693" t="str">
            <v>MIGUEL ANGEL</v>
          </cell>
          <cell r="C693" t="str">
            <v>GONZALEZ</v>
          </cell>
          <cell r="D693" t="str">
            <v>GARCIA</v>
          </cell>
          <cell r="E693">
            <v>567</v>
          </cell>
          <cell r="F693" t="str">
            <v>CLUB TENIS DE MESA BREOGAN - OLEIROS</v>
          </cell>
          <cell r="G693" t="str">
            <v>BREOGAN - OLEIROS</v>
          </cell>
          <cell r="H693" t="str">
            <v>M</v>
          </cell>
          <cell r="I693" t="str">
            <v>V50</v>
          </cell>
          <cell r="J693" t="str">
            <v>A.1</v>
          </cell>
        </row>
        <row r="694">
          <cell r="A694">
            <v>7778</v>
          </cell>
          <cell r="B694" t="str">
            <v>JOSE LUIS</v>
          </cell>
          <cell r="C694" t="str">
            <v>LOPEZ</v>
          </cell>
          <cell r="D694" t="str">
            <v>ALVAREZ</v>
          </cell>
          <cell r="E694">
            <v>567</v>
          </cell>
          <cell r="F694" t="str">
            <v>CLUB TENIS DE MESA BREOGAN - OLEIROS</v>
          </cell>
          <cell r="G694" t="str">
            <v>BREOGAN - OLEIROS</v>
          </cell>
          <cell r="H694" t="str">
            <v>M</v>
          </cell>
          <cell r="I694" t="str">
            <v>V50</v>
          </cell>
          <cell r="J694" t="str">
            <v>A.1</v>
          </cell>
        </row>
        <row r="695">
          <cell r="A695">
            <v>6670</v>
          </cell>
          <cell r="B695" t="str">
            <v>FERNANDO JOSE</v>
          </cell>
          <cell r="C695" t="str">
            <v>LOSADA</v>
          </cell>
          <cell r="D695" t="str">
            <v>QUEIRUGA</v>
          </cell>
          <cell r="E695">
            <v>567</v>
          </cell>
          <cell r="F695" t="str">
            <v>CLUB TENIS DE MESA BREOGAN - OLEIROS</v>
          </cell>
          <cell r="G695" t="str">
            <v>BREOGAN - OLEIROS</v>
          </cell>
          <cell r="H695" t="str">
            <v>M</v>
          </cell>
          <cell r="I695" t="str">
            <v>V65</v>
          </cell>
          <cell r="J695" t="str">
            <v>A.1</v>
          </cell>
        </row>
        <row r="696">
          <cell r="A696">
            <v>22958</v>
          </cell>
          <cell r="B696" t="str">
            <v>VICTOR MANUEL</v>
          </cell>
          <cell r="C696" t="str">
            <v>ORGEIRA</v>
          </cell>
          <cell r="D696" t="str">
            <v>VALEIRO</v>
          </cell>
          <cell r="E696">
            <v>567</v>
          </cell>
          <cell r="F696" t="str">
            <v>CLUB TENIS DE MESA BREOGAN - OLEIROS</v>
          </cell>
          <cell r="G696" t="str">
            <v>BREOGAN - OLEIROS</v>
          </cell>
          <cell r="H696" t="str">
            <v>M</v>
          </cell>
          <cell r="I696" t="str">
            <v>V40</v>
          </cell>
          <cell r="J696" t="str">
            <v>A.1</v>
          </cell>
        </row>
        <row r="697">
          <cell r="A697">
            <v>17317</v>
          </cell>
          <cell r="B697" t="str">
            <v>JOSE MANUEL</v>
          </cell>
          <cell r="C697" t="str">
            <v>RAMA</v>
          </cell>
          <cell r="D697" t="str">
            <v>GARCIA</v>
          </cell>
          <cell r="E697">
            <v>567</v>
          </cell>
          <cell r="F697" t="str">
            <v>CLUB TENIS DE MESA BREOGAN - OLEIROS</v>
          </cell>
          <cell r="G697" t="str">
            <v>BREOGAN - OLEIROS</v>
          </cell>
          <cell r="H697" t="str">
            <v>M</v>
          </cell>
          <cell r="I697" t="str">
            <v>V40</v>
          </cell>
          <cell r="J697" t="str">
            <v>A.1</v>
          </cell>
        </row>
        <row r="698">
          <cell r="A698">
            <v>6679</v>
          </cell>
          <cell r="B698" t="str">
            <v>FERNANDO RAMON</v>
          </cell>
          <cell r="C698" t="str">
            <v>RAMIREZ</v>
          </cell>
          <cell r="D698" t="str">
            <v>MOURE</v>
          </cell>
          <cell r="E698">
            <v>567</v>
          </cell>
          <cell r="F698" t="str">
            <v>CLUB TENIS DE MESA BREOGAN - OLEIROS</v>
          </cell>
          <cell r="G698" t="str">
            <v>BREOGAN - OLEIROS</v>
          </cell>
          <cell r="H698" t="str">
            <v>M</v>
          </cell>
          <cell r="I698" t="str">
            <v>V50</v>
          </cell>
          <cell r="J698" t="str">
            <v>A.1</v>
          </cell>
        </row>
        <row r="699">
          <cell r="A699">
            <v>7773</v>
          </cell>
          <cell r="B699" t="str">
            <v>JESUS MARIA</v>
          </cell>
          <cell r="C699" t="str">
            <v>VALINO</v>
          </cell>
          <cell r="D699" t="str">
            <v>RODRIGUEZ</v>
          </cell>
          <cell r="E699">
            <v>567</v>
          </cell>
          <cell r="F699" t="str">
            <v>CLUB TENIS DE MESA BREOGAN - OLEIROS</v>
          </cell>
          <cell r="G699" t="str">
            <v>BREOGAN - OLEIROS</v>
          </cell>
          <cell r="H699" t="str">
            <v>M</v>
          </cell>
          <cell r="I699" t="str">
            <v>V50</v>
          </cell>
          <cell r="J699" t="str">
            <v>A.1</v>
          </cell>
        </row>
        <row r="700">
          <cell r="A700">
            <v>10028</v>
          </cell>
          <cell r="B700" t="str">
            <v>BERNARDO</v>
          </cell>
          <cell r="C700" t="str">
            <v>VIQUEIRA</v>
          </cell>
          <cell r="D700" t="str">
            <v>ALLER</v>
          </cell>
          <cell r="E700">
            <v>567</v>
          </cell>
          <cell r="F700" t="str">
            <v>CLUB TENIS DE MESA BREOGAN - OLEIROS</v>
          </cell>
          <cell r="G700" t="str">
            <v>BREOGAN - OLEIROS</v>
          </cell>
          <cell r="H700" t="str">
            <v>M</v>
          </cell>
          <cell r="I700" t="str">
            <v>V50</v>
          </cell>
          <cell r="J700" t="str">
            <v>A.1</v>
          </cell>
        </row>
        <row r="701">
          <cell r="A701">
            <v>20877</v>
          </cell>
          <cell r="B701" t="str">
            <v xml:space="preserve">CARLOS </v>
          </cell>
          <cell r="C701" t="str">
            <v>VEIGA</v>
          </cell>
          <cell r="D701" t="str">
            <v>MAGALHAES</v>
          </cell>
          <cell r="E701">
            <v>567</v>
          </cell>
          <cell r="F701" t="str">
            <v>CLUB TENIS DE MESA BREOGAN - OLEIROS</v>
          </cell>
          <cell r="G701" t="str">
            <v>BREOGAN - OLEIROS</v>
          </cell>
          <cell r="H701" t="str">
            <v>M</v>
          </cell>
          <cell r="I701" t="str">
            <v>V40</v>
          </cell>
          <cell r="J701" t="str">
            <v>A.1</v>
          </cell>
        </row>
        <row r="702">
          <cell r="A702">
            <v>20878</v>
          </cell>
          <cell r="B702" t="str">
            <v>SANTIAGO</v>
          </cell>
          <cell r="C702" t="str">
            <v>RODRIGUEZ</v>
          </cell>
          <cell r="D702" t="str">
            <v>SUAREZ</v>
          </cell>
          <cell r="E702">
            <v>567</v>
          </cell>
          <cell r="F702" t="str">
            <v>CLUB TENIS DE MESA BREOGAN - OLEIROS</v>
          </cell>
          <cell r="G702" t="str">
            <v>BREOGAN - OLEIROS</v>
          </cell>
          <cell r="H702" t="str">
            <v>M</v>
          </cell>
          <cell r="I702" t="str">
            <v>V40</v>
          </cell>
          <cell r="J702" t="str">
            <v>A.1</v>
          </cell>
        </row>
        <row r="703">
          <cell r="A703">
            <v>11201</v>
          </cell>
          <cell r="B703" t="str">
            <v>MANUEL</v>
          </cell>
          <cell r="C703" t="str">
            <v>LÓPEZ</v>
          </cell>
          <cell r="D703" t="str">
            <v>LÓPEZ</v>
          </cell>
          <cell r="E703">
            <v>567</v>
          </cell>
          <cell r="F703" t="str">
            <v>CLUB TENIS DE MESA BREOGAN - OLEIROS</v>
          </cell>
          <cell r="G703" t="str">
            <v>BREOGAN - OLEIROS</v>
          </cell>
          <cell r="H703" t="str">
            <v>M</v>
          </cell>
          <cell r="I703" t="str">
            <v>V50</v>
          </cell>
          <cell r="J703" t="str">
            <v>A.1</v>
          </cell>
        </row>
        <row r="704">
          <cell r="A704">
            <v>216</v>
          </cell>
          <cell r="B704" t="str">
            <v>JOSE</v>
          </cell>
          <cell r="C704" t="str">
            <v>MARTI</v>
          </cell>
          <cell r="D704" t="str">
            <v>RIERA</v>
          </cell>
          <cell r="E704">
            <v>58</v>
          </cell>
          <cell r="F704" t="str">
            <v>CLUB PALMA TENNIS DE TAULA</v>
          </cell>
          <cell r="G704" t="str">
            <v>PALMA TT</v>
          </cell>
          <cell r="H704" t="str">
            <v>M</v>
          </cell>
          <cell r="I704" t="str">
            <v>V65</v>
          </cell>
          <cell r="J704" t="str">
            <v>A.1</v>
          </cell>
        </row>
        <row r="705">
          <cell r="A705">
            <v>30846</v>
          </cell>
          <cell r="B705" t="str">
            <v>IGNACIO</v>
          </cell>
          <cell r="C705" t="str">
            <v>DOMINGUEZ</v>
          </cell>
          <cell r="D705" t="str">
            <v>MUNOZ</v>
          </cell>
          <cell r="E705">
            <v>58</v>
          </cell>
          <cell r="F705" t="str">
            <v>CLUB PALMA TENNIS DE TAULA</v>
          </cell>
          <cell r="G705" t="str">
            <v>PALMA TT</v>
          </cell>
          <cell r="H705" t="str">
            <v>M</v>
          </cell>
          <cell r="I705" t="str">
            <v>V60</v>
          </cell>
          <cell r="J705" t="str">
            <v>A.1</v>
          </cell>
        </row>
        <row r="706">
          <cell r="A706">
            <v>16749</v>
          </cell>
          <cell r="B706" t="str">
            <v>ROI</v>
          </cell>
          <cell r="C706" t="str">
            <v>SIXTO</v>
          </cell>
          <cell r="D706" t="str">
            <v>SANJOSÉ</v>
          </cell>
          <cell r="E706">
            <v>175</v>
          </cell>
          <cell r="F706" t="str">
            <v>ARTEAL TENIS DE MESA</v>
          </cell>
          <cell r="G706" t="str">
            <v>ARTEAL TM</v>
          </cell>
          <cell r="H706" t="str">
            <v>M</v>
          </cell>
          <cell r="I706" t="str">
            <v>V40</v>
          </cell>
          <cell r="J706" t="str">
            <v>A.2</v>
          </cell>
        </row>
        <row r="707">
          <cell r="A707">
            <v>1856</v>
          </cell>
          <cell r="B707" t="str">
            <v>JOSE MANUEL</v>
          </cell>
          <cell r="C707" t="str">
            <v>RUIZ</v>
          </cell>
          <cell r="D707" t="str">
            <v>REYES</v>
          </cell>
          <cell r="E707">
            <v>43</v>
          </cell>
          <cell r="F707" t="str">
            <v>CAMBADOS TENIS DE MESA</v>
          </cell>
          <cell r="G707" t="str">
            <v>CAMBADOS</v>
          </cell>
          <cell r="H707" t="str">
            <v>M</v>
          </cell>
          <cell r="I707" t="str">
            <v>V40</v>
          </cell>
          <cell r="J707" t="str">
            <v>A.2</v>
          </cell>
        </row>
        <row r="708">
          <cell r="A708">
            <v>1038</v>
          </cell>
          <cell r="B708" t="str">
            <v>FERNANDO JOSÉ</v>
          </cell>
          <cell r="C708" t="str">
            <v>PADIN</v>
          </cell>
          <cell r="D708" t="str">
            <v>MONTANS</v>
          </cell>
          <cell r="E708">
            <v>43</v>
          </cell>
          <cell r="F708" t="str">
            <v>CAMBADOS TENIS DE MESA</v>
          </cell>
          <cell r="G708" t="str">
            <v>CAMBADOS</v>
          </cell>
          <cell r="H708" t="str">
            <v>M</v>
          </cell>
          <cell r="I708" t="str">
            <v>V50</v>
          </cell>
          <cell r="J708" t="str">
            <v>A.2</v>
          </cell>
        </row>
        <row r="709">
          <cell r="A709">
            <v>895</v>
          </cell>
          <cell r="B709" t="str">
            <v>SANTIAGO</v>
          </cell>
          <cell r="C709" t="str">
            <v>MENDIRICHAGA</v>
          </cell>
          <cell r="D709" t="str">
            <v>SAN SEBASTIAN</v>
          </cell>
          <cell r="E709">
            <v>331</v>
          </cell>
          <cell r="F709" t="str">
            <v>ATLETICO SAN SEBASTIAN</v>
          </cell>
          <cell r="G709" t="str">
            <v>ATL SAN SEBASTIAN</v>
          </cell>
          <cell r="H709" t="str">
            <v>M</v>
          </cell>
          <cell r="I709" t="str">
            <v>V50</v>
          </cell>
          <cell r="J709" t="str">
            <v>A.1</v>
          </cell>
        </row>
        <row r="710">
          <cell r="A710">
            <v>19894</v>
          </cell>
          <cell r="B710" t="str">
            <v>JOSÉ MANUEL</v>
          </cell>
          <cell r="C710" t="str">
            <v>AGUADO</v>
          </cell>
          <cell r="D710" t="str">
            <v>VALLE</v>
          </cell>
          <cell r="E710">
            <v>10083</v>
          </cell>
          <cell r="F710" t="str">
            <v>CLUB TENIS DE MESA SALUD Y DEPORTE</v>
          </cell>
          <cell r="G710" t="str">
            <v>CTM SALUD Y DEPORTE</v>
          </cell>
          <cell r="H710" t="str">
            <v>M</v>
          </cell>
          <cell r="I710" t="str">
            <v>V40</v>
          </cell>
          <cell r="J710" t="str">
            <v>A.1</v>
          </cell>
        </row>
        <row r="711">
          <cell r="A711">
            <v>1950</v>
          </cell>
          <cell r="B711" t="str">
            <v>FRANCISCO BORJA</v>
          </cell>
          <cell r="C711" t="str">
            <v>ALONSO</v>
          </cell>
          <cell r="D711" t="str">
            <v>GARCIA</v>
          </cell>
          <cell r="E711">
            <v>10083</v>
          </cell>
          <cell r="F711" t="str">
            <v>CLUB TENIS DE MESA SALUD Y DEPORTE</v>
          </cell>
          <cell r="G711" t="str">
            <v>CTM SALUD Y DEPORTE</v>
          </cell>
          <cell r="H711" t="str">
            <v>M</v>
          </cell>
          <cell r="I711" t="str">
            <v>V40</v>
          </cell>
          <cell r="J711" t="str">
            <v>A.2</v>
          </cell>
        </row>
        <row r="712">
          <cell r="A712">
            <v>449</v>
          </cell>
          <cell r="B712" t="str">
            <v>ENRIQUE</v>
          </cell>
          <cell r="C712" t="str">
            <v>BARREIRO</v>
          </cell>
          <cell r="D712" t="str">
            <v>ALVAREZ</v>
          </cell>
          <cell r="E712">
            <v>43</v>
          </cell>
          <cell r="F712" t="str">
            <v>CAMBADOS TENIS DE MESA</v>
          </cell>
          <cell r="G712" t="str">
            <v>CAMBADOS</v>
          </cell>
          <cell r="H712" t="str">
            <v>M</v>
          </cell>
          <cell r="I712" t="str">
            <v>V60</v>
          </cell>
          <cell r="J712" t="str">
            <v>A.2</v>
          </cell>
        </row>
        <row r="713">
          <cell r="A713">
            <v>759</v>
          </cell>
          <cell r="B713" t="str">
            <v>SERAFIN</v>
          </cell>
          <cell r="C713" t="str">
            <v>BARREIRO</v>
          </cell>
          <cell r="D713" t="str">
            <v>ALVAREZ</v>
          </cell>
          <cell r="E713">
            <v>43</v>
          </cell>
          <cell r="F713" t="str">
            <v>CAMBADOS TENIS DE MESA</v>
          </cell>
          <cell r="G713" t="str">
            <v>CAMBADOS</v>
          </cell>
          <cell r="H713" t="str">
            <v>M</v>
          </cell>
          <cell r="I713" t="str">
            <v>V50</v>
          </cell>
          <cell r="J713" t="str">
            <v>A.2</v>
          </cell>
        </row>
        <row r="714">
          <cell r="A714">
            <v>1990</v>
          </cell>
          <cell r="B714" t="str">
            <v>ENRIQUE</v>
          </cell>
          <cell r="C714" t="str">
            <v>BARREIRO</v>
          </cell>
          <cell r="D714" t="str">
            <v>MARTINEZ</v>
          </cell>
          <cell r="E714">
            <v>43</v>
          </cell>
          <cell r="F714" t="str">
            <v>CAMBADOS TENIS DE MESA</v>
          </cell>
          <cell r="G714" t="str">
            <v>CAMBADOS</v>
          </cell>
          <cell r="H714" t="str">
            <v>M</v>
          </cell>
          <cell r="I714" t="str">
            <v>V40</v>
          </cell>
          <cell r="J714" t="str">
            <v>A.2</v>
          </cell>
        </row>
        <row r="715">
          <cell r="A715">
            <v>19893</v>
          </cell>
          <cell r="B715" t="str">
            <v>JAVIER</v>
          </cell>
          <cell r="C715" t="str">
            <v>CACHO</v>
          </cell>
          <cell r="D715" t="str">
            <v>SIERRA</v>
          </cell>
          <cell r="E715">
            <v>10083</v>
          </cell>
          <cell r="F715" t="str">
            <v>CLUB TENIS DE MESA SALUD Y DEPORTE</v>
          </cell>
          <cell r="G715" t="str">
            <v>CTM SALUD Y DEPORTE</v>
          </cell>
          <cell r="H715" t="str">
            <v>M</v>
          </cell>
          <cell r="I715" t="str">
            <v>V40</v>
          </cell>
          <cell r="J715" t="str">
            <v>A.1</v>
          </cell>
        </row>
        <row r="716">
          <cell r="A716">
            <v>22483</v>
          </cell>
          <cell r="B716" t="str">
            <v>MIGUEL</v>
          </cell>
          <cell r="C716" t="str">
            <v>MANEIRO</v>
          </cell>
          <cell r="D716" t="str">
            <v>FRAGA</v>
          </cell>
          <cell r="E716">
            <v>43</v>
          </cell>
          <cell r="F716" t="str">
            <v>CAMBADOS TENIS DE MESA</v>
          </cell>
          <cell r="G716" t="str">
            <v>CAMBADOS</v>
          </cell>
          <cell r="H716" t="str">
            <v>M</v>
          </cell>
          <cell r="I716" t="str">
            <v>V40</v>
          </cell>
          <cell r="J716" t="str">
            <v>A.2</v>
          </cell>
        </row>
        <row r="717">
          <cell r="A717">
            <v>19896</v>
          </cell>
          <cell r="B717" t="str">
            <v>CARLOS</v>
          </cell>
          <cell r="C717" t="str">
            <v>FRANCO</v>
          </cell>
          <cell r="D717" t="str">
            <v>DOMÍNGUEZ</v>
          </cell>
          <cell r="E717">
            <v>10083</v>
          </cell>
          <cell r="F717" t="str">
            <v>CLUB TENIS DE MESA SALUD Y DEPORTE</v>
          </cell>
          <cell r="G717" t="str">
            <v>CTM SALUD Y DEPORTE</v>
          </cell>
          <cell r="H717" t="str">
            <v>M</v>
          </cell>
          <cell r="I717" t="str">
            <v>V50</v>
          </cell>
          <cell r="J717" t="str">
            <v>A.1</v>
          </cell>
        </row>
        <row r="718">
          <cell r="A718">
            <v>19895</v>
          </cell>
          <cell r="B718" t="str">
            <v>FRANCISCO</v>
          </cell>
          <cell r="C718" t="str">
            <v>GONZÁLEZ</v>
          </cell>
          <cell r="D718" t="str">
            <v>LIANES</v>
          </cell>
          <cell r="E718">
            <v>10083</v>
          </cell>
          <cell r="F718" t="str">
            <v>CLUB TENIS DE MESA SALUD Y DEPORTE</v>
          </cell>
          <cell r="G718" t="str">
            <v>CTM SALUD Y DEPORTE</v>
          </cell>
          <cell r="H718" t="str">
            <v>M</v>
          </cell>
          <cell r="I718" t="str">
            <v>V40</v>
          </cell>
          <cell r="J718" t="str">
            <v>A.1</v>
          </cell>
        </row>
        <row r="719">
          <cell r="A719">
            <v>31630</v>
          </cell>
          <cell r="B719" t="str">
            <v>EUGENE</v>
          </cell>
          <cell r="C719" t="str">
            <v>SCHEUER</v>
          </cell>
          <cell r="E719">
            <v>43</v>
          </cell>
          <cell r="F719" t="str">
            <v>CAMBADOS TENIS DE MESA</v>
          </cell>
          <cell r="G719" t="str">
            <v>CAMBADOS</v>
          </cell>
          <cell r="H719" t="str">
            <v>M</v>
          </cell>
          <cell r="I719" t="str">
            <v>V65</v>
          </cell>
          <cell r="J719" t="str">
            <v>A.2</v>
          </cell>
        </row>
        <row r="720">
          <cell r="A720">
            <v>732</v>
          </cell>
          <cell r="B720" t="str">
            <v>ALEJANDRO</v>
          </cell>
          <cell r="C720" t="str">
            <v>CRUZ</v>
          </cell>
          <cell r="D720" t="str">
            <v>BARRETO</v>
          </cell>
          <cell r="E720">
            <v>504</v>
          </cell>
          <cell r="F720" t="str">
            <v>TEMESPIN</v>
          </cell>
          <cell r="G720" t="str">
            <v>TEMESPIN</v>
          </cell>
          <cell r="H720" t="str">
            <v>M</v>
          </cell>
          <cell r="I720" t="str">
            <v>V50</v>
          </cell>
          <cell r="J720" t="str">
            <v>A.1</v>
          </cell>
        </row>
        <row r="721">
          <cell r="A721">
            <v>1866</v>
          </cell>
          <cell r="B721" t="str">
            <v>PABLO JAVIER</v>
          </cell>
          <cell r="C721" t="str">
            <v>ROCHA</v>
          </cell>
          <cell r="D721" t="str">
            <v>ACOSTA</v>
          </cell>
          <cell r="E721">
            <v>504</v>
          </cell>
          <cell r="F721" t="str">
            <v>TEMESPIN</v>
          </cell>
          <cell r="G721" t="str">
            <v>TEMESPIN</v>
          </cell>
          <cell r="H721" t="str">
            <v>M</v>
          </cell>
          <cell r="I721" t="str">
            <v>V40</v>
          </cell>
          <cell r="J721" t="str">
            <v>A.2</v>
          </cell>
        </row>
        <row r="722">
          <cell r="A722">
            <v>1170</v>
          </cell>
          <cell r="B722" t="str">
            <v>JUAN BAUTISTA</v>
          </cell>
          <cell r="C722" t="str">
            <v>PEREZ</v>
          </cell>
          <cell r="D722" t="str">
            <v>GONZALEZ</v>
          </cell>
          <cell r="E722">
            <v>33</v>
          </cell>
          <cell r="F722" t="str">
            <v>CLUB TENIS DE MESA ALMENDRALEJO</v>
          </cell>
          <cell r="G722" t="str">
            <v>ALMENDRALEJO</v>
          </cell>
          <cell r="H722" t="str">
            <v>M</v>
          </cell>
          <cell r="I722" t="str">
            <v>V50</v>
          </cell>
          <cell r="J722" t="str">
            <v>A.2</v>
          </cell>
        </row>
        <row r="723">
          <cell r="A723">
            <v>21073</v>
          </cell>
          <cell r="B723" t="str">
            <v>ALVARO</v>
          </cell>
          <cell r="C723" t="str">
            <v>NAVARRO</v>
          </cell>
          <cell r="D723" t="str">
            <v>PALLARES</v>
          </cell>
          <cell r="E723">
            <v>10192</v>
          </cell>
          <cell r="F723" t="str">
            <v>CLUB TENIS DE MESA ALCARRENO</v>
          </cell>
          <cell r="G723" t="str">
            <v>CTM ALCARRENO</v>
          </cell>
          <cell r="H723" t="str">
            <v>M</v>
          </cell>
          <cell r="I723" t="str">
            <v>V40</v>
          </cell>
          <cell r="J723" t="str">
            <v>A.1</v>
          </cell>
        </row>
        <row r="724">
          <cell r="A724">
            <v>19475</v>
          </cell>
          <cell r="B724" t="str">
            <v>JUAN CARLOS</v>
          </cell>
          <cell r="C724" t="str">
            <v>PALOMARES</v>
          </cell>
          <cell r="D724" t="str">
            <v>HENCHE</v>
          </cell>
          <cell r="E724">
            <v>10192</v>
          </cell>
          <cell r="F724" t="str">
            <v>CLUB TENIS DE MESA ALCARRENO</v>
          </cell>
          <cell r="G724" t="str">
            <v>CTM ALCARRENO</v>
          </cell>
          <cell r="H724" t="str">
            <v>M</v>
          </cell>
          <cell r="I724" t="str">
            <v>V50</v>
          </cell>
          <cell r="J724" t="str">
            <v>A.1</v>
          </cell>
        </row>
        <row r="725">
          <cell r="A725">
            <v>22492</v>
          </cell>
          <cell r="B725" t="str">
            <v>OSCAR</v>
          </cell>
          <cell r="C725" t="str">
            <v>ORTIGADO</v>
          </cell>
          <cell r="D725" t="str">
            <v>MATAMALA</v>
          </cell>
          <cell r="E725">
            <v>10192</v>
          </cell>
          <cell r="F725" t="str">
            <v>CLUB TENIS DE MESA ALCARRENO</v>
          </cell>
          <cell r="G725" t="str">
            <v>CTM ALCARRENO</v>
          </cell>
          <cell r="H725" t="str">
            <v>M</v>
          </cell>
          <cell r="I725" t="str">
            <v>V40</v>
          </cell>
          <cell r="J725" t="str">
            <v>A.1</v>
          </cell>
        </row>
        <row r="726">
          <cell r="A726">
            <v>1663</v>
          </cell>
          <cell r="B726" t="str">
            <v>JORGE LUIS</v>
          </cell>
          <cell r="C726" t="str">
            <v>RUIZ</v>
          </cell>
          <cell r="D726" t="str">
            <v>GOMEZ</v>
          </cell>
          <cell r="E726">
            <v>10192</v>
          </cell>
          <cell r="F726" t="str">
            <v>CLUB TENIS DE MESA ALCARRENO</v>
          </cell>
          <cell r="G726" t="str">
            <v>CTM ALCARRENO</v>
          </cell>
          <cell r="H726" t="str">
            <v>M</v>
          </cell>
          <cell r="I726" t="str">
            <v>V40</v>
          </cell>
          <cell r="J726" t="str">
            <v>A.1</v>
          </cell>
        </row>
        <row r="727">
          <cell r="A727">
            <v>31633</v>
          </cell>
          <cell r="B727" t="str">
            <v>JOAQUIN</v>
          </cell>
          <cell r="C727" t="str">
            <v>GARCIA</v>
          </cell>
          <cell r="D727" t="str">
            <v>ALVAREZ</v>
          </cell>
          <cell r="E727">
            <v>10192</v>
          </cell>
          <cell r="F727" t="str">
            <v>CLUB TENIS DE MESA ALCARRENO</v>
          </cell>
          <cell r="G727" t="str">
            <v>CTM ALCARRENO</v>
          </cell>
          <cell r="H727" t="str">
            <v>M</v>
          </cell>
          <cell r="I727" t="str">
            <v>V60</v>
          </cell>
          <cell r="J727" t="str">
            <v>A.1</v>
          </cell>
        </row>
        <row r="728">
          <cell r="A728">
            <v>554</v>
          </cell>
          <cell r="B728" t="str">
            <v>FRANCISCO</v>
          </cell>
          <cell r="C728" t="str">
            <v>FLORES</v>
          </cell>
          <cell r="D728" t="str">
            <v>CASAMAJO</v>
          </cell>
          <cell r="E728">
            <v>252</v>
          </cell>
          <cell r="F728" t="str">
            <v>CLUB TENNIS TAULA OLESA</v>
          </cell>
          <cell r="G728" t="str">
            <v>OLESA</v>
          </cell>
          <cell r="H728" t="str">
            <v>M</v>
          </cell>
          <cell r="I728" t="str">
            <v>V60</v>
          </cell>
          <cell r="J728" t="str">
            <v>B</v>
          </cell>
        </row>
        <row r="729">
          <cell r="A729">
            <v>590</v>
          </cell>
          <cell r="B729" t="str">
            <v>BENITO</v>
          </cell>
          <cell r="C729" t="str">
            <v>GARCIA</v>
          </cell>
          <cell r="D729" t="str">
            <v>MINGUEZ</v>
          </cell>
          <cell r="E729">
            <v>252</v>
          </cell>
          <cell r="F729" t="str">
            <v>CLUB TENNIS TAULA OLESA</v>
          </cell>
          <cell r="G729" t="str">
            <v>OLESA</v>
          </cell>
          <cell r="H729" t="str">
            <v>M</v>
          </cell>
          <cell r="I729" t="str">
            <v>V60</v>
          </cell>
          <cell r="J729" t="str">
            <v>A.1</v>
          </cell>
        </row>
        <row r="730">
          <cell r="A730">
            <v>9978</v>
          </cell>
          <cell r="B730" t="str">
            <v>JUAN ANGEL</v>
          </cell>
          <cell r="C730" t="str">
            <v>FERREIRO</v>
          </cell>
          <cell r="D730" t="str">
            <v>LAGE</v>
          </cell>
          <cell r="E730">
            <v>10223</v>
          </cell>
          <cell r="F730" t="str">
            <v>AGRUPACION DEPORTIVA XUVENIL MILAGROSA</v>
          </cell>
          <cell r="G730" t="str">
            <v>ADX MILAGROSA</v>
          </cell>
          <cell r="H730" t="str">
            <v>M</v>
          </cell>
          <cell r="I730" t="str">
            <v>V40</v>
          </cell>
          <cell r="J730" t="str">
            <v>A.2</v>
          </cell>
        </row>
        <row r="731">
          <cell r="A731">
            <v>730</v>
          </cell>
          <cell r="B731" t="str">
            <v>JAUME</v>
          </cell>
          <cell r="C731" t="str">
            <v>JOFRE</v>
          </cell>
          <cell r="D731" t="str">
            <v>BOTEY</v>
          </cell>
          <cell r="E731">
            <v>252</v>
          </cell>
          <cell r="F731" t="str">
            <v>CLUB TENNIS TAULA OLESA</v>
          </cell>
          <cell r="G731" t="str">
            <v>OLESA</v>
          </cell>
          <cell r="H731" t="str">
            <v>M</v>
          </cell>
          <cell r="I731" t="str">
            <v>V50</v>
          </cell>
          <cell r="J731" t="str">
            <v>A.2</v>
          </cell>
        </row>
        <row r="732">
          <cell r="A732">
            <v>15168</v>
          </cell>
          <cell r="B732" t="str">
            <v>VALENTI</v>
          </cell>
          <cell r="C732" t="str">
            <v>LLONGUERAS</v>
          </cell>
          <cell r="D732" t="str">
            <v>CASAJUANA</v>
          </cell>
          <cell r="E732">
            <v>252</v>
          </cell>
          <cell r="F732" t="str">
            <v>CLUB TENNIS TAULA OLESA</v>
          </cell>
          <cell r="G732" t="str">
            <v>OLESA</v>
          </cell>
          <cell r="H732" t="str">
            <v>M</v>
          </cell>
          <cell r="I732" t="str">
            <v>V65</v>
          </cell>
          <cell r="J732" t="str">
            <v>B</v>
          </cell>
        </row>
        <row r="733">
          <cell r="A733">
            <v>7412</v>
          </cell>
          <cell r="B733" t="str">
            <v>RENATO VICTOR</v>
          </cell>
          <cell r="C733" t="str">
            <v>MOSCOSO</v>
          </cell>
          <cell r="D733" t="str">
            <v>SERRANO</v>
          </cell>
          <cell r="E733">
            <v>252</v>
          </cell>
          <cell r="F733" t="str">
            <v>CLUB TENNIS TAULA OLESA</v>
          </cell>
          <cell r="G733" t="str">
            <v>OLESA</v>
          </cell>
          <cell r="H733" t="str">
            <v>M</v>
          </cell>
          <cell r="I733" t="str">
            <v>V40</v>
          </cell>
          <cell r="J733" t="str">
            <v>A.2</v>
          </cell>
        </row>
        <row r="734">
          <cell r="A734">
            <v>4149</v>
          </cell>
          <cell r="B734" t="str">
            <v>JOSEP Ma</v>
          </cell>
          <cell r="C734" t="str">
            <v>PLAYA</v>
          </cell>
          <cell r="D734" t="str">
            <v>GARCIA</v>
          </cell>
          <cell r="E734">
            <v>252</v>
          </cell>
          <cell r="F734" t="str">
            <v>CLUB TENNIS TAULA OLESA</v>
          </cell>
          <cell r="G734" t="str">
            <v>OLESA</v>
          </cell>
          <cell r="H734" t="str">
            <v>M</v>
          </cell>
          <cell r="I734" t="str">
            <v>V65</v>
          </cell>
          <cell r="J734" t="str">
            <v>B</v>
          </cell>
        </row>
        <row r="735">
          <cell r="A735">
            <v>421</v>
          </cell>
          <cell r="B735" t="str">
            <v>JAUME</v>
          </cell>
          <cell r="C735" t="str">
            <v>PUBILL</v>
          </cell>
          <cell r="D735" t="str">
            <v>FONT</v>
          </cell>
          <cell r="E735">
            <v>252</v>
          </cell>
          <cell r="F735" t="str">
            <v>CLUB TENNIS TAULA OLESA</v>
          </cell>
          <cell r="G735" t="str">
            <v>OLESA</v>
          </cell>
          <cell r="H735" t="str">
            <v>M</v>
          </cell>
          <cell r="I735" t="str">
            <v>V60</v>
          </cell>
          <cell r="J735" t="str">
            <v>A.1</v>
          </cell>
        </row>
        <row r="736">
          <cell r="A736">
            <v>25243</v>
          </cell>
          <cell r="B736" t="str">
            <v>CRISTOBAL</v>
          </cell>
          <cell r="C736" t="str">
            <v>RUIZ</v>
          </cell>
          <cell r="D736" t="str">
            <v>GRANADOS</v>
          </cell>
          <cell r="E736">
            <v>252</v>
          </cell>
          <cell r="F736" t="str">
            <v>CLUB TENNIS TAULA OLESA</v>
          </cell>
          <cell r="G736" t="str">
            <v>OLESA</v>
          </cell>
          <cell r="H736" t="str">
            <v>M</v>
          </cell>
          <cell r="I736" t="str">
            <v>V40</v>
          </cell>
          <cell r="J736" t="str">
            <v>B</v>
          </cell>
        </row>
        <row r="737">
          <cell r="A737">
            <v>361</v>
          </cell>
          <cell r="B737" t="str">
            <v>JOAN</v>
          </cell>
          <cell r="C737" t="str">
            <v>SUES</v>
          </cell>
          <cell r="D737" t="str">
            <v>SASTRE</v>
          </cell>
          <cell r="E737">
            <v>252</v>
          </cell>
          <cell r="F737" t="str">
            <v>CLUB TENNIS TAULA OLESA</v>
          </cell>
          <cell r="G737" t="str">
            <v>OLESA</v>
          </cell>
          <cell r="H737" t="str">
            <v>M</v>
          </cell>
          <cell r="I737" t="str">
            <v>V60</v>
          </cell>
          <cell r="J737" t="str">
            <v>A.1</v>
          </cell>
        </row>
        <row r="738">
          <cell r="A738">
            <v>1293</v>
          </cell>
          <cell r="B738" t="str">
            <v>MANEL</v>
          </cell>
          <cell r="C738" t="str">
            <v>SUNE</v>
          </cell>
          <cell r="D738" t="str">
            <v>ANDRES</v>
          </cell>
          <cell r="E738">
            <v>252</v>
          </cell>
          <cell r="F738" t="str">
            <v>CLUB TENNIS TAULA OLESA</v>
          </cell>
          <cell r="G738" t="str">
            <v>OLESA</v>
          </cell>
          <cell r="H738" t="str">
            <v>M</v>
          </cell>
          <cell r="I738" t="str">
            <v>V40</v>
          </cell>
          <cell r="J738" t="str">
            <v>A.1</v>
          </cell>
        </row>
        <row r="739">
          <cell r="A739">
            <v>5154</v>
          </cell>
          <cell r="B739" t="str">
            <v>FELIPE</v>
          </cell>
          <cell r="C739" t="str">
            <v>DEL RIO</v>
          </cell>
          <cell r="D739" t="str">
            <v>JIMENEZ</v>
          </cell>
          <cell r="E739">
            <v>441</v>
          </cell>
          <cell r="F739" t="str">
            <v>CLUB FUENLABRADA EL TRIGAL T.M.</v>
          </cell>
          <cell r="G739" t="str">
            <v>FUENLABRADA EL TRIGAL</v>
          </cell>
          <cell r="H739" t="str">
            <v>M</v>
          </cell>
          <cell r="I739" t="str">
            <v>V50</v>
          </cell>
          <cell r="J739" t="str">
            <v>A.1</v>
          </cell>
        </row>
        <row r="740">
          <cell r="A740">
            <v>233</v>
          </cell>
          <cell r="B740" t="str">
            <v>ELOY</v>
          </cell>
          <cell r="C740" t="str">
            <v>GARCIA</v>
          </cell>
          <cell r="D740" t="str">
            <v>ROMO</v>
          </cell>
          <cell r="E740">
            <v>441</v>
          </cell>
          <cell r="F740" t="str">
            <v>CLUB FUENLABRADA EL TRIGAL T.M.</v>
          </cell>
          <cell r="G740" t="str">
            <v>FUENLABRADA EL TRIGAL</v>
          </cell>
          <cell r="H740" t="str">
            <v>M</v>
          </cell>
          <cell r="I740" t="str">
            <v>V65</v>
          </cell>
          <cell r="J740" t="str">
            <v>A.1</v>
          </cell>
        </row>
        <row r="741">
          <cell r="A741">
            <v>10668</v>
          </cell>
          <cell r="B741" t="str">
            <v>JOSE RAUL</v>
          </cell>
          <cell r="C741" t="str">
            <v>GARRIDO</v>
          </cell>
          <cell r="D741" t="str">
            <v>TROMPETA</v>
          </cell>
          <cell r="E741">
            <v>441</v>
          </cell>
          <cell r="F741" t="str">
            <v>CLUB FUENLABRADA EL TRIGAL T.M.</v>
          </cell>
          <cell r="G741" t="str">
            <v>FUENLABRADA EL TRIGAL</v>
          </cell>
          <cell r="H741" t="str">
            <v>M</v>
          </cell>
          <cell r="I741" t="str">
            <v>V40</v>
          </cell>
          <cell r="J741" t="str">
            <v>A.1</v>
          </cell>
        </row>
        <row r="742">
          <cell r="A742">
            <v>6190</v>
          </cell>
          <cell r="B742" t="str">
            <v>AURELIO</v>
          </cell>
          <cell r="C742" t="str">
            <v>VALERO</v>
          </cell>
          <cell r="D742" t="str">
            <v>VALLEJO</v>
          </cell>
          <cell r="E742">
            <v>441</v>
          </cell>
          <cell r="F742" t="str">
            <v>CLUB FUENLABRADA EL TRIGAL T.M.</v>
          </cell>
          <cell r="G742" t="str">
            <v>FUENLABRADA EL TRIGAL</v>
          </cell>
          <cell r="H742" t="str">
            <v>M</v>
          </cell>
          <cell r="I742" t="str">
            <v>V40</v>
          </cell>
          <cell r="J742" t="str">
            <v>A.1</v>
          </cell>
        </row>
        <row r="743">
          <cell r="A743">
            <v>1931</v>
          </cell>
          <cell r="B743" t="str">
            <v>ALBERTO</v>
          </cell>
          <cell r="C743" t="str">
            <v>ALONSO</v>
          </cell>
          <cell r="D743" t="str">
            <v>RODRIGUEZ</v>
          </cell>
          <cell r="E743">
            <v>441</v>
          </cell>
          <cell r="F743" t="str">
            <v>CLUB FUENLABRADA EL TRIGAL T.M.</v>
          </cell>
          <cell r="G743" t="str">
            <v>FUENLABRADA EL TRIGAL</v>
          </cell>
          <cell r="H743" t="str">
            <v>M</v>
          </cell>
          <cell r="I743" t="str">
            <v>V40</v>
          </cell>
          <cell r="J743" t="str">
            <v>A.1</v>
          </cell>
        </row>
        <row r="744">
          <cell r="A744">
            <v>6977</v>
          </cell>
          <cell r="B744" t="str">
            <v>JOSE MANUEL</v>
          </cell>
          <cell r="C744" t="str">
            <v>ALONSO</v>
          </cell>
          <cell r="D744" t="str">
            <v>VAZQUEZ</v>
          </cell>
          <cell r="E744">
            <v>10023</v>
          </cell>
          <cell r="F744" t="str">
            <v>CLUB DEPORTIVO MONTE FERREIROS TENIS MESA</v>
          </cell>
          <cell r="G744" t="str">
            <v>CD MONTE FERREIROS TM</v>
          </cell>
          <cell r="H744" t="str">
            <v>M</v>
          </cell>
          <cell r="I744" t="str">
            <v>V50</v>
          </cell>
          <cell r="J744" t="str">
            <v>A.1</v>
          </cell>
        </row>
        <row r="745">
          <cell r="A745">
            <v>14595</v>
          </cell>
          <cell r="B745" t="str">
            <v>AQUILINO</v>
          </cell>
          <cell r="C745" t="str">
            <v>GONZÁLEZ</v>
          </cell>
          <cell r="D745" t="str">
            <v>RODRÍGUEZ</v>
          </cell>
          <cell r="E745">
            <v>10023</v>
          </cell>
          <cell r="F745" t="str">
            <v>CLUB DEPORTIVO MONTE FERREIROS TENIS MESA</v>
          </cell>
          <cell r="G745" t="str">
            <v>CD MONTE FERREIROS TM</v>
          </cell>
          <cell r="H745" t="str">
            <v>M</v>
          </cell>
          <cell r="I745" t="str">
            <v>V50</v>
          </cell>
          <cell r="J745" t="str">
            <v>A.1</v>
          </cell>
        </row>
        <row r="746">
          <cell r="A746">
            <v>17395</v>
          </cell>
          <cell r="B746" t="str">
            <v>JAVIER</v>
          </cell>
          <cell r="C746" t="str">
            <v xml:space="preserve">SAIZ </v>
          </cell>
          <cell r="D746" t="str">
            <v>BARREIRO</v>
          </cell>
          <cell r="E746">
            <v>10023</v>
          </cell>
          <cell r="F746" t="str">
            <v>CLUB DEPORTIVO MONTE FERREIROS TENIS MESA</v>
          </cell>
          <cell r="G746" t="str">
            <v>CD MONTE FERREIROS TM</v>
          </cell>
          <cell r="H746" t="str">
            <v>M</v>
          </cell>
          <cell r="I746" t="str">
            <v>V40</v>
          </cell>
          <cell r="J746" t="str">
            <v>A.1</v>
          </cell>
        </row>
        <row r="747">
          <cell r="A747">
            <v>18259</v>
          </cell>
          <cell r="B747" t="str">
            <v>JOSÉ LUIS</v>
          </cell>
          <cell r="C747" t="str">
            <v>SÁNCHEZ</v>
          </cell>
          <cell r="D747" t="str">
            <v>CARBONERO</v>
          </cell>
          <cell r="E747">
            <v>77</v>
          </cell>
          <cell r="F747" t="str">
            <v>CLUB ESCUELA TENIS DE MESA GETAFE</v>
          </cell>
          <cell r="G747" t="str">
            <v>C.E.T.M. GETAFE</v>
          </cell>
          <cell r="H747" t="str">
            <v>M</v>
          </cell>
          <cell r="I747" t="str">
            <v>V60</v>
          </cell>
          <cell r="J747" t="str">
            <v>B</v>
          </cell>
        </row>
        <row r="748">
          <cell r="A748">
            <v>27528</v>
          </cell>
          <cell r="B748" t="str">
            <v>MARIA DEL CARMEN</v>
          </cell>
          <cell r="C748" t="str">
            <v>GALERA</v>
          </cell>
          <cell r="D748" t="str">
            <v>CHISCANO</v>
          </cell>
          <cell r="E748">
            <v>77</v>
          </cell>
          <cell r="F748" t="str">
            <v>CLUB ESCUELA TENIS DE MESA GETAFE</v>
          </cell>
          <cell r="G748" t="str">
            <v>C.E.T.M. GETAFE</v>
          </cell>
          <cell r="H748" t="str">
            <v>F</v>
          </cell>
          <cell r="I748" t="str">
            <v>V65</v>
          </cell>
          <cell r="J748" t="str">
            <v>B</v>
          </cell>
        </row>
        <row r="749">
          <cell r="A749">
            <v>31006</v>
          </cell>
          <cell r="B749" t="str">
            <v>MANUEL</v>
          </cell>
          <cell r="C749" t="str">
            <v>DIAZ</v>
          </cell>
          <cell r="D749" t="str">
            <v>MARQUEZ</v>
          </cell>
          <cell r="E749">
            <v>2</v>
          </cell>
          <cell r="F749" t="str">
            <v>REAL CIRCULO DE LABRADORES</v>
          </cell>
          <cell r="G749" t="str">
            <v>LABRADORES</v>
          </cell>
          <cell r="H749" t="str">
            <v>M</v>
          </cell>
          <cell r="I749" t="str">
            <v>V40</v>
          </cell>
          <cell r="J749" t="str">
            <v>A.1</v>
          </cell>
        </row>
        <row r="750">
          <cell r="A750">
            <v>23731</v>
          </cell>
          <cell r="B750" t="str">
            <v>MARIA JESUS</v>
          </cell>
          <cell r="C750" t="str">
            <v>DELGADO</v>
          </cell>
          <cell r="D750" t="str">
            <v>MORALES</v>
          </cell>
          <cell r="E750">
            <v>77</v>
          </cell>
          <cell r="F750" t="str">
            <v>CLUB ESCUELA TENIS DE MESA GETAFE</v>
          </cell>
          <cell r="G750" t="str">
            <v>C.E.T.M. GETAFE</v>
          </cell>
          <cell r="H750" t="str">
            <v>F</v>
          </cell>
          <cell r="I750" t="str">
            <v>V50</v>
          </cell>
          <cell r="J750" t="str">
            <v>B</v>
          </cell>
        </row>
        <row r="751">
          <cell r="A751">
            <v>491</v>
          </cell>
          <cell r="B751" t="str">
            <v>GONZALO</v>
          </cell>
          <cell r="C751" t="str">
            <v>VIGUERA</v>
          </cell>
          <cell r="D751" t="str">
            <v>CORONEL</v>
          </cell>
          <cell r="E751">
            <v>2</v>
          </cell>
          <cell r="F751" t="str">
            <v>REAL CIRCULO DE LABRADORES</v>
          </cell>
          <cell r="G751" t="str">
            <v>LABRADORES</v>
          </cell>
          <cell r="H751" t="str">
            <v>M</v>
          </cell>
          <cell r="I751" t="str">
            <v>V60</v>
          </cell>
          <cell r="J751" t="str">
            <v>A.2</v>
          </cell>
        </row>
        <row r="752">
          <cell r="A752">
            <v>1554</v>
          </cell>
          <cell r="B752" t="str">
            <v>ALEXEI</v>
          </cell>
          <cell r="C752" t="str">
            <v>EMELIANOV</v>
          </cell>
          <cell r="D752" t="str">
            <v>MIJAILOVICH</v>
          </cell>
          <cell r="E752">
            <v>10015</v>
          </cell>
          <cell r="F752" t="str">
            <v>C.D. FORTUNA K.E.</v>
          </cell>
          <cell r="G752" t="str">
            <v>CD FORTUNA KE</v>
          </cell>
          <cell r="H752" t="str">
            <v>M</v>
          </cell>
          <cell r="I752" t="str">
            <v>V40</v>
          </cell>
          <cell r="J752" t="str">
            <v>A.2</v>
          </cell>
        </row>
        <row r="753">
          <cell r="A753">
            <v>1162</v>
          </cell>
          <cell r="B753" t="str">
            <v>JOAN</v>
          </cell>
          <cell r="C753" t="str">
            <v>BERTRAN</v>
          </cell>
          <cell r="D753" t="str">
            <v>DIAZ</v>
          </cell>
          <cell r="E753">
            <v>259</v>
          </cell>
          <cell r="F753" t="str">
            <v>CLUB PING PONG IGUALADA</v>
          </cell>
          <cell r="G753" t="str">
            <v>IGUALADA</v>
          </cell>
          <cell r="H753" t="str">
            <v>M</v>
          </cell>
          <cell r="I753" t="str">
            <v>V50</v>
          </cell>
          <cell r="J753" t="str">
            <v>A.2</v>
          </cell>
        </row>
        <row r="754">
          <cell r="A754">
            <v>25392</v>
          </cell>
          <cell r="B754" t="str">
            <v>CARLES</v>
          </cell>
          <cell r="C754" t="str">
            <v>CONTRERAS</v>
          </cell>
          <cell r="D754" t="str">
            <v>PORTA</v>
          </cell>
          <cell r="E754">
            <v>259</v>
          </cell>
          <cell r="F754" t="str">
            <v>CLUB PING PONG IGUALADA</v>
          </cell>
          <cell r="G754" t="str">
            <v>IGUALADA</v>
          </cell>
          <cell r="H754" t="str">
            <v>M</v>
          </cell>
          <cell r="I754" t="str">
            <v>V40</v>
          </cell>
          <cell r="J754" t="str">
            <v>A.2</v>
          </cell>
        </row>
        <row r="755">
          <cell r="A755">
            <v>1328</v>
          </cell>
          <cell r="B755" t="str">
            <v>DANIEL</v>
          </cell>
          <cell r="C755" t="str">
            <v>LUCO</v>
          </cell>
          <cell r="D755" t="str">
            <v>MANUBENS</v>
          </cell>
          <cell r="E755">
            <v>259</v>
          </cell>
          <cell r="F755" t="str">
            <v>CLUB PING PONG IGUALADA</v>
          </cell>
          <cell r="G755" t="str">
            <v>IGUALADA</v>
          </cell>
          <cell r="H755" t="str">
            <v>M</v>
          </cell>
          <cell r="I755" t="str">
            <v>V40</v>
          </cell>
          <cell r="J755" t="str">
            <v>A.2</v>
          </cell>
        </row>
        <row r="756">
          <cell r="A756">
            <v>7966</v>
          </cell>
          <cell r="B756" t="str">
            <v>JUAN MARIA</v>
          </cell>
          <cell r="C756" t="str">
            <v>GARCIA</v>
          </cell>
          <cell r="D756" t="str">
            <v>ALBERDI</v>
          </cell>
          <cell r="E756">
            <v>10015</v>
          </cell>
          <cell r="F756" t="str">
            <v>C.D. FORTUNA K.E.</v>
          </cell>
          <cell r="G756" t="str">
            <v>CD FORTUNA KE</v>
          </cell>
          <cell r="H756" t="str">
            <v>M</v>
          </cell>
          <cell r="I756" t="str">
            <v>V40</v>
          </cell>
          <cell r="J756" t="str">
            <v>B</v>
          </cell>
        </row>
        <row r="757">
          <cell r="A757">
            <v>29664</v>
          </cell>
          <cell r="B757" t="str">
            <v>SUGOI</v>
          </cell>
          <cell r="C757" t="str">
            <v>GOMEZ</v>
          </cell>
          <cell r="D757" t="str">
            <v>IRADI</v>
          </cell>
          <cell r="E757">
            <v>10015</v>
          </cell>
          <cell r="F757" t="str">
            <v>C.D. FORTUNA K.E.</v>
          </cell>
          <cell r="G757" t="str">
            <v>CD FORTUNA KE</v>
          </cell>
          <cell r="H757" t="str">
            <v>M</v>
          </cell>
          <cell r="I757" t="str">
            <v>V40</v>
          </cell>
          <cell r="J757" t="str">
            <v>B</v>
          </cell>
        </row>
        <row r="758">
          <cell r="A758">
            <v>27218</v>
          </cell>
          <cell r="B758" t="str">
            <v>VICTOR</v>
          </cell>
          <cell r="C758" t="str">
            <v>IRIARTE</v>
          </cell>
          <cell r="D758" t="str">
            <v>ONATE</v>
          </cell>
          <cell r="E758">
            <v>10015</v>
          </cell>
          <cell r="F758" t="str">
            <v>C.D. FORTUNA K.E.</v>
          </cell>
          <cell r="G758" t="str">
            <v>CD FORTUNA KE</v>
          </cell>
          <cell r="H758" t="str">
            <v>M</v>
          </cell>
          <cell r="I758" t="str">
            <v>V40</v>
          </cell>
          <cell r="J758" t="str">
            <v>B</v>
          </cell>
        </row>
        <row r="759">
          <cell r="A759">
            <v>29662</v>
          </cell>
          <cell r="B759" t="str">
            <v>KOLDOBIKA INAKI</v>
          </cell>
          <cell r="C759" t="str">
            <v>EZEIZA</v>
          </cell>
          <cell r="D759" t="str">
            <v>OJEDA</v>
          </cell>
          <cell r="E759">
            <v>10015</v>
          </cell>
          <cell r="F759" t="str">
            <v>C.D. FORTUNA K.E.</v>
          </cell>
          <cell r="G759" t="str">
            <v>CD FORTUNA KE</v>
          </cell>
          <cell r="H759" t="str">
            <v>M</v>
          </cell>
          <cell r="I759" t="str">
            <v>V50</v>
          </cell>
          <cell r="J759" t="str">
            <v>B</v>
          </cell>
        </row>
        <row r="760">
          <cell r="A760">
            <v>16513</v>
          </cell>
          <cell r="B760" t="str">
            <v>OLEG</v>
          </cell>
          <cell r="C760" t="str">
            <v>OVCHINNIKOV</v>
          </cell>
          <cell r="D760" t="str">
            <v>OVCHINNIKOV</v>
          </cell>
          <cell r="E760">
            <v>10015</v>
          </cell>
          <cell r="F760" t="str">
            <v>C.D. FORTUNA K.E.</v>
          </cell>
          <cell r="G760" t="str">
            <v>CD FORTUNA KE</v>
          </cell>
          <cell r="H760" t="str">
            <v>M</v>
          </cell>
          <cell r="I760" t="str">
            <v>V50</v>
          </cell>
          <cell r="J760" t="str">
            <v>B</v>
          </cell>
        </row>
        <row r="761">
          <cell r="A761">
            <v>27217</v>
          </cell>
          <cell r="B761" t="str">
            <v>DANIEL</v>
          </cell>
          <cell r="C761" t="str">
            <v>CANALES</v>
          </cell>
          <cell r="D761" t="str">
            <v>SANCHEZ</v>
          </cell>
          <cell r="E761">
            <v>10015</v>
          </cell>
          <cell r="F761" t="str">
            <v>C.D. FORTUNA K.E.</v>
          </cell>
          <cell r="G761" t="str">
            <v>CD FORTUNA KE</v>
          </cell>
          <cell r="H761" t="str">
            <v>M</v>
          </cell>
          <cell r="I761" t="str">
            <v>V60</v>
          </cell>
          <cell r="J761" t="str">
            <v>B</v>
          </cell>
        </row>
        <row r="762">
          <cell r="A762">
            <v>22229</v>
          </cell>
          <cell r="B762" t="str">
            <v>TOMAS</v>
          </cell>
          <cell r="C762" t="str">
            <v>MEDIAVILLA</v>
          </cell>
          <cell r="D762" t="str">
            <v>MARTIN</v>
          </cell>
          <cell r="E762">
            <v>10015</v>
          </cell>
          <cell r="F762" t="str">
            <v>C.D. FORTUNA K.E.</v>
          </cell>
          <cell r="G762" t="str">
            <v>CD FORTUNA KE</v>
          </cell>
          <cell r="H762" t="str">
            <v>M</v>
          </cell>
          <cell r="I762" t="str">
            <v>V60</v>
          </cell>
          <cell r="J762" t="str">
            <v>B</v>
          </cell>
        </row>
        <row r="763">
          <cell r="A763">
            <v>8096</v>
          </cell>
          <cell r="B763" t="str">
            <v>FRANCISCO</v>
          </cell>
          <cell r="C763" t="str">
            <v>DELGADO</v>
          </cell>
          <cell r="D763" t="str">
            <v>CARRENO</v>
          </cell>
          <cell r="E763">
            <v>252</v>
          </cell>
          <cell r="F763" t="str">
            <v>CLUB TENNIS TAULA OLESA</v>
          </cell>
          <cell r="G763" t="str">
            <v>OLESA</v>
          </cell>
          <cell r="H763" t="str">
            <v>M</v>
          </cell>
          <cell r="I763" t="str">
            <v>V50</v>
          </cell>
          <cell r="J763" t="str">
            <v>B</v>
          </cell>
        </row>
        <row r="764">
          <cell r="A764">
            <v>1514</v>
          </cell>
          <cell r="B764" t="str">
            <v>XAVIER</v>
          </cell>
          <cell r="C764" t="str">
            <v>HERNANDEZ</v>
          </cell>
          <cell r="D764" t="str">
            <v>BRUNO</v>
          </cell>
          <cell r="E764">
            <v>252</v>
          </cell>
          <cell r="F764" t="str">
            <v>CLUB TENNIS TAULA OLESA</v>
          </cell>
          <cell r="G764" t="str">
            <v>OLESA</v>
          </cell>
          <cell r="H764" t="str">
            <v>M</v>
          </cell>
          <cell r="I764" t="str">
            <v>V40</v>
          </cell>
          <cell r="J764" t="str">
            <v>B</v>
          </cell>
        </row>
        <row r="765">
          <cell r="A765">
            <v>31669</v>
          </cell>
          <cell r="B765" t="str">
            <v>SILVIA</v>
          </cell>
          <cell r="C765" t="str">
            <v>ASIS DE SOUZA</v>
          </cell>
          <cell r="D765" t="str">
            <v>ERDELJI</v>
          </cell>
          <cell r="E765">
            <v>10131</v>
          </cell>
          <cell r="F765" t="str">
            <v>CLUB UNIVERSIDAD CATOLICA SAN ANTONIO</v>
          </cell>
          <cell r="G765" t="str">
            <v>UCAM TM CARTAGENA</v>
          </cell>
          <cell r="H765" t="str">
            <v>F</v>
          </cell>
          <cell r="I765" t="str">
            <v>V40</v>
          </cell>
          <cell r="J765" t="str">
            <v>A.2</v>
          </cell>
        </row>
        <row r="766">
          <cell r="A766">
            <v>29162</v>
          </cell>
          <cell r="B766" t="str">
            <v>RAMON</v>
          </cell>
          <cell r="C766" t="str">
            <v>GOMEZ-VAZQUEZ</v>
          </cell>
          <cell r="D766" t="str">
            <v>BRES</v>
          </cell>
          <cell r="E766">
            <v>10131</v>
          </cell>
          <cell r="F766" t="str">
            <v>CLUB UNIVERSIDAD CATOLICA SAN ANTONIO</v>
          </cell>
          <cell r="G766" t="str">
            <v>UCAM TM CARTAGENA</v>
          </cell>
          <cell r="H766" t="str">
            <v>M</v>
          </cell>
          <cell r="I766" t="str">
            <v>V50</v>
          </cell>
          <cell r="J766" t="str">
            <v>A.1</v>
          </cell>
        </row>
        <row r="767">
          <cell r="A767">
            <v>31670</v>
          </cell>
          <cell r="B767" t="str">
            <v>PABLO</v>
          </cell>
          <cell r="C767" t="str">
            <v>ALARCON</v>
          </cell>
          <cell r="D767" t="str">
            <v>MINCHILLO</v>
          </cell>
          <cell r="E767">
            <v>10103</v>
          </cell>
          <cell r="F767" t="str">
            <v>C.D.E. MIAMPI GUADALAJARA T.M.</v>
          </cell>
          <cell r="G767" t="str">
            <v>MIAMPI GUADALAJARA</v>
          </cell>
          <cell r="H767" t="str">
            <v>M</v>
          </cell>
          <cell r="I767" t="str">
            <v>V40</v>
          </cell>
          <cell r="J767" t="str">
            <v>A.1</v>
          </cell>
        </row>
        <row r="768">
          <cell r="A768">
            <v>21758</v>
          </cell>
          <cell r="B768" t="str">
            <v>JAVIER</v>
          </cell>
          <cell r="C768" t="str">
            <v>ORTEGA</v>
          </cell>
          <cell r="D768" t="str">
            <v>GOIKOETXEA</v>
          </cell>
          <cell r="E768">
            <v>10178</v>
          </cell>
          <cell r="F768" t="str">
            <v>CLUB TENIS MESA GAILAK</v>
          </cell>
          <cell r="G768" t="str">
            <v>CTM GAILAK</v>
          </cell>
          <cell r="H768" t="str">
            <v>M</v>
          </cell>
          <cell r="I768" t="str">
            <v>V65</v>
          </cell>
          <cell r="J768" t="str">
            <v>A.1</v>
          </cell>
        </row>
        <row r="769">
          <cell r="A769">
            <v>22433</v>
          </cell>
          <cell r="B769" t="str">
            <v>JESUS MARIA</v>
          </cell>
          <cell r="C769" t="str">
            <v>PLAZA</v>
          </cell>
          <cell r="D769" t="str">
            <v>FERNANDEZ</v>
          </cell>
          <cell r="E769">
            <v>10178</v>
          </cell>
          <cell r="F769" t="str">
            <v>CLUB TENIS MESA GAILAK</v>
          </cell>
          <cell r="G769" t="str">
            <v>CTM GAILAK</v>
          </cell>
          <cell r="H769" t="str">
            <v>M</v>
          </cell>
          <cell r="I769" t="str">
            <v>V50</v>
          </cell>
          <cell r="J769" t="str">
            <v>B</v>
          </cell>
        </row>
        <row r="770">
          <cell r="A770">
            <v>22446</v>
          </cell>
          <cell r="B770" t="str">
            <v>JORGE</v>
          </cell>
          <cell r="C770" t="str">
            <v>TEJEDOR</v>
          </cell>
          <cell r="D770" t="str">
            <v>NUNEZ</v>
          </cell>
          <cell r="E770">
            <v>10178</v>
          </cell>
          <cell r="F770" t="str">
            <v>CLUB TENIS MESA GAILAK</v>
          </cell>
          <cell r="G770" t="str">
            <v>CTM GAILAK</v>
          </cell>
          <cell r="H770" t="str">
            <v>M</v>
          </cell>
          <cell r="I770" t="str">
            <v>V40</v>
          </cell>
          <cell r="J770" t="str">
            <v>A.1</v>
          </cell>
        </row>
        <row r="771">
          <cell r="A771">
            <v>21954</v>
          </cell>
          <cell r="B771" t="str">
            <v>ZUHUA</v>
          </cell>
          <cell r="C771" t="str">
            <v>ZHOU</v>
          </cell>
          <cell r="D771" t="str">
            <v>ZHAN</v>
          </cell>
          <cell r="E771">
            <v>10151</v>
          </cell>
          <cell r="F771" t="str">
            <v>CLUB TENIS DE MESA ALCAZAR</v>
          </cell>
          <cell r="G771" t="str">
            <v>CTM ALCAZAR</v>
          </cell>
          <cell r="H771" t="str">
            <v>M</v>
          </cell>
          <cell r="I771" t="str">
            <v>V40</v>
          </cell>
          <cell r="J771" t="str">
            <v>A.1</v>
          </cell>
        </row>
        <row r="772">
          <cell r="A772">
            <v>21741</v>
          </cell>
          <cell r="B772" t="str">
            <v>CARLOS</v>
          </cell>
          <cell r="C772" t="str">
            <v>ERKIAGA</v>
          </cell>
          <cell r="D772" t="str">
            <v>ORTIZ DE URBINA</v>
          </cell>
          <cell r="E772">
            <v>10178</v>
          </cell>
          <cell r="F772" t="str">
            <v>CLUB TENIS MESA GAILAK</v>
          </cell>
          <cell r="G772" t="str">
            <v>CTM GAILAK</v>
          </cell>
          <cell r="H772" t="str">
            <v>M</v>
          </cell>
          <cell r="I772" t="str">
            <v>V60</v>
          </cell>
          <cell r="J772" t="str">
            <v>A.1</v>
          </cell>
        </row>
        <row r="773">
          <cell r="A773">
            <v>27550</v>
          </cell>
          <cell r="B773" t="str">
            <v>DAVID</v>
          </cell>
          <cell r="C773" t="str">
            <v>ALLER</v>
          </cell>
          <cell r="D773" t="str">
            <v>MACIAS</v>
          </cell>
          <cell r="E773">
            <v>10110</v>
          </cell>
          <cell r="F773" t="str">
            <v>MIANPI CLUB TENIS DE MESA ILLESCAS</v>
          </cell>
          <cell r="G773" t="str">
            <v>MIANPI ILLESCAS</v>
          </cell>
          <cell r="H773" t="str">
            <v>M</v>
          </cell>
          <cell r="I773" t="str">
            <v>V40</v>
          </cell>
          <cell r="J773" t="str">
            <v>A.1</v>
          </cell>
        </row>
        <row r="774">
          <cell r="A774">
            <v>29646</v>
          </cell>
          <cell r="B774" t="str">
            <v>JOSE ANGEL</v>
          </cell>
          <cell r="C774" t="str">
            <v>ARGUDO</v>
          </cell>
          <cell r="D774" t="str">
            <v>TOLEDO</v>
          </cell>
          <cell r="E774">
            <v>10110</v>
          </cell>
          <cell r="F774" t="str">
            <v>MIANPI CLUB TENIS DE MESA ILLESCAS</v>
          </cell>
          <cell r="G774" t="str">
            <v>MIANPI ILLESCAS</v>
          </cell>
          <cell r="H774" t="str">
            <v>M</v>
          </cell>
          <cell r="I774" t="str">
            <v>V40</v>
          </cell>
          <cell r="J774" t="str">
            <v>A.1</v>
          </cell>
        </row>
        <row r="775">
          <cell r="A775">
            <v>30836</v>
          </cell>
          <cell r="B775" t="str">
            <v>JESUS</v>
          </cell>
          <cell r="C775" t="str">
            <v>BLAZQUEZ</v>
          </cell>
          <cell r="D775" t="str">
            <v>GOMEZ</v>
          </cell>
          <cell r="E775">
            <v>10151</v>
          </cell>
          <cell r="F775" t="str">
            <v>CLUB TENIS DE MESA ALCAZAR</v>
          </cell>
          <cell r="G775" t="str">
            <v>CTM ALCAZAR</v>
          </cell>
          <cell r="H775" t="str">
            <v>M</v>
          </cell>
          <cell r="I775" t="str">
            <v>V40</v>
          </cell>
          <cell r="J775" t="str">
            <v>A.1</v>
          </cell>
        </row>
        <row r="776">
          <cell r="A776">
            <v>20923</v>
          </cell>
          <cell r="B776" t="str">
            <v>GUILLERMO</v>
          </cell>
          <cell r="C776" t="str">
            <v>DÍAZ-MIGUEL</v>
          </cell>
          <cell r="D776" t="str">
            <v>SÁNCHEZ</v>
          </cell>
          <cell r="E776">
            <v>10151</v>
          </cell>
          <cell r="F776" t="str">
            <v>CLUB TENIS DE MESA ALCAZAR</v>
          </cell>
          <cell r="G776" t="str">
            <v>CTM ALCAZAR</v>
          </cell>
          <cell r="H776" t="str">
            <v>M</v>
          </cell>
          <cell r="I776" t="str">
            <v>V50</v>
          </cell>
          <cell r="J776" t="str">
            <v>A.1</v>
          </cell>
        </row>
        <row r="777">
          <cell r="A777">
            <v>4418</v>
          </cell>
          <cell r="B777" t="str">
            <v>VICENTE</v>
          </cell>
          <cell r="C777" t="str">
            <v>PINTOS</v>
          </cell>
          <cell r="D777" t="str">
            <v>SANTIAGO</v>
          </cell>
          <cell r="E777">
            <v>461</v>
          </cell>
          <cell r="F777" t="str">
            <v>AGRUPACION DEPORTIVA VINCIOS</v>
          </cell>
          <cell r="G777" t="str">
            <v>AD VINCIOS</v>
          </cell>
          <cell r="H777" t="str">
            <v>M</v>
          </cell>
          <cell r="I777" t="str">
            <v>V50</v>
          </cell>
          <cell r="J777" t="str">
            <v>B</v>
          </cell>
        </row>
        <row r="778">
          <cell r="A778">
            <v>298</v>
          </cell>
          <cell r="B778" t="str">
            <v>JESUS MANUEL</v>
          </cell>
          <cell r="C778" t="str">
            <v>DE HARO</v>
          </cell>
          <cell r="D778" t="str">
            <v>PADILLA</v>
          </cell>
          <cell r="E778">
            <v>10018</v>
          </cell>
          <cell r="F778" t="str">
            <v>CLUB DEPORTIVO DE TENIS DE MESA CORDOBA-81</v>
          </cell>
          <cell r="G778" t="str">
            <v>CORDOBA-81</v>
          </cell>
          <cell r="H778" t="str">
            <v>M</v>
          </cell>
          <cell r="I778" t="str">
            <v>V65</v>
          </cell>
          <cell r="J778" t="str">
            <v>A.1</v>
          </cell>
        </row>
        <row r="779">
          <cell r="A779">
            <v>1686</v>
          </cell>
          <cell r="B779" t="str">
            <v>CARLES</v>
          </cell>
          <cell r="C779" t="str">
            <v>FONT</v>
          </cell>
          <cell r="D779" t="str">
            <v>GALLEGO</v>
          </cell>
          <cell r="E779">
            <v>10143</v>
          </cell>
          <cell r="F779" t="str">
            <v>TENNIS TAULA CASSA</v>
          </cell>
          <cell r="G779" t="str">
            <v>TT CASSA</v>
          </cell>
          <cell r="H779" t="str">
            <v>M</v>
          </cell>
          <cell r="I779" t="str">
            <v>V40</v>
          </cell>
          <cell r="J779" t="str">
            <v>A.2</v>
          </cell>
        </row>
        <row r="780">
          <cell r="A780">
            <v>22310</v>
          </cell>
          <cell r="B780" t="str">
            <v>INIGO</v>
          </cell>
          <cell r="C780" t="str">
            <v>LOPEZ</v>
          </cell>
          <cell r="D780" t="str">
            <v>ZABARTE</v>
          </cell>
          <cell r="E780">
            <v>727</v>
          </cell>
          <cell r="F780" t="str">
            <v>CLUB DEPORTIVO LAUTARO</v>
          </cell>
          <cell r="G780" t="str">
            <v>CD LAUTARO</v>
          </cell>
          <cell r="H780" t="str">
            <v>M</v>
          </cell>
          <cell r="I780" t="str">
            <v>V50</v>
          </cell>
          <cell r="J780" t="str">
            <v>B</v>
          </cell>
        </row>
        <row r="781">
          <cell r="A781">
            <v>10624</v>
          </cell>
          <cell r="B781" t="str">
            <v>VICTOR</v>
          </cell>
          <cell r="C781" t="str">
            <v>SOTO</v>
          </cell>
          <cell r="D781" t="str">
            <v>VELAZQUEZ</v>
          </cell>
          <cell r="E781">
            <v>727</v>
          </cell>
          <cell r="F781" t="str">
            <v>CLUB DEPORTIVO LAUTARO</v>
          </cell>
          <cell r="G781" t="str">
            <v>CD LAUTARO</v>
          </cell>
          <cell r="H781" t="str">
            <v>M</v>
          </cell>
          <cell r="I781" t="str">
            <v>V40</v>
          </cell>
          <cell r="J781" t="str">
            <v>A.2</v>
          </cell>
        </row>
        <row r="782">
          <cell r="A782">
            <v>4903</v>
          </cell>
          <cell r="B782" t="str">
            <v>JOSEP M.</v>
          </cell>
          <cell r="C782" t="str">
            <v>CANO</v>
          </cell>
          <cell r="D782" t="str">
            <v>SERRA</v>
          </cell>
          <cell r="E782">
            <v>10143</v>
          </cell>
          <cell r="F782" t="str">
            <v>TENNIS TAULA CASSA</v>
          </cell>
          <cell r="G782" t="str">
            <v>TT CASSA</v>
          </cell>
          <cell r="H782" t="str">
            <v>M</v>
          </cell>
          <cell r="I782" t="str">
            <v>V65</v>
          </cell>
          <cell r="J782" t="str">
            <v>B</v>
          </cell>
        </row>
        <row r="783">
          <cell r="A783">
            <v>827</v>
          </cell>
          <cell r="B783" t="str">
            <v>JOSE RAMON</v>
          </cell>
          <cell r="C783" t="str">
            <v>FERNANDEZ</v>
          </cell>
          <cell r="D783" t="str">
            <v>CORA</v>
          </cell>
          <cell r="E783">
            <v>235</v>
          </cell>
          <cell r="F783" t="str">
            <v>CIRCULO MERCANTIL DE VIGO</v>
          </cell>
          <cell r="G783" t="str">
            <v>MERCANTIL VIGO</v>
          </cell>
          <cell r="H783" t="str">
            <v>M</v>
          </cell>
          <cell r="I783" t="str">
            <v>V50</v>
          </cell>
          <cell r="J783" t="str">
            <v>A.1</v>
          </cell>
        </row>
        <row r="784">
          <cell r="A784">
            <v>4937</v>
          </cell>
          <cell r="B784" t="str">
            <v>AVELINO</v>
          </cell>
          <cell r="C784" t="str">
            <v>CASTRO</v>
          </cell>
          <cell r="D784" t="str">
            <v>FERNANDEZ</v>
          </cell>
          <cell r="E784">
            <v>235</v>
          </cell>
          <cell r="F784" t="str">
            <v>CIRCULO MERCANTIL DE VIGO</v>
          </cell>
          <cell r="G784" t="str">
            <v>MERCANTIL VIGO</v>
          </cell>
          <cell r="H784" t="str">
            <v>M</v>
          </cell>
          <cell r="I784" t="str">
            <v>V50</v>
          </cell>
          <cell r="J784" t="str">
            <v>A.1</v>
          </cell>
        </row>
        <row r="785">
          <cell r="A785">
            <v>27527</v>
          </cell>
          <cell r="B785" t="str">
            <v>LUCIO</v>
          </cell>
          <cell r="C785" t="str">
            <v>CASANOVA</v>
          </cell>
          <cell r="D785" t="str">
            <v>NAVARRO</v>
          </cell>
          <cell r="E785">
            <v>77</v>
          </cell>
          <cell r="F785" t="str">
            <v>CLUB ESCUELA TENIS DE MESA GETAFE</v>
          </cell>
          <cell r="G785" t="str">
            <v>C.E.T.M. GETAFE</v>
          </cell>
          <cell r="H785" t="str">
            <v>M</v>
          </cell>
          <cell r="I785" t="str">
            <v>V60</v>
          </cell>
          <cell r="J785" t="str">
            <v>B</v>
          </cell>
        </row>
        <row r="786">
          <cell r="A786">
            <v>15693</v>
          </cell>
          <cell r="B786" t="str">
            <v>LORENZO</v>
          </cell>
          <cell r="C786" t="str">
            <v>TUDURI</v>
          </cell>
          <cell r="D786" t="str">
            <v>CARRERAS</v>
          </cell>
          <cell r="E786">
            <v>10046</v>
          </cell>
          <cell r="F786" t="str">
            <v>CLUB TENIS TAULA SANT LLUIS</v>
          </cell>
          <cell r="G786" t="str">
            <v>CTT SANT LLUIS</v>
          </cell>
          <cell r="H786" t="str">
            <v>M</v>
          </cell>
          <cell r="I786" t="str">
            <v>V40</v>
          </cell>
          <cell r="J786" t="str">
            <v>A.1</v>
          </cell>
        </row>
        <row r="787">
          <cell r="A787">
            <v>17079</v>
          </cell>
          <cell r="B787" t="str">
            <v>CARLOS</v>
          </cell>
          <cell r="C787" t="str">
            <v>TUDURI</v>
          </cell>
          <cell r="D787" t="str">
            <v>MARQUES</v>
          </cell>
          <cell r="E787">
            <v>10046</v>
          </cell>
          <cell r="F787" t="str">
            <v>CLUB TENIS TAULA SANT LLUIS</v>
          </cell>
          <cell r="G787" t="str">
            <v>CTT SANT LLUIS</v>
          </cell>
          <cell r="H787" t="str">
            <v>M</v>
          </cell>
          <cell r="I787" t="str">
            <v>V40</v>
          </cell>
          <cell r="J787" t="str">
            <v>A.2</v>
          </cell>
        </row>
        <row r="788">
          <cell r="A788">
            <v>15697</v>
          </cell>
          <cell r="B788" t="str">
            <v>FERNANDO</v>
          </cell>
          <cell r="C788" t="str">
            <v>CARDONA</v>
          </cell>
          <cell r="D788" t="str">
            <v>RIERA</v>
          </cell>
          <cell r="E788">
            <v>10046</v>
          </cell>
          <cell r="F788" t="str">
            <v>CLUB TENIS TAULA SANT LLUIS</v>
          </cell>
          <cell r="G788" t="str">
            <v>CTT SANT LLUIS</v>
          </cell>
          <cell r="H788" t="str">
            <v>M</v>
          </cell>
          <cell r="I788" t="str">
            <v>V50</v>
          </cell>
          <cell r="J788" t="str">
            <v>A.1</v>
          </cell>
        </row>
        <row r="789">
          <cell r="A789">
            <v>15694</v>
          </cell>
          <cell r="B789" t="str">
            <v>LUIS</v>
          </cell>
          <cell r="C789" t="str">
            <v>CURTO</v>
          </cell>
          <cell r="D789" t="str">
            <v>CARRERAS</v>
          </cell>
          <cell r="E789">
            <v>10046</v>
          </cell>
          <cell r="F789" t="str">
            <v>CLUB TENIS TAULA SANT LLUIS</v>
          </cell>
          <cell r="G789" t="str">
            <v>CTT SANT LLUIS</v>
          </cell>
          <cell r="H789" t="str">
            <v>M</v>
          </cell>
          <cell r="I789" t="str">
            <v>V50</v>
          </cell>
          <cell r="J789" t="str">
            <v>A.1</v>
          </cell>
        </row>
        <row r="790">
          <cell r="A790">
            <v>22300</v>
          </cell>
          <cell r="B790" t="str">
            <v>JOSEP LLUIS</v>
          </cell>
          <cell r="C790" t="str">
            <v>GORNES</v>
          </cell>
          <cell r="D790" t="str">
            <v>REAL</v>
          </cell>
          <cell r="E790">
            <v>10046</v>
          </cell>
          <cell r="F790" t="str">
            <v>CLUB TENIS TAULA SANT LLUIS</v>
          </cell>
          <cell r="G790" t="str">
            <v>CTT SANT LLUIS</v>
          </cell>
          <cell r="H790" t="str">
            <v>M</v>
          </cell>
          <cell r="I790" t="str">
            <v>V50</v>
          </cell>
          <cell r="J790" t="str">
            <v>A.1</v>
          </cell>
        </row>
        <row r="791">
          <cell r="A791">
            <v>15696</v>
          </cell>
          <cell r="B791" t="str">
            <v xml:space="preserve">JOSEP </v>
          </cell>
          <cell r="C791" t="str">
            <v xml:space="preserve">PONS </v>
          </cell>
          <cell r="D791" t="str">
            <v>GONALONS</v>
          </cell>
          <cell r="E791">
            <v>10046</v>
          </cell>
          <cell r="F791" t="str">
            <v>CLUB TENIS TAULA SANT LLUIS</v>
          </cell>
          <cell r="G791" t="str">
            <v>CTT SANT LLUIS</v>
          </cell>
          <cell r="H791" t="str">
            <v>M</v>
          </cell>
          <cell r="I791" t="str">
            <v>V50</v>
          </cell>
          <cell r="J791" t="str">
            <v>A.1</v>
          </cell>
        </row>
        <row r="792">
          <cell r="A792">
            <v>15692</v>
          </cell>
          <cell r="B792" t="str">
            <v>JUAN JOSE</v>
          </cell>
          <cell r="C792" t="str">
            <v>VAN WALRE</v>
          </cell>
          <cell r="D792" t="str">
            <v>MARIA</v>
          </cell>
          <cell r="E792">
            <v>10046</v>
          </cell>
          <cell r="F792" t="str">
            <v>CLUB TENIS TAULA SANT LLUIS</v>
          </cell>
          <cell r="G792" t="str">
            <v>CTT SANT LLUIS</v>
          </cell>
          <cell r="H792" t="str">
            <v>M</v>
          </cell>
          <cell r="I792" t="str">
            <v>V60</v>
          </cell>
          <cell r="J792" t="str">
            <v>A.1</v>
          </cell>
        </row>
        <row r="793">
          <cell r="A793">
            <v>22843</v>
          </cell>
          <cell r="B793" t="str">
            <v>GABRIEL</v>
          </cell>
          <cell r="C793" t="str">
            <v>ARTENE</v>
          </cell>
          <cell r="D793" t="str">
            <v>ION</v>
          </cell>
          <cell r="E793">
            <v>10124</v>
          </cell>
          <cell r="F793" t="str">
            <v>CLUB DEPORTIVO ELEMENTAL TENIS DE MESA PARLA</v>
          </cell>
          <cell r="G793" t="str">
            <v>CDE TENIS MESA PARLA</v>
          </cell>
          <cell r="H793" t="str">
            <v>M</v>
          </cell>
          <cell r="I793" t="str">
            <v>V50</v>
          </cell>
          <cell r="J793" t="str">
            <v>B</v>
          </cell>
        </row>
        <row r="794">
          <cell r="A794">
            <v>22329</v>
          </cell>
          <cell r="B794" t="str">
            <v>MIGUEL</v>
          </cell>
          <cell r="C794" t="str">
            <v>MARTIN</v>
          </cell>
          <cell r="D794" t="str">
            <v>LACARRA</v>
          </cell>
          <cell r="E794">
            <v>10124</v>
          </cell>
          <cell r="F794" t="str">
            <v>CLUB DEPORTIVO ELEMENTAL TENIS DE MESA PARLA</v>
          </cell>
          <cell r="G794" t="str">
            <v>CDE TENIS MESA PARLA</v>
          </cell>
          <cell r="H794" t="str">
            <v>M</v>
          </cell>
          <cell r="I794" t="str">
            <v>V40</v>
          </cell>
          <cell r="J794" t="str">
            <v>B</v>
          </cell>
        </row>
        <row r="795">
          <cell r="A795">
            <v>5151</v>
          </cell>
          <cell r="B795" t="str">
            <v>JUAN LUIS</v>
          </cell>
          <cell r="C795" t="str">
            <v>MUNOZ</v>
          </cell>
          <cell r="D795" t="str">
            <v>COBO</v>
          </cell>
          <cell r="E795">
            <v>10124</v>
          </cell>
          <cell r="F795" t="str">
            <v>CLUB DEPORTIVO ELEMENTAL TENIS DE MESA PARLA</v>
          </cell>
          <cell r="G795" t="str">
            <v>CDE TENIS MESA PARLA</v>
          </cell>
          <cell r="H795" t="str">
            <v>M</v>
          </cell>
          <cell r="I795" t="str">
            <v>V50</v>
          </cell>
          <cell r="J795" t="str">
            <v>B</v>
          </cell>
        </row>
        <row r="796">
          <cell r="A796">
            <v>19054</v>
          </cell>
          <cell r="B796" t="str">
            <v>IGNACIO</v>
          </cell>
          <cell r="C796" t="str">
            <v>REDONDO</v>
          </cell>
          <cell r="D796" t="str">
            <v>PARRA</v>
          </cell>
          <cell r="E796">
            <v>10124</v>
          </cell>
          <cell r="F796" t="str">
            <v>CLUB DEPORTIVO ELEMENTAL TENIS DE MESA PARLA</v>
          </cell>
          <cell r="G796" t="str">
            <v>CDE TENIS MESA PARLA</v>
          </cell>
          <cell r="H796" t="str">
            <v>M</v>
          </cell>
          <cell r="I796" t="str">
            <v>V40</v>
          </cell>
          <cell r="J796" t="str">
            <v>B</v>
          </cell>
        </row>
        <row r="797">
          <cell r="A797">
            <v>27511</v>
          </cell>
          <cell r="B797" t="str">
            <v>JUAN MANUEL</v>
          </cell>
          <cell r="C797" t="str">
            <v>LOPEZ</v>
          </cell>
          <cell r="D797" t="str">
            <v>BENJUMEA</v>
          </cell>
          <cell r="E797">
            <v>2</v>
          </cell>
          <cell r="F797" t="str">
            <v>REAL CIRCULO DE LABRADORES</v>
          </cell>
          <cell r="G797" t="str">
            <v>LABRADORES</v>
          </cell>
          <cell r="H797" t="str">
            <v>M</v>
          </cell>
          <cell r="I797" t="str">
            <v>V60</v>
          </cell>
          <cell r="J797" t="str">
            <v>A.1</v>
          </cell>
        </row>
        <row r="798">
          <cell r="A798">
            <v>4818</v>
          </cell>
          <cell r="B798" t="str">
            <v>DAVID</v>
          </cell>
          <cell r="C798" t="str">
            <v>GONZALEZ</v>
          </cell>
          <cell r="D798" t="str">
            <v>MUNOZ</v>
          </cell>
          <cell r="E798">
            <v>2</v>
          </cell>
          <cell r="F798" t="str">
            <v>REAL CIRCULO DE LABRADORES</v>
          </cell>
          <cell r="G798" t="str">
            <v>LABRADORES</v>
          </cell>
          <cell r="H798" t="str">
            <v>M</v>
          </cell>
          <cell r="I798" t="str">
            <v>V40</v>
          </cell>
          <cell r="J798" t="str">
            <v>A.2</v>
          </cell>
        </row>
        <row r="799">
          <cell r="A799">
            <v>927</v>
          </cell>
          <cell r="B799" t="str">
            <v>JOSE</v>
          </cell>
          <cell r="C799" t="str">
            <v>PINEIRO</v>
          </cell>
          <cell r="D799" t="str">
            <v>SEIJIDO</v>
          </cell>
          <cell r="E799">
            <v>233</v>
          </cell>
          <cell r="F799" t="str">
            <v>CLUB TENIS DE MESA CIDADE DE NARON</v>
          </cell>
          <cell r="G799" t="str">
            <v>CIDADE NARON TM</v>
          </cell>
          <cell r="H799" t="str">
            <v>M</v>
          </cell>
          <cell r="I799" t="str">
            <v>V50</v>
          </cell>
          <cell r="J799" t="str">
            <v>A.2</v>
          </cell>
        </row>
        <row r="800">
          <cell r="A800">
            <v>26966</v>
          </cell>
          <cell r="B800" t="str">
            <v>ALBERTO</v>
          </cell>
          <cell r="C800" t="str">
            <v>SAURA</v>
          </cell>
          <cell r="D800" t="str">
            <v>MOMAN</v>
          </cell>
          <cell r="E800">
            <v>233</v>
          </cell>
          <cell r="F800" t="str">
            <v>CLUB TENIS DE MESA CIDADE DE NARON</v>
          </cell>
          <cell r="G800" t="str">
            <v>CIDADE NARON TM</v>
          </cell>
          <cell r="H800" t="str">
            <v>M</v>
          </cell>
          <cell r="I800" t="str">
            <v>V40</v>
          </cell>
          <cell r="J800" t="str">
            <v>B</v>
          </cell>
        </row>
        <row r="801">
          <cell r="A801">
            <v>7951</v>
          </cell>
          <cell r="B801" t="str">
            <v>JOSE MANUEL</v>
          </cell>
          <cell r="C801" t="str">
            <v>ABELAIRAS</v>
          </cell>
          <cell r="D801" t="str">
            <v>LAVANDEIRA</v>
          </cell>
          <cell r="E801">
            <v>10223</v>
          </cell>
          <cell r="F801" t="str">
            <v>AGRUPACION DEPORTIVA XUVENIL MILAGROSA</v>
          </cell>
          <cell r="G801" t="str">
            <v>ADX MILAGROSA</v>
          </cell>
          <cell r="H801" t="str">
            <v>M</v>
          </cell>
          <cell r="I801" t="str">
            <v>V50</v>
          </cell>
          <cell r="J801" t="str">
            <v>A.2</v>
          </cell>
        </row>
        <row r="802">
          <cell r="A802">
            <v>9964</v>
          </cell>
          <cell r="B802" t="str">
            <v>JUAN LUIS</v>
          </cell>
          <cell r="C802" t="str">
            <v>MONZON</v>
          </cell>
          <cell r="D802" t="str">
            <v>CORTES</v>
          </cell>
          <cell r="E802">
            <v>233</v>
          </cell>
          <cell r="F802" t="str">
            <v>CLUB TENIS DE MESA CIDADE DE NARON</v>
          </cell>
          <cell r="G802" t="str">
            <v>CIDADE NARON TM</v>
          </cell>
          <cell r="H802" t="str">
            <v>M</v>
          </cell>
          <cell r="I802" t="str">
            <v>V50</v>
          </cell>
          <cell r="J802" t="str">
            <v>B</v>
          </cell>
        </row>
        <row r="803">
          <cell r="A803">
            <v>10870</v>
          </cell>
          <cell r="B803" t="str">
            <v>BASSEM</v>
          </cell>
          <cell r="C803" t="str">
            <v>KASBO</v>
          </cell>
          <cell r="D803" t="str">
            <v>HAFFAR</v>
          </cell>
          <cell r="E803">
            <v>10223</v>
          </cell>
          <cell r="F803" t="str">
            <v>AGRUPACION DEPORTIVA XUVENIL MILAGROSA</v>
          </cell>
          <cell r="G803" t="str">
            <v>ADX MILAGROSA</v>
          </cell>
          <cell r="H803" t="str">
            <v>M</v>
          </cell>
          <cell r="I803" t="str">
            <v>V40</v>
          </cell>
          <cell r="J803" t="str">
            <v>A.2</v>
          </cell>
        </row>
        <row r="804">
          <cell r="A804">
            <v>15963</v>
          </cell>
          <cell r="B804" t="str">
            <v>RAUL</v>
          </cell>
          <cell r="C804" t="str">
            <v>BARCIA</v>
          </cell>
          <cell r="D804" t="str">
            <v>LODOS</v>
          </cell>
          <cell r="E804">
            <v>10045</v>
          </cell>
          <cell r="F804" t="str">
            <v>SOCIEDAD DEPORTIVA RIBADEO TENIS DE MESA</v>
          </cell>
          <cell r="G804" t="str">
            <v>SD RIBADEO</v>
          </cell>
          <cell r="H804" t="str">
            <v>M</v>
          </cell>
          <cell r="I804" t="str">
            <v>V40</v>
          </cell>
          <cell r="J804" t="str">
            <v>A.1</v>
          </cell>
        </row>
        <row r="805">
          <cell r="A805">
            <v>15961</v>
          </cell>
          <cell r="B805" t="str">
            <v>JAVIER</v>
          </cell>
          <cell r="C805" t="str">
            <v>DE BURGOS</v>
          </cell>
          <cell r="D805" t="str">
            <v>BLANCO</v>
          </cell>
          <cell r="E805">
            <v>10045</v>
          </cell>
          <cell r="F805" t="str">
            <v>SOCIEDAD DEPORTIVA RIBADEO TENIS DE MESA</v>
          </cell>
          <cell r="G805" t="str">
            <v>SD RIBADEO</v>
          </cell>
          <cell r="H805" t="str">
            <v>M</v>
          </cell>
          <cell r="I805" t="str">
            <v>V40</v>
          </cell>
          <cell r="J805" t="str">
            <v>A.1</v>
          </cell>
        </row>
        <row r="806">
          <cell r="A806">
            <v>15962</v>
          </cell>
          <cell r="B806" t="str">
            <v>DANIEL</v>
          </cell>
          <cell r="C806" t="str">
            <v>LOPEZ</v>
          </cell>
          <cell r="D806" t="str">
            <v>RODRIGUEZ</v>
          </cell>
          <cell r="E806">
            <v>10045</v>
          </cell>
          <cell r="F806" t="str">
            <v>SOCIEDAD DEPORTIVA RIBADEO TENIS DE MESA</v>
          </cell>
          <cell r="G806" t="str">
            <v>SD RIBADEO</v>
          </cell>
          <cell r="H806" t="str">
            <v>M</v>
          </cell>
          <cell r="I806" t="str">
            <v>V40</v>
          </cell>
          <cell r="J806" t="str">
            <v>A.1</v>
          </cell>
        </row>
        <row r="807">
          <cell r="A807">
            <v>19560</v>
          </cell>
          <cell r="B807" t="str">
            <v>RUFO</v>
          </cell>
          <cell r="C807" t="str">
            <v>LOPEZ</v>
          </cell>
          <cell r="D807" t="str">
            <v>RODRIGUEZ</v>
          </cell>
          <cell r="E807">
            <v>10045</v>
          </cell>
          <cell r="F807" t="str">
            <v>SOCIEDAD DEPORTIVA RIBADEO TENIS DE MESA</v>
          </cell>
          <cell r="G807" t="str">
            <v>SD RIBADEO</v>
          </cell>
          <cell r="H807" t="str">
            <v>M</v>
          </cell>
          <cell r="I807" t="str">
            <v>V60</v>
          </cell>
          <cell r="J807" t="str">
            <v>A.1</v>
          </cell>
        </row>
        <row r="808">
          <cell r="A808">
            <v>21262</v>
          </cell>
          <cell r="B808" t="str">
            <v>ALVARO</v>
          </cell>
          <cell r="C808" t="str">
            <v>ACEBES</v>
          </cell>
          <cell r="D808" t="str">
            <v>SANZ</v>
          </cell>
          <cell r="E808">
            <v>10163</v>
          </cell>
          <cell r="F808" t="str">
            <v>CLUB DEPORTIVO COYANZA</v>
          </cell>
          <cell r="G808" t="str">
            <v>CD COYANZA</v>
          </cell>
          <cell r="H808" t="str">
            <v>M</v>
          </cell>
          <cell r="I808" t="str">
            <v>V40</v>
          </cell>
          <cell r="J808" t="str">
            <v>A.1</v>
          </cell>
        </row>
        <row r="809">
          <cell r="A809">
            <v>4037</v>
          </cell>
          <cell r="B809" t="str">
            <v>SERGIYI</v>
          </cell>
          <cell r="C809" t="str">
            <v>NIGERUK</v>
          </cell>
          <cell r="D809" t="str">
            <v>NIGERUK</v>
          </cell>
          <cell r="E809">
            <v>10415</v>
          </cell>
          <cell r="F809" t="str">
            <v>VILAGARCIA TENIS DE MESA</v>
          </cell>
          <cell r="G809" t="str">
            <v>VILAGARCIA TM</v>
          </cell>
          <cell r="H809" t="str">
            <v>M</v>
          </cell>
          <cell r="I809" t="str">
            <v>V40</v>
          </cell>
          <cell r="J809" t="str">
            <v>A.2</v>
          </cell>
        </row>
        <row r="810">
          <cell r="A810">
            <v>870</v>
          </cell>
          <cell r="B810" t="str">
            <v>TOMAS</v>
          </cell>
          <cell r="C810" t="str">
            <v>RUIZ</v>
          </cell>
          <cell r="D810" t="str">
            <v>QUESADA</v>
          </cell>
          <cell r="E810">
            <v>441</v>
          </cell>
          <cell r="F810" t="str">
            <v>CLUB FUENLABRADA EL TRIGAL T.M.</v>
          </cell>
          <cell r="G810" t="str">
            <v>FUENLABRADA EL TRIGAL</v>
          </cell>
          <cell r="H810" t="str">
            <v>M</v>
          </cell>
          <cell r="I810" t="str">
            <v>V50</v>
          </cell>
          <cell r="J810" t="str">
            <v>A.1</v>
          </cell>
        </row>
        <row r="811">
          <cell r="A811">
            <v>18246</v>
          </cell>
          <cell r="B811" t="str">
            <v>JOSE ANTONIO</v>
          </cell>
          <cell r="C811" t="str">
            <v>MOLINERO</v>
          </cell>
          <cell r="D811" t="str">
            <v>GONZALEZ</v>
          </cell>
          <cell r="E811">
            <v>10098</v>
          </cell>
          <cell r="F811" t="str">
            <v>CTM CIUDAD DE GRANADA 2012</v>
          </cell>
          <cell r="G811" t="str">
            <v>CTM CIUDAD DE GRANADA</v>
          </cell>
          <cell r="H811" t="str">
            <v>M</v>
          </cell>
          <cell r="I811" t="str">
            <v>V50</v>
          </cell>
          <cell r="J811" t="str">
            <v>B</v>
          </cell>
        </row>
        <row r="812">
          <cell r="A812">
            <v>1891</v>
          </cell>
          <cell r="B812" t="str">
            <v>JAVIER</v>
          </cell>
          <cell r="C812" t="str">
            <v>GUTIERREZ</v>
          </cell>
          <cell r="D812" t="str">
            <v>SANTOS</v>
          </cell>
          <cell r="E812">
            <v>626</v>
          </cell>
          <cell r="F812" t="str">
            <v>CLUB TENIS DE MESA AYAMONTE</v>
          </cell>
          <cell r="G812" t="str">
            <v>CTM AYAMONTE</v>
          </cell>
          <cell r="H812" t="str">
            <v>M</v>
          </cell>
          <cell r="I812" t="str">
            <v>V40</v>
          </cell>
          <cell r="J812" t="str">
            <v>A.2</v>
          </cell>
        </row>
        <row r="813">
          <cell r="A813">
            <v>424</v>
          </cell>
          <cell r="B813" t="str">
            <v>DEMETRIO</v>
          </cell>
          <cell r="C813" t="str">
            <v>MARTIN</v>
          </cell>
          <cell r="D813" t="str">
            <v>RODRIGUEZ</v>
          </cell>
          <cell r="E813">
            <v>626</v>
          </cell>
          <cell r="F813" t="str">
            <v>CLUB TENIS DE MESA AYAMONTE</v>
          </cell>
          <cell r="G813" t="str">
            <v>CTM AYAMONTE</v>
          </cell>
          <cell r="H813" t="str">
            <v>M</v>
          </cell>
          <cell r="I813" t="str">
            <v>V60</v>
          </cell>
          <cell r="J813" t="str">
            <v>A.2</v>
          </cell>
        </row>
        <row r="814">
          <cell r="A814">
            <v>5093</v>
          </cell>
          <cell r="B814" t="str">
            <v>JOSE LUIS</v>
          </cell>
          <cell r="C814" t="str">
            <v>RUA</v>
          </cell>
          <cell r="D814" t="str">
            <v>CONCEPCION</v>
          </cell>
          <cell r="E814">
            <v>626</v>
          </cell>
          <cell r="F814" t="str">
            <v>CLUB TENIS DE MESA AYAMONTE</v>
          </cell>
          <cell r="G814" t="str">
            <v>CTM AYAMONTE</v>
          </cell>
          <cell r="H814" t="str">
            <v>M</v>
          </cell>
          <cell r="I814" t="str">
            <v>V40</v>
          </cell>
          <cell r="J814" t="str">
            <v>A.2</v>
          </cell>
        </row>
        <row r="815">
          <cell r="A815">
            <v>676</v>
          </cell>
          <cell r="B815" t="str">
            <v>INES</v>
          </cell>
          <cell r="C815" t="str">
            <v>ARANA</v>
          </cell>
          <cell r="D815" t="str">
            <v>BASABE</v>
          </cell>
          <cell r="E815">
            <v>375</v>
          </cell>
          <cell r="F815" t="str">
            <v>CLUB TENIS DE MESA BASAURI</v>
          </cell>
          <cell r="G815" t="str">
            <v>BASAURI</v>
          </cell>
          <cell r="H815" t="str">
            <v>F</v>
          </cell>
          <cell r="I815" t="str">
            <v>V50</v>
          </cell>
          <cell r="J815" t="str">
            <v>B</v>
          </cell>
        </row>
        <row r="816">
          <cell r="A816">
            <v>16508</v>
          </cell>
          <cell r="B816" t="str">
            <v>MIKEL</v>
          </cell>
          <cell r="C816" t="str">
            <v>BEARES</v>
          </cell>
          <cell r="D816" t="str">
            <v>PRELLEZO</v>
          </cell>
          <cell r="E816">
            <v>10015</v>
          </cell>
          <cell r="F816" t="str">
            <v>C.D. FORTUNA K.E.</v>
          </cell>
          <cell r="G816" t="str">
            <v>CD FORTUNA KE</v>
          </cell>
          <cell r="H816" t="str">
            <v>M</v>
          </cell>
          <cell r="I816" t="str">
            <v>V40</v>
          </cell>
          <cell r="J816" t="str">
            <v>B</v>
          </cell>
        </row>
        <row r="817">
          <cell r="A817">
            <v>31707</v>
          </cell>
          <cell r="B817" t="str">
            <v>ARITZ</v>
          </cell>
          <cell r="C817" t="str">
            <v>TORREALDAY</v>
          </cell>
          <cell r="D817" t="str">
            <v>GALLARRETA</v>
          </cell>
          <cell r="E817">
            <v>10015</v>
          </cell>
          <cell r="F817" t="str">
            <v>C.D. FORTUNA K.E.</v>
          </cell>
          <cell r="G817" t="str">
            <v>CD FORTUNA KE</v>
          </cell>
          <cell r="H817" t="str">
            <v>M</v>
          </cell>
          <cell r="I817" t="str">
            <v>V40</v>
          </cell>
          <cell r="J817" t="str">
            <v>B</v>
          </cell>
        </row>
        <row r="818">
          <cell r="A818">
            <v>30306</v>
          </cell>
          <cell r="B818" t="str">
            <v>MANUEL</v>
          </cell>
          <cell r="C818" t="str">
            <v>ROMAN</v>
          </cell>
          <cell r="D818" t="str">
            <v>GIMENO</v>
          </cell>
          <cell r="E818">
            <v>87</v>
          </cell>
          <cell r="F818" t="str">
            <v>CLUB DEPORTIVO OBERENA</v>
          </cell>
          <cell r="G818" t="str">
            <v>OBERENA</v>
          </cell>
          <cell r="H818" t="str">
            <v>M</v>
          </cell>
          <cell r="I818" t="str">
            <v>V50</v>
          </cell>
          <cell r="J818" t="str">
            <v>A.1</v>
          </cell>
        </row>
        <row r="819">
          <cell r="A819">
            <v>1976</v>
          </cell>
          <cell r="B819" t="str">
            <v>ENRIQUE</v>
          </cell>
          <cell r="C819" t="str">
            <v>IRINEU</v>
          </cell>
          <cell r="D819" t="str">
            <v>ANCA</v>
          </cell>
          <cell r="E819">
            <v>100</v>
          </cell>
          <cell r="F819" t="str">
            <v>CLUB DEPORTIVO ARTXANDAKO MAHAI TENIS</v>
          </cell>
          <cell r="G819" t="str">
            <v>ARTXANDAKO</v>
          </cell>
          <cell r="H819" t="str">
            <v>M</v>
          </cell>
          <cell r="I819" t="str">
            <v>V40</v>
          </cell>
          <cell r="J819" t="str">
            <v>A.2</v>
          </cell>
        </row>
        <row r="820">
          <cell r="A820">
            <v>18540</v>
          </cell>
          <cell r="B820" t="str">
            <v>MARÍA TERESA</v>
          </cell>
          <cell r="C820" t="str">
            <v>BÁRBARA</v>
          </cell>
          <cell r="D820" t="str">
            <v>CRIADO</v>
          </cell>
          <cell r="E820">
            <v>64</v>
          </cell>
          <cell r="F820" t="str">
            <v>SOCIEDAD DEPORTIVA HIPICA</v>
          </cell>
          <cell r="G820" t="str">
            <v>R. S. D. HIPICA DE LA CORUNA</v>
          </cell>
          <cell r="H820" t="str">
            <v>F</v>
          </cell>
          <cell r="I820" t="str">
            <v>V50</v>
          </cell>
          <cell r="J820" t="str">
            <v>B</v>
          </cell>
        </row>
        <row r="821">
          <cell r="A821">
            <v>30</v>
          </cell>
          <cell r="B821" t="str">
            <v>RAFAEL</v>
          </cell>
          <cell r="C821" t="str">
            <v>DE PAZOS</v>
          </cell>
          <cell r="D821" t="str">
            <v>VIANA</v>
          </cell>
          <cell r="E821">
            <v>64</v>
          </cell>
          <cell r="F821" t="str">
            <v>SOCIEDAD DEPORTIVA HIPICA</v>
          </cell>
          <cell r="G821" t="str">
            <v>R. S. D. HIPICA DE LA CORUNA</v>
          </cell>
          <cell r="H821" t="str">
            <v>M</v>
          </cell>
          <cell r="I821" t="str">
            <v>V80</v>
          </cell>
          <cell r="J821" t="str">
            <v>B</v>
          </cell>
        </row>
        <row r="822">
          <cell r="A822">
            <v>53</v>
          </cell>
          <cell r="B822" t="str">
            <v>JOSE</v>
          </cell>
          <cell r="C822" t="str">
            <v>GEADA</v>
          </cell>
          <cell r="D822" t="str">
            <v>REIGOSA</v>
          </cell>
          <cell r="E822">
            <v>64</v>
          </cell>
          <cell r="F822" t="str">
            <v>SOCIEDAD DEPORTIVA HIPICA</v>
          </cell>
          <cell r="G822" t="str">
            <v>R. S. D. HIPICA DE LA CORUNA</v>
          </cell>
          <cell r="H822" t="str">
            <v>M</v>
          </cell>
          <cell r="I822" t="str">
            <v>V80</v>
          </cell>
          <cell r="J822" t="str">
            <v>B</v>
          </cell>
        </row>
        <row r="823">
          <cell r="A823">
            <v>15616</v>
          </cell>
          <cell r="B823" t="str">
            <v>EVELYNE</v>
          </cell>
          <cell r="C823" t="str">
            <v xml:space="preserve">MANCHÓN </v>
          </cell>
          <cell r="D823" t="str">
            <v>MAUME</v>
          </cell>
          <cell r="E823">
            <v>64</v>
          </cell>
          <cell r="F823" t="str">
            <v>SOCIEDAD DEPORTIVA HIPICA</v>
          </cell>
          <cell r="G823" t="str">
            <v>R. S. D. HIPICA DE LA CORUNA</v>
          </cell>
          <cell r="H823" t="str">
            <v>F</v>
          </cell>
          <cell r="I823" t="str">
            <v>V65</v>
          </cell>
          <cell r="J823" t="str">
            <v>B</v>
          </cell>
        </row>
        <row r="824">
          <cell r="A824">
            <v>242</v>
          </cell>
          <cell r="B824" t="str">
            <v>FRANCISCO</v>
          </cell>
          <cell r="C824" t="str">
            <v>MONROY</v>
          </cell>
          <cell r="D824" t="str">
            <v>RICO</v>
          </cell>
          <cell r="E824">
            <v>64</v>
          </cell>
          <cell r="F824" t="str">
            <v>SOCIEDAD DEPORTIVA HIPICA</v>
          </cell>
          <cell r="G824" t="str">
            <v>R. S. D. HIPICA DE LA CORUNA</v>
          </cell>
          <cell r="H824" t="str">
            <v>M</v>
          </cell>
          <cell r="I824" t="str">
            <v>V65</v>
          </cell>
          <cell r="J824" t="str">
            <v>B</v>
          </cell>
        </row>
        <row r="825">
          <cell r="A825">
            <v>141</v>
          </cell>
          <cell r="B825" t="str">
            <v>ENRIQUE</v>
          </cell>
          <cell r="C825" t="str">
            <v>NINE</v>
          </cell>
          <cell r="D825" t="str">
            <v>APARICIO</v>
          </cell>
          <cell r="E825">
            <v>64</v>
          </cell>
          <cell r="F825" t="str">
            <v>SOCIEDAD DEPORTIVA HIPICA</v>
          </cell>
          <cell r="G825" t="str">
            <v>R. S. D. HIPICA DE LA CORUNA</v>
          </cell>
          <cell r="H825" t="str">
            <v>M</v>
          </cell>
          <cell r="I825" t="str">
            <v>V70</v>
          </cell>
          <cell r="J825" t="str">
            <v>B</v>
          </cell>
        </row>
        <row r="826">
          <cell r="A826">
            <v>83</v>
          </cell>
          <cell r="B826" t="str">
            <v>ELIAS</v>
          </cell>
          <cell r="C826" t="str">
            <v>RAMOS</v>
          </cell>
          <cell r="D826" t="str">
            <v>CASAL</v>
          </cell>
          <cell r="E826">
            <v>64</v>
          </cell>
          <cell r="F826" t="str">
            <v>SOCIEDAD DEPORTIVA HIPICA</v>
          </cell>
          <cell r="G826" t="str">
            <v>R. S. D. HIPICA DE LA CORUNA</v>
          </cell>
          <cell r="H826" t="str">
            <v>M</v>
          </cell>
          <cell r="I826" t="str">
            <v>V75</v>
          </cell>
          <cell r="J826" t="str">
            <v>B</v>
          </cell>
        </row>
        <row r="827">
          <cell r="A827">
            <v>1527</v>
          </cell>
          <cell r="B827" t="str">
            <v>VICTOR</v>
          </cell>
          <cell r="C827" t="str">
            <v>PLASENCIA</v>
          </cell>
          <cell r="D827" t="str">
            <v>RODRIGUEZ</v>
          </cell>
          <cell r="E827">
            <v>349</v>
          </cell>
          <cell r="F827" t="str">
            <v>CLUB TENIS DE MESA ADELANTADOS-LAGUNA</v>
          </cell>
          <cell r="G827" t="str">
            <v>ADELANTADOS-LA LAGUNA</v>
          </cell>
          <cell r="H827" t="str">
            <v>M</v>
          </cell>
          <cell r="I827" t="str">
            <v>V40</v>
          </cell>
          <cell r="J827" t="str">
            <v>A.2</v>
          </cell>
        </row>
        <row r="828">
          <cell r="A828">
            <v>1015</v>
          </cell>
          <cell r="B828" t="str">
            <v>DRAGAN</v>
          </cell>
          <cell r="C828" t="str">
            <v>MILENKOVIC</v>
          </cell>
          <cell r="E828">
            <v>349</v>
          </cell>
          <cell r="F828" t="str">
            <v>CLUB TENIS DE MESA ADELANTADOS-LAGUNA</v>
          </cell>
          <cell r="G828" t="str">
            <v>ADELANTADOS-LA LAGUNA</v>
          </cell>
          <cell r="H828" t="str">
            <v>M</v>
          </cell>
          <cell r="I828" t="str">
            <v>V50</v>
          </cell>
          <cell r="J828" t="str">
            <v>A.2</v>
          </cell>
        </row>
        <row r="829">
          <cell r="A829">
            <v>27371</v>
          </cell>
          <cell r="B829" t="str">
            <v>ERNESTO</v>
          </cell>
          <cell r="C829" t="str">
            <v>FERNANDEZ</v>
          </cell>
          <cell r="D829" t="str">
            <v>MENENDEZ</v>
          </cell>
          <cell r="E829">
            <v>10129</v>
          </cell>
          <cell r="F829" t="str">
            <v>LUARCA TENIS DE MESA</v>
          </cell>
          <cell r="G829" t="str">
            <v>LUARCA TM</v>
          </cell>
          <cell r="H829" t="str">
            <v>M</v>
          </cell>
          <cell r="I829" t="str">
            <v>V40</v>
          </cell>
          <cell r="J829" t="str">
            <v>A.2</v>
          </cell>
        </row>
        <row r="830">
          <cell r="A830">
            <v>9049</v>
          </cell>
          <cell r="B830" t="str">
            <v>JOSE DOMINGO</v>
          </cell>
          <cell r="C830" t="str">
            <v>LARRIETY</v>
          </cell>
          <cell r="D830" t="str">
            <v>FERREIRA</v>
          </cell>
          <cell r="E830">
            <v>10129</v>
          </cell>
          <cell r="F830" t="str">
            <v>LUARCA TENIS DE MESA</v>
          </cell>
          <cell r="G830" t="str">
            <v>LUARCA TM</v>
          </cell>
          <cell r="H830" t="str">
            <v>M</v>
          </cell>
          <cell r="I830" t="str">
            <v>V50</v>
          </cell>
          <cell r="J830" t="str">
            <v>B</v>
          </cell>
        </row>
        <row r="831">
          <cell r="A831">
            <v>1422</v>
          </cell>
          <cell r="B831" t="str">
            <v>GLORIA</v>
          </cell>
          <cell r="C831" t="str">
            <v>PANADERO</v>
          </cell>
          <cell r="D831" t="str">
            <v>SANTOS</v>
          </cell>
          <cell r="E831">
            <v>308</v>
          </cell>
          <cell r="F831" t="str">
            <v>CLUB TENIS DE MESA LINARES</v>
          </cell>
          <cell r="G831" t="str">
            <v>LINARES</v>
          </cell>
          <cell r="H831" t="str">
            <v>F</v>
          </cell>
          <cell r="I831" t="str">
            <v>V40</v>
          </cell>
          <cell r="J831" t="str">
            <v>B</v>
          </cell>
        </row>
        <row r="832">
          <cell r="A832">
            <v>1141</v>
          </cell>
          <cell r="B832" t="str">
            <v>ESTEBAN ROBERTO</v>
          </cell>
          <cell r="C832" t="str">
            <v>RODRIGUEZ</v>
          </cell>
          <cell r="D832" t="str">
            <v>PERALTO</v>
          </cell>
          <cell r="E832">
            <v>308</v>
          </cell>
          <cell r="F832" t="str">
            <v>CLUB TENIS DE MESA LINARES</v>
          </cell>
          <cell r="G832" t="str">
            <v>LINARES</v>
          </cell>
          <cell r="H832" t="str">
            <v>M</v>
          </cell>
          <cell r="I832" t="str">
            <v>V50</v>
          </cell>
          <cell r="J832" t="str">
            <v>B</v>
          </cell>
        </row>
        <row r="833">
          <cell r="A833">
            <v>867</v>
          </cell>
          <cell r="B833" t="str">
            <v>ANTONIO MATEO</v>
          </cell>
          <cell r="C833" t="str">
            <v>CIBANTOS</v>
          </cell>
          <cell r="D833" t="str">
            <v>SALAS</v>
          </cell>
          <cell r="E833">
            <v>308</v>
          </cell>
          <cell r="F833" t="str">
            <v>CLUB TENIS DE MESA LINARES</v>
          </cell>
          <cell r="G833" t="str">
            <v>LINARES</v>
          </cell>
          <cell r="H833" t="str">
            <v>M</v>
          </cell>
          <cell r="I833" t="str">
            <v>V50</v>
          </cell>
          <cell r="J833" t="str">
            <v>A.2</v>
          </cell>
        </row>
        <row r="834">
          <cell r="A834">
            <v>1154</v>
          </cell>
          <cell r="B834" t="str">
            <v>ANTONIO MANUEL</v>
          </cell>
          <cell r="C834" t="str">
            <v>RENTERO</v>
          </cell>
          <cell r="D834" t="str">
            <v>MATEOS</v>
          </cell>
          <cell r="E834">
            <v>308</v>
          </cell>
          <cell r="F834" t="str">
            <v>CLUB TENIS DE MESA LINARES</v>
          </cell>
          <cell r="G834" t="str">
            <v>LINARES</v>
          </cell>
          <cell r="H834" t="str">
            <v>M</v>
          </cell>
          <cell r="I834" t="str">
            <v>V50</v>
          </cell>
          <cell r="J834" t="str">
            <v>B</v>
          </cell>
        </row>
        <row r="835">
          <cell r="A835">
            <v>15129</v>
          </cell>
          <cell r="B835" t="str">
            <v>EDUARD</v>
          </cell>
          <cell r="C835" t="str">
            <v>COBA</v>
          </cell>
          <cell r="D835" t="str">
            <v>BUENO</v>
          </cell>
          <cell r="E835">
            <v>251</v>
          </cell>
          <cell r="F835" t="str">
            <v>CLUB TENNIS TAULA OLOT</v>
          </cell>
          <cell r="G835" t="str">
            <v>OLOT</v>
          </cell>
          <cell r="H835" t="str">
            <v>M</v>
          </cell>
          <cell r="I835" t="str">
            <v>V40</v>
          </cell>
          <cell r="J835" t="str">
            <v>A.1</v>
          </cell>
        </row>
        <row r="836">
          <cell r="A836">
            <v>1655</v>
          </cell>
          <cell r="B836" t="str">
            <v>OSCAR</v>
          </cell>
          <cell r="C836" t="str">
            <v>GALLEGO</v>
          </cell>
          <cell r="D836" t="str">
            <v>LEAL</v>
          </cell>
          <cell r="E836">
            <v>251</v>
          </cell>
          <cell r="F836" t="str">
            <v>CLUB TENNIS TAULA OLOT</v>
          </cell>
          <cell r="G836" t="str">
            <v>OLOT</v>
          </cell>
          <cell r="H836" t="str">
            <v>M</v>
          </cell>
          <cell r="I836" t="str">
            <v>V40</v>
          </cell>
          <cell r="J836" t="str">
            <v>A.2</v>
          </cell>
        </row>
        <row r="837">
          <cell r="A837">
            <v>4191</v>
          </cell>
          <cell r="B837" t="str">
            <v>ESTEVE</v>
          </cell>
          <cell r="C837" t="str">
            <v>HOMS</v>
          </cell>
          <cell r="D837" t="str">
            <v>LLAGOSTERA</v>
          </cell>
          <cell r="E837">
            <v>251</v>
          </cell>
          <cell r="F837" t="str">
            <v>CLUB TENNIS TAULA OLOT</v>
          </cell>
          <cell r="G837" t="str">
            <v>OLOT</v>
          </cell>
          <cell r="H837" t="str">
            <v>M</v>
          </cell>
          <cell r="I837" t="str">
            <v>V40</v>
          </cell>
          <cell r="J837" t="str">
            <v>A.1</v>
          </cell>
        </row>
        <row r="838">
          <cell r="A838">
            <v>5383</v>
          </cell>
          <cell r="B838" t="str">
            <v>DANIEL</v>
          </cell>
          <cell r="C838" t="str">
            <v>PONS</v>
          </cell>
          <cell r="D838" t="str">
            <v>BLAZQUEZ</v>
          </cell>
          <cell r="E838">
            <v>251</v>
          </cell>
          <cell r="F838" t="str">
            <v>CLUB TENNIS TAULA OLOT</v>
          </cell>
          <cell r="G838" t="str">
            <v>OLOT</v>
          </cell>
          <cell r="H838" t="str">
            <v>M</v>
          </cell>
          <cell r="I838" t="str">
            <v>V40</v>
          </cell>
          <cell r="J838" t="str">
            <v>A.2</v>
          </cell>
        </row>
        <row r="839">
          <cell r="A839">
            <v>1795</v>
          </cell>
          <cell r="B839" t="str">
            <v>JORDI</v>
          </cell>
          <cell r="C839" t="str">
            <v>TOR</v>
          </cell>
          <cell r="D839" t="str">
            <v>GUITART</v>
          </cell>
          <cell r="E839">
            <v>251</v>
          </cell>
          <cell r="F839" t="str">
            <v>CLUB TENNIS TAULA OLOT</v>
          </cell>
          <cell r="G839" t="str">
            <v>OLOT</v>
          </cell>
          <cell r="H839" t="str">
            <v>M</v>
          </cell>
          <cell r="I839" t="str">
            <v>V40</v>
          </cell>
          <cell r="J839" t="str">
            <v>A.2</v>
          </cell>
        </row>
        <row r="840">
          <cell r="A840">
            <v>8584</v>
          </cell>
          <cell r="B840" t="str">
            <v>FERNANDO</v>
          </cell>
          <cell r="C840" t="str">
            <v>OTEO</v>
          </cell>
          <cell r="D840" t="str">
            <v>FERNANDEZ</v>
          </cell>
          <cell r="E840">
            <v>274</v>
          </cell>
          <cell r="F840" t="str">
            <v>GURE TALDE MAHAI TENIS</v>
          </cell>
          <cell r="G840" t="str">
            <v>GURE TALDE</v>
          </cell>
          <cell r="H840" t="str">
            <v>M</v>
          </cell>
          <cell r="I840" t="str">
            <v>V50</v>
          </cell>
          <cell r="J840" t="str">
            <v>B</v>
          </cell>
        </row>
        <row r="841">
          <cell r="A841">
            <v>1661</v>
          </cell>
          <cell r="B841" t="str">
            <v>AITOR</v>
          </cell>
          <cell r="C841" t="str">
            <v>INTXAURRAGA</v>
          </cell>
          <cell r="D841" t="str">
            <v>BLESA</v>
          </cell>
          <cell r="E841">
            <v>274</v>
          </cell>
          <cell r="F841" t="str">
            <v>GURE TALDE MAHAI TENIS</v>
          </cell>
          <cell r="G841" t="str">
            <v>GURE TALDE</v>
          </cell>
          <cell r="H841" t="str">
            <v>M</v>
          </cell>
          <cell r="I841" t="str">
            <v>V40</v>
          </cell>
          <cell r="J841" t="str">
            <v>B</v>
          </cell>
        </row>
        <row r="842">
          <cell r="A842">
            <v>928</v>
          </cell>
          <cell r="B842" t="str">
            <v>RAUL</v>
          </cell>
          <cell r="C842" t="str">
            <v>AGUILAR</v>
          </cell>
          <cell r="D842" t="str">
            <v>RUIZ</v>
          </cell>
          <cell r="E842">
            <v>103</v>
          </cell>
          <cell r="F842" t="str">
            <v>A.D.G. SANTIAGO TENIS DE MESA</v>
          </cell>
          <cell r="G842" t="str">
            <v>ADG SANTIAGO</v>
          </cell>
          <cell r="H842" t="str">
            <v>M</v>
          </cell>
          <cell r="I842" t="str">
            <v>V50</v>
          </cell>
          <cell r="J842" t="str">
            <v>A.2</v>
          </cell>
        </row>
        <row r="843">
          <cell r="A843">
            <v>780</v>
          </cell>
          <cell r="B843" t="str">
            <v>JOSE LUIS</v>
          </cell>
          <cell r="C843" t="str">
            <v>ARAGON</v>
          </cell>
          <cell r="D843" t="str">
            <v>PEREZ</v>
          </cell>
          <cell r="E843">
            <v>103</v>
          </cell>
          <cell r="F843" t="str">
            <v>A.D.G. SANTIAGO TENIS DE MESA</v>
          </cell>
          <cell r="G843" t="str">
            <v>ADG SANTIAGO</v>
          </cell>
          <cell r="H843" t="str">
            <v>M</v>
          </cell>
          <cell r="I843" t="str">
            <v>V50</v>
          </cell>
          <cell r="J843" t="str">
            <v>A.2</v>
          </cell>
        </row>
        <row r="844">
          <cell r="A844">
            <v>7383</v>
          </cell>
          <cell r="B844" t="str">
            <v>CARLOS</v>
          </cell>
          <cell r="C844" t="str">
            <v>GUIRAL</v>
          </cell>
          <cell r="D844" t="str">
            <v>CLAVERO</v>
          </cell>
          <cell r="E844">
            <v>103</v>
          </cell>
          <cell r="F844" t="str">
            <v>A.D.G. SANTIAGO TENIS DE MESA</v>
          </cell>
          <cell r="G844" t="str">
            <v>ADG SANTIAGO</v>
          </cell>
          <cell r="H844" t="str">
            <v>M</v>
          </cell>
          <cell r="I844" t="str">
            <v>V50</v>
          </cell>
          <cell r="J844" t="str">
            <v>A.2</v>
          </cell>
        </row>
        <row r="845">
          <cell r="A845">
            <v>460</v>
          </cell>
          <cell r="B845" t="str">
            <v>JOSEP MARIA</v>
          </cell>
          <cell r="C845" t="str">
            <v>JOFRE</v>
          </cell>
          <cell r="D845" t="str">
            <v>CASTANY</v>
          </cell>
          <cell r="E845">
            <v>103</v>
          </cell>
          <cell r="F845" t="str">
            <v>A.D.G. SANTIAGO TENIS DE MESA</v>
          </cell>
          <cell r="G845" t="str">
            <v>ADG SANTIAGO</v>
          </cell>
          <cell r="H845" t="str">
            <v>M</v>
          </cell>
          <cell r="I845" t="str">
            <v>V60</v>
          </cell>
          <cell r="J845" t="str">
            <v>A.2</v>
          </cell>
        </row>
        <row r="846">
          <cell r="A846">
            <v>1087</v>
          </cell>
          <cell r="B846" t="str">
            <v>FRANCISCO JAVIER</v>
          </cell>
          <cell r="C846" t="str">
            <v>REY</v>
          </cell>
          <cell r="D846" t="str">
            <v>SAHUN</v>
          </cell>
          <cell r="E846">
            <v>103</v>
          </cell>
          <cell r="F846" t="str">
            <v>A.D.G. SANTIAGO TENIS DE MESA</v>
          </cell>
          <cell r="G846" t="str">
            <v>ADG SANTIAGO</v>
          </cell>
          <cell r="H846" t="str">
            <v>M</v>
          </cell>
          <cell r="I846" t="str">
            <v>V50</v>
          </cell>
          <cell r="J846" t="str">
            <v>A.2</v>
          </cell>
        </row>
        <row r="847">
          <cell r="A847">
            <v>10224</v>
          </cell>
          <cell r="B847" t="str">
            <v>GABRIEL</v>
          </cell>
          <cell r="C847" t="str">
            <v>SANTESTEBAN</v>
          </cell>
          <cell r="D847" t="str">
            <v>MIJANGOS</v>
          </cell>
          <cell r="E847">
            <v>103</v>
          </cell>
          <cell r="F847" t="str">
            <v>A.D.G. SANTIAGO TENIS DE MESA</v>
          </cell>
          <cell r="G847" t="str">
            <v>ADG SANTIAGO</v>
          </cell>
          <cell r="H847" t="str">
            <v>M</v>
          </cell>
          <cell r="I847" t="str">
            <v>V40</v>
          </cell>
          <cell r="J847" t="str">
            <v>A.2</v>
          </cell>
        </row>
        <row r="848">
          <cell r="A848">
            <v>29488</v>
          </cell>
          <cell r="B848" t="str">
            <v>JORGE</v>
          </cell>
          <cell r="C848" t="str">
            <v>UTRILLA</v>
          </cell>
          <cell r="D848" t="str">
            <v>CHICHARRO</v>
          </cell>
          <cell r="E848">
            <v>10387</v>
          </cell>
          <cell r="F848" t="str">
            <v>CTM AZARQUIEL</v>
          </cell>
          <cell r="G848" t="str">
            <v>CTM AZARQUIEL</v>
          </cell>
          <cell r="H848" t="str">
            <v>M</v>
          </cell>
          <cell r="I848" t="str">
            <v>V40</v>
          </cell>
          <cell r="J848" t="str">
            <v>A.1</v>
          </cell>
        </row>
        <row r="849">
          <cell r="A849">
            <v>1362</v>
          </cell>
          <cell r="B849" t="str">
            <v>IVAN</v>
          </cell>
          <cell r="C849" t="str">
            <v>LAVADO</v>
          </cell>
          <cell r="D849" t="str">
            <v>MINGUEZ</v>
          </cell>
          <cell r="E849">
            <v>538</v>
          </cell>
          <cell r="F849" t="str">
            <v>CLUB TENNIS TAULA TRAMUNTANA FIGUERES</v>
          </cell>
          <cell r="G849" t="str">
            <v>TRAMUNTANA</v>
          </cell>
          <cell r="H849" t="str">
            <v>M</v>
          </cell>
          <cell r="I849" t="str">
            <v>V40</v>
          </cell>
          <cell r="J849" t="str">
            <v>A.2</v>
          </cell>
        </row>
        <row r="850">
          <cell r="A850">
            <v>24254</v>
          </cell>
          <cell r="B850" t="str">
            <v>JESUS</v>
          </cell>
          <cell r="C850" t="str">
            <v>CHENOLL</v>
          </cell>
          <cell r="D850" t="str">
            <v>GODOS</v>
          </cell>
          <cell r="E850">
            <v>10058</v>
          </cell>
          <cell r="F850" t="str">
            <v>CLUB TENIS DE MESA FUENGIROLA</v>
          </cell>
          <cell r="G850" t="str">
            <v>FUENGIROLA</v>
          </cell>
          <cell r="H850" t="str">
            <v>M</v>
          </cell>
          <cell r="I850" t="str">
            <v>V50</v>
          </cell>
          <cell r="J850" t="str">
            <v>B</v>
          </cell>
        </row>
        <row r="851">
          <cell r="A851">
            <v>4548</v>
          </cell>
          <cell r="B851" t="str">
            <v>ANTONIO</v>
          </cell>
          <cell r="C851" t="str">
            <v>DOBLAS</v>
          </cell>
          <cell r="D851" t="str">
            <v>MARTÍN</v>
          </cell>
          <cell r="E851">
            <v>10058</v>
          </cell>
          <cell r="F851" t="str">
            <v>CLUB TENIS DE MESA FUENGIROLA</v>
          </cell>
          <cell r="G851" t="str">
            <v>FUENGIROLA</v>
          </cell>
          <cell r="H851" t="str">
            <v>M</v>
          </cell>
          <cell r="I851" t="str">
            <v>V65</v>
          </cell>
          <cell r="J851" t="str">
            <v>B</v>
          </cell>
        </row>
        <row r="852">
          <cell r="A852">
            <v>31730</v>
          </cell>
          <cell r="B852" t="str">
            <v>MIHAIL  YANKOV</v>
          </cell>
          <cell r="C852" t="str">
            <v>MIHOV</v>
          </cell>
          <cell r="E852">
            <v>87</v>
          </cell>
          <cell r="F852" t="str">
            <v>CLUB DEPORTIVO OBERENA</v>
          </cell>
          <cell r="G852" t="str">
            <v>OBERENA</v>
          </cell>
          <cell r="H852" t="str">
            <v>M</v>
          </cell>
          <cell r="I852" t="str">
            <v>V40</v>
          </cell>
          <cell r="J852" t="str">
            <v>A.1</v>
          </cell>
        </row>
        <row r="853">
          <cell r="A853">
            <v>901</v>
          </cell>
          <cell r="B853" t="str">
            <v>MIGUEL ANGEL</v>
          </cell>
          <cell r="C853" t="str">
            <v>PITA</v>
          </cell>
          <cell r="D853" t="str">
            <v>MOURE</v>
          </cell>
          <cell r="E853">
            <v>10103</v>
          </cell>
          <cell r="F853" t="str">
            <v>C.D.E. MIAMPI GUADALAJARA T.M.</v>
          </cell>
          <cell r="G853" t="str">
            <v>MIAMPI GUADALAJARA</v>
          </cell>
          <cell r="H853" t="str">
            <v>M</v>
          </cell>
          <cell r="I853" t="str">
            <v>V50</v>
          </cell>
          <cell r="J853" t="str">
            <v>A.1</v>
          </cell>
        </row>
        <row r="854">
          <cell r="A854">
            <v>18804</v>
          </cell>
          <cell r="B854" t="str">
            <v>JORGE</v>
          </cell>
          <cell r="C854" t="str">
            <v>FERNÁNDEZ</v>
          </cell>
          <cell r="D854" t="str">
            <v>CÁRDENAS</v>
          </cell>
          <cell r="E854">
            <v>702</v>
          </cell>
          <cell r="F854" t="str">
            <v>CLUB DEPORTIVO TERRAS DA CHAIRA</v>
          </cell>
          <cell r="G854" t="str">
            <v>C. DEPORTIVO TERRAS DA CHAIRA</v>
          </cell>
          <cell r="H854" t="str">
            <v>M</v>
          </cell>
          <cell r="I854" t="str">
            <v>V50</v>
          </cell>
          <cell r="J854" t="str">
            <v>A.1</v>
          </cell>
        </row>
        <row r="855">
          <cell r="A855">
            <v>1306</v>
          </cell>
          <cell r="B855" t="str">
            <v>JOSE ANGEL</v>
          </cell>
          <cell r="C855" t="str">
            <v>FERNANDEZ</v>
          </cell>
          <cell r="D855" t="str">
            <v>ROCA</v>
          </cell>
          <cell r="E855">
            <v>702</v>
          </cell>
          <cell r="F855" t="str">
            <v>CLUB DEPORTIVO TERRAS DA CHAIRA</v>
          </cell>
          <cell r="G855" t="str">
            <v>C. DEPORTIVO TERRAS DA CHAIRA</v>
          </cell>
          <cell r="H855" t="str">
            <v>M</v>
          </cell>
          <cell r="I855" t="str">
            <v>V40</v>
          </cell>
          <cell r="J855" t="str">
            <v>A.1</v>
          </cell>
        </row>
        <row r="856">
          <cell r="A856">
            <v>31739</v>
          </cell>
          <cell r="B856" t="str">
            <v>CARLOS</v>
          </cell>
          <cell r="C856" t="str">
            <v>SEOANE</v>
          </cell>
          <cell r="D856" t="str">
            <v>SANCHEZ</v>
          </cell>
          <cell r="E856">
            <v>702</v>
          </cell>
          <cell r="F856" t="str">
            <v>CLUB DEPORTIVO TERRAS DA CHAIRA</v>
          </cell>
          <cell r="G856" t="str">
            <v>C. DEPORTIVO TERRAS DA CHAIRA</v>
          </cell>
          <cell r="H856" t="str">
            <v>M</v>
          </cell>
          <cell r="I856" t="str">
            <v>V40</v>
          </cell>
          <cell r="J856" t="str">
            <v>A.1</v>
          </cell>
        </row>
        <row r="857">
          <cell r="A857">
            <v>1206</v>
          </cell>
          <cell r="B857" t="str">
            <v>DANIEL</v>
          </cell>
          <cell r="C857" t="str">
            <v>FELIZON</v>
          </cell>
          <cell r="D857" t="str">
            <v>ROBLES</v>
          </cell>
          <cell r="E857">
            <v>3</v>
          </cell>
          <cell r="F857" t="str">
            <v>CIRCULO MERCANTIL E INDUSTRIAL</v>
          </cell>
          <cell r="G857" t="str">
            <v>MERCANTIL SEVILLA</v>
          </cell>
          <cell r="H857" t="str">
            <v>M</v>
          </cell>
          <cell r="I857" t="str">
            <v>V50</v>
          </cell>
          <cell r="J857" t="str">
            <v>A.2</v>
          </cell>
        </row>
        <row r="858">
          <cell r="A858">
            <v>31741</v>
          </cell>
          <cell r="B858" t="str">
            <v>NOELIA</v>
          </cell>
          <cell r="C858" t="str">
            <v>FLORES</v>
          </cell>
          <cell r="D858" t="str">
            <v>PENA</v>
          </cell>
          <cell r="E858">
            <v>3</v>
          </cell>
          <cell r="F858" t="str">
            <v>CIRCULO MERCANTIL E INDUSTRIAL</v>
          </cell>
          <cell r="G858" t="str">
            <v>MERCANTIL SEVILLA</v>
          </cell>
          <cell r="H858" t="str">
            <v>F</v>
          </cell>
          <cell r="I858" t="str">
            <v>V40</v>
          </cell>
          <cell r="J858" t="str">
            <v>A.2</v>
          </cell>
        </row>
        <row r="859">
          <cell r="A859">
            <v>31744</v>
          </cell>
          <cell r="B859" t="str">
            <v>MIKEL</v>
          </cell>
          <cell r="C859" t="str">
            <v>MARCOS</v>
          </cell>
          <cell r="D859" t="str">
            <v>SAN MARTIN</v>
          </cell>
          <cell r="E859">
            <v>10015</v>
          </cell>
          <cell r="F859" t="str">
            <v>C.D. FORTUNA K.E.</v>
          </cell>
          <cell r="G859" t="str">
            <v>CD FORTUNA KE</v>
          </cell>
          <cell r="H859" t="str">
            <v>M</v>
          </cell>
          <cell r="I859" t="str">
            <v>V40</v>
          </cell>
          <cell r="J859" t="str">
            <v>B</v>
          </cell>
        </row>
        <row r="860">
          <cell r="A860">
            <v>31745</v>
          </cell>
          <cell r="B860" t="str">
            <v>EMILIO</v>
          </cell>
          <cell r="C860" t="str">
            <v>AROCENA</v>
          </cell>
          <cell r="D860" t="str">
            <v>HERNANDORENA</v>
          </cell>
          <cell r="E860">
            <v>10015</v>
          </cell>
          <cell r="F860" t="str">
            <v>C.D. FORTUNA K.E.</v>
          </cell>
          <cell r="G860" t="str">
            <v>CD FORTUNA KE</v>
          </cell>
          <cell r="H860" t="str">
            <v>M</v>
          </cell>
          <cell r="I860" t="str">
            <v>V50</v>
          </cell>
          <cell r="J860" t="str">
            <v>B</v>
          </cell>
        </row>
        <row r="861">
          <cell r="A861">
            <v>31752</v>
          </cell>
          <cell r="B861" t="str">
            <v>IVAN</v>
          </cell>
          <cell r="C861" t="str">
            <v>GARCIA</v>
          </cell>
          <cell r="D861" t="str">
            <v>RUBIO</v>
          </cell>
          <cell r="E861">
            <v>10015</v>
          </cell>
          <cell r="F861" t="str">
            <v>C.D. FORTUNA K.E.</v>
          </cell>
          <cell r="G861" t="str">
            <v>CD FORTUNA KE</v>
          </cell>
          <cell r="H861" t="str">
            <v>M</v>
          </cell>
          <cell r="I861" t="str">
            <v>V40</v>
          </cell>
          <cell r="J861" t="str">
            <v>B</v>
          </cell>
        </row>
        <row r="862">
          <cell r="A862">
            <v>9261</v>
          </cell>
          <cell r="B862" t="str">
            <v>FRANCISCO JAVIER</v>
          </cell>
          <cell r="C862" t="str">
            <v>CANDIL</v>
          </cell>
          <cell r="D862" t="str">
            <v>RODRIGUEZ</v>
          </cell>
          <cell r="E862">
            <v>3</v>
          </cell>
          <cell r="F862" t="str">
            <v>CIRCULO MERCANTIL E INDUSTRIAL</v>
          </cell>
          <cell r="G862" t="str">
            <v>MERCANTIL SEVILLA</v>
          </cell>
          <cell r="H862" t="str">
            <v>M</v>
          </cell>
          <cell r="I862" t="str">
            <v>V40</v>
          </cell>
          <cell r="J862" t="str">
            <v>B</v>
          </cell>
        </row>
        <row r="863">
          <cell r="A863">
            <v>23227</v>
          </cell>
          <cell r="B863" t="str">
            <v>JOAQUIN</v>
          </cell>
          <cell r="C863" t="str">
            <v>ALBALADEJO</v>
          </cell>
          <cell r="D863" t="str">
            <v>VELASCO</v>
          </cell>
          <cell r="E863">
            <v>37</v>
          </cell>
          <cell r="F863" t="str">
            <v>CLUB DEPORTIVO MURCIA TENIS DE MESA</v>
          </cell>
          <cell r="G863" t="str">
            <v>MURCIA</v>
          </cell>
          <cell r="H863" t="str">
            <v>M</v>
          </cell>
          <cell r="I863" t="str">
            <v>V40</v>
          </cell>
          <cell r="J863" t="str">
            <v>B</v>
          </cell>
        </row>
        <row r="864">
          <cell r="A864">
            <v>29972</v>
          </cell>
          <cell r="B864" t="str">
            <v>ALFONSO</v>
          </cell>
          <cell r="C864" t="str">
            <v>ALMAGRO</v>
          </cell>
          <cell r="D864" t="str">
            <v>PASTOR</v>
          </cell>
          <cell r="E864">
            <v>37</v>
          </cell>
          <cell r="F864" t="str">
            <v>CLUB DEPORTIVO MURCIA TENIS DE MESA</v>
          </cell>
          <cell r="G864" t="str">
            <v>MURCIA</v>
          </cell>
          <cell r="H864" t="str">
            <v>M</v>
          </cell>
          <cell r="I864" t="str">
            <v>V50</v>
          </cell>
          <cell r="J864" t="str">
            <v>B</v>
          </cell>
        </row>
        <row r="865">
          <cell r="A865">
            <v>699</v>
          </cell>
          <cell r="B865" t="str">
            <v>FRANCISCO</v>
          </cell>
          <cell r="C865" t="str">
            <v>CASCALES</v>
          </cell>
          <cell r="D865" t="str">
            <v>BELMONTE</v>
          </cell>
          <cell r="E865">
            <v>37</v>
          </cell>
          <cell r="F865" t="str">
            <v>CLUB DEPORTIVO MURCIA TENIS DE MESA</v>
          </cell>
          <cell r="G865" t="str">
            <v>MURCIA</v>
          </cell>
          <cell r="H865" t="str">
            <v>M</v>
          </cell>
          <cell r="I865" t="str">
            <v>V50</v>
          </cell>
          <cell r="J865" t="str">
            <v>A.1</v>
          </cell>
        </row>
        <row r="866">
          <cell r="A866">
            <v>349</v>
          </cell>
          <cell r="B866" t="str">
            <v>BENJAMIN</v>
          </cell>
          <cell r="C866" t="str">
            <v>GARCES</v>
          </cell>
          <cell r="D866" t="str">
            <v>ABADIAS</v>
          </cell>
          <cell r="E866">
            <v>37</v>
          </cell>
          <cell r="F866" t="str">
            <v>CLUB DEPORTIVO MURCIA TENIS DE MESA</v>
          </cell>
          <cell r="G866" t="str">
            <v>MURCIA</v>
          </cell>
          <cell r="H866" t="str">
            <v>M</v>
          </cell>
          <cell r="I866" t="str">
            <v>V65</v>
          </cell>
          <cell r="J866" t="str">
            <v>B</v>
          </cell>
        </row>
        <row r="867">
          <cell r="A867">
            <v>20707</v>
          </cell>
          <cell r="B867" t="str">
            <v>JOSE FRANCISCO</v>
          </cell>
          <cell r="C867" t="str">
            <v>GARCÍA</v>
          </cell>
          <cell r="D867" t="str">
            <v>RODRÍGUEZ</v>
          </cell>
          <cell r="E867">
            <v>37</v>
          </cell>
          <cell r="F867" t="str">
            <v>CLUB DEPORTIVO MURCIA TENIS DE MESA</v>
          </cell>
          <cell r="G867" t="str">
            <v>MURCIA</v>
          </cell>
          <cell r="H867" t="str">
            <v>M</v>
          </cell>
          <cell r="I867" t="str">
            <v>V65</v>
          </cell>
          <cell r="J867" t="str">
            <v>A.1</v>
          </cell>
        </row>
        <row r="868">
          <cell r="A868">
            <v>29973</v>
          </cell>
          <cell r="B868" t="str">
            <v>JESUS</v>
          </cell>
          <cell r="C868" t="str">
            <v>GONZALEZ</v>
          </cell>
          <cell r="D868" t="str">
            <v>NAVARRO</v>
          </cell>
          <cell r="E868">
            <v>37</v>
          </cell>
          <cell r="F868" t="str">
            <v>CLUB DEPORTIVO MURCIA TENIS DE MESA</v>
          </cell>
          <cell r="G868" t="str">
            <v>MURCIA</v>
          </cell>
          <cell r="H868" t="str">
            <v>M</v>
          </cell>
          <cell r="I868" t="str">
            <v>V40</v>
          </cell>
          <cell r="J868" t="str">
            <v>B</v>
          </cell>
        </row>
        <row r="869">
          <cell r="A869">
            <v>26975</v>
          </cell>
          <cell r="B869" t="str">
            <v>YANA</v>
          </cell>
          <cell r="C869" t="str">
            <v>GOZINA</v>
          </cell>
          <cell r="E869">
            <v>37</v>
          </cell>
          <cell r="F869" t="str">
            <v>CLUB DEPORTIVO MURCIA TENIS DE MESA</v>
          </cell>
          <cell r="G869" t="str">
            <v>MURCIA</v>
          </cell>
          <cell r="H869" t="str">
            <v>F</v>
          </cell>
          <cell r="I869" t="str">
            <v>V40</v>
          </cell>
          <cell r="J869" t="str">
            <v>B</v>
          </cell>
        </row>
        <row r="870">
          <cell r="A870">
            <v>15983</v>
          </cell>
          <cell r="B870" t="str">
            <v>ALFREDO</v>
          </cell>
          <cell r="C870" t="str">
            <v>MARÍN</v>
          </cell>
          <cell r="D870" t="str">
            <v>PÉREZ</v>
          </cell>
          <cell r="E870">
            <v>37</v>
          </cell>
          <cell r="F870" t="str">
            <v>CLUB DEPORTIVO MURCIA TENIS DE MESA</v>
          </cell>
          <cell r="G870" t="str">
            <v>MURCIA</v>
          </cell>
          <cell r="H870" t="str">
            <v>M</v>
          </cell>
          <cell r="I870" t="str">
            <v>V50</v>
          </cell>
          <cell r="J870" t="str">
            <v>A.1</v>
          </cell>
        </row>
        <row r="871">
          <cell r="A871">
            <v>792</v>
          </cell>
          <cell r="B871" t="str">
            <v>FRANCISCO</v>
          </cell>
          <cell r="C871" t="str">
            <v>MOLINA</v>
          </cell>
          <cell r="D871" t="str">
            <v>GOMEZ</v>
          </cell>
          <cell r="E871">
            <v>37</v>
          </cell>
          <cell r="F871" t="str">
            <v>CLUB DEPORTIVO MURCIA TENIS DE MESA</v>
          </cell>
          <cell r="G871" t="str">
            <v>MURCIA</v>
          </cell>
          <cell r="H871" t="str">
            <v>M</v>
          </cell>
          <cell r="I871" t="str">
            <v>V50</v>
          </cell>
          <cell r="J871" t="str">
            <v>A.1</v>
          </cell>
        </row>
        <row r="872">
          <cell r="A872">
            <v>15985</v>
          </cell>
          <cell r="B872" t="str">
            <v>SIXTO</v>
          </cell>
          <cell r="C872" t="str">
            <v>PANIAGUA</v>
          </cell>
          <cell r="D872" t="str">
            <v>ROMÁN</v>
          </cell>
          <cell r="E872">
            <v>37</v>
          </cell>
          <cell r="F872" t="str">
            <v>CLUB DEPORTIVO MURCIA TENIS DE MESA</v>
          </cell>
          <cell r="G872" t="str">
            <v>MURCIA</v>
          </cell>
          <cell r="H872" t="str">
            <v>M</v>
          </cell>
          <cell r="I872" t="str">
            <v>V50</v>
          </cell>
          <cell r="J872" t="str">
            <v>A.1</v>
          </cell>
        </row>
        <row r="873">
          <cell r="A873">
            <v>26956</v>
          </cell>
          <cell r="B873" t="str">
            <v>JUAN JOSE</v>
          </cell>
          <cell r="C873" t="str">
            <v>RAMIREZ</v>
          </cell>
          <cell r="D873" t="str">
            <v>MEDINA</v>
          </cell>
          <cell r="E873">
            <v>37</v>
          </cell>
          <cell r="F873" t="str">
            <v>CLUB DEPORTIVO MURCIA TENIS DE MESA</v>
          </cell>
          <cell r="G873" t="str">
            <v>MURCIA</v>
          </cell>
          <cell r="H873" t="str">
            <v>M</v>
          </cell>
          <cell r="I873" t="str">
            <v>V50</v>
          </cell>
          <cell r="J873" t="str">
            <v>B</v>
          </cell>
        </row>
        <row r="874">
          <cell r="A874">
            <v>15982</v>
          </cell>
          <cell r="B874" t="str">
            <v xml:space="preserve">JOSÉ </v>
          </cell>
          <cell r="C874" t="str">
            <v>RECHE</v>
          </cell>
          <cell r="D874" t="str">
            <v>ALONSO</v>
          </cell>
          <cell r="E874">
            <v>37</v>
          </cell>
          <cell r="F874" t="str">
            <v>CLUB DEPORTIVO MURCIA TENIS DE MESA</v>
          </cell>
          <cell r="G874" t="str">
            <v>MURCIA</v>
          </cell>
          <cell r="H874" t="str">
            <v>M</v>
          </cell>
          <cell r="I874" t="str">
            <v>V50</v>
          </cell>
          <cell r="J874" t="str">
            <v>A.1</v>
          </cell>
        </row>
        <row r="875">
          <cell r="A875">
            <v>309</v>
          </cell>
          <cell r="B875" t="str">
            <v>ALFONSO</v>
          </cell>
          <cell r="C875" t="str">
            <v>ROMERO</v>
          </cell>
          <cell r="D875" t="str">
            <v>DIAZ</v>
          </cell>
          <cell r="E875">
            <v>37</v>
          </cell>
          <cell r="F875" t="str">
            <v>CLUB DEPORTIVO MURCIA TENIS DE MESA</v>
          </cell>
          <cell r="G875" t="str">
            <v>MURCIA</v>
          </cell>
          <cell r="H875" t="str">
            <v>M</v>
          </cell>
          <cell r="I875" t="str">
            <v>V65</v>
          </cell>
          <cell r="J875" t="str">
            <v>A.1</v>
          </cell>
        </row>
        <row r="876">
          <cell r="A876">
            <v>4011</v>
          </cell>
          <cell r="B876" t="str">
            <v>EUGENIO</v>
          </cell>
          <cell r="C876" t="str">
            <v>SANDOVAL</v>
          </cell>
          <cell r="D876" t="str">
            <v>LUCAS</v>
          </cell>
          <cell r="E876">
            <v>37</v>
          </cell>
          <cell r="F876" t="str">
            <v>CLUB DEPORTIVO MURCIA TENIS DE MESA</v>
          </cell>
          <cell r="G876" t="str">
            <v>MURCIA</v>
          </cell>
          <cell r="H876" t="str">
            <v>M</v>
          </cell>
          <cell r="I876" t="str">
            <v>V50</v>
          </cell>
          <cell r="J876" t="str">
            <v>A.1</v>
          </cell>
        </row>
        <row r="877">
          <cell r="A877">
            <v>20074</v>
          </cell>
          <cell r="B877" t="str">
            <v>ALEXANDER</v>
          </cell>
          <cell r="C877" t="str">
            <v>SMIRNOV</v>
          </cell>
          <cell r="E877">
            <v>37</v>
          </cell>
          <cell r="F877" t="str">
            <v>CLUB DEPORTIVO MURCIA TENIS DE MESA</v>
          </cell>
          <cell r="G877" t="str">
            <v>MURCIA</v>
          </cell>
          <cell r="H877" t="str">
            <v>M</v>
          </cell>
          <cell r="I877" t="str">
            <v>V40</v>
          </cell>
          <cell r="J877" t="str">
            <v>A.1</v>
          </cell>
        </row>
        <row r="878">
          <cell r="A878">
            <v>23086</v>
          </cell>
          <cell r="B878" t="str">
            <v>OLGA</v>
          </cell>
          <cell r="C878" t="str">
            <v>TYMCHENKO</v>
          </cell>
          <cell r="E878">
            <v>37</v>
          </cell>
          <cell r="F878" t="str">
            <v>CLUB DEPORTIVO MURCIA TENIS DE MESA</v>
          </cell>
          <cell r="G878" t="str">
            <v>MURCIA</v>
          </cell>
          <cell r="H878" t="str">
            <v>F</v>
          </cell>
          <cell r="I878" t="str">
            <v>V40</v>
          </cell>
          <cell r="J878" t="str">
            <v>B</v>
          </cell>
        </row>
        <row r="879">
          <cell r="A879">
            <v>15109</v>
          </cell>
          <cell r="B879" t="str">
            <v>JUAN CARLOS</v>
          </cell>
          <cell r="C879" t="str">
            <v>ARDILA</v>
          </cell>
          <cell r="D879" t="str">
            <v>MARQUEZ</v>
          </cell>
          <cell r="E879">
            <v>10033</v>
          </cell>
          <cell r="F879" t="str">
            <v>TENNIS TAULA PRAT</v>
          </cell>
          <cell r="G879" t="str">
            <v>TT PRAT</v>
          </cell>
          <cell r="H879" t="str">
            <v>M</v>
          </cell>
          <cell r="I879" t="str">
            <v>V40</v>
          </cell>
          <cell r="J879" t="str">
            <v>A.1</v>
          </cell>
        </row>
        <row r="880">
          <cell r="A880">
            <v>24838</v>
          </cell>
          <cell r="B880" t="str">
            <v>ANTONIO JOSE</v>
          </cell>
          <cell r="C880" t="str">
            <v>CANETE</v>
          </cell>
          <cell r="D880" t="str">
            <v>LASALA</v>
          </cell>
          <cell r="E880">
            <v>10033</v>
          </cell>
          <cell r="F880" t="str">
            <v>TENNIS TAULA PRAT</v>
          </cell>
          <cell r="G880" t="str">
            <v>TT PRAT</v>
          </cell>
          <cell r="H880" t="str">
            <v>M</v>
          </cell>
          <cell r="I880" t="str">
            <v>V40</v>
          </cell>
          <cell r="J880" t="str">
            <v>A.1</v>
          </cell>
        </row>
        <row r="881">
          <cell r="A881">
            <v>1367</v>
          </cell>
          <cell r="B881" t="str">
            <v>FELIX</v>
          </cell>
          <cell r="C881" t="str">
            <v>JULIA</v>
          </cell>
          <cell r="D881" t="str">
            <v>LAMBEA</v>
          </cell>
          <cell r="E881">
            <v>10033</v>
          </cell>
          <cell r="F881" t="str">
            <v>TENNIS TAULA PRAT</v>
          </cell>
          <cell r="G881" t="str">
            <v>TT PRAT</v>
          </cell>
          <cell r="H881" t="str">
            <v>M</v>
          </cell>
          <cell r="I881" t="str">
            <v>V40</v>
          </cell>
          <cell r="J881" t="str">
            <v>A.1</v>
          </cell>
        </row>
        <row r="882">
          <cell r="A882">
            <v>15179</v>
          </cell>
          <cell r="B882" t="str">
            <v>ARMANDO</v>
          </cell>
          <cell r="C882" t="str">
            <v>MARTIN</v>
          </cell>
          <cell r="D882" t="str">
            <v>LOPEZ</v>
          </cell>
          <cell r="E882">
            <v>10033</v>
          </cell>
          <cell r="F882" t="str">
            <v>TENNIS TAULA PRAT</v>
          </cell>
          <cell r="G882" t="str">
            <v>TT PRAT</v>
          </cell>
          <cell r="H882" t="str">
            <v>M</v>
          </cell>
          <cell r="I882" t="str">
            <v>V40</v>
          </cell>
          <cell r="J882" t="str">
            <v>A.1</v>
          </cell>
        </row>
        <row r="883">
          <cell r="A883">
            <v>21422</v>
          </cell>
          <cell r="B883" t="str">
            <v>EDUARD</v>
          </cell>
          <cell r="C883" t="str">
            <v>MARTINEZ</v>
          </cell>
          <cell r="D883" t="str">
            <v>PEDRENO</v>
          </cell>
          <cell r="E883">
            <v>10033</v>
          </cell>
          <cell r="F883" t="str">
            <v>TENNIS TAULA PRAT</v>
          </cell>
          <cell r="G883" t="str">
            <v>TT PRAT</v>
          </cell>
          <cell r="H883" t="str">
            <v>M</v>
          </cell>
          <cell r="I883" t="str">
            <v>V40</v>
          </cell>
          <cell r="J883" t="str">
            <v>A.1</v>
          </cell>
        </row>
        <row r="884">
          <cell r="A884">
            <v>15196</v>
          </cell>
          <cell r="B884" t="str">
            <v>RAMON</v>
          </cell>
          <cell r="C884" t="str">
            <v>MONTAGUT</v>
          </cell>
          <cell r="D884" t="str">
            <v>ROVIRA</v>
          </cell>
          <cell r="E884">
            <v>10033</v>
          </cell>
          <cell r="F884" t="str">
            <v>TENNIS TAULA PRAT</v>
          </cell>
          <cell r="G884" t="str">
            <v>TT PRAT</v>
          </cell>
          <cell r="H884" t="str">
            <v>M</v>
          </cell>
          <cell r="I884" t="str">
            <v>V65</v>
          </cell>
          <cell r="J884" t="str">
            <v>A.1</v>
          </cell>
        </row>
        <row r="885">
          <cell r="A885">
            <v>18949</v>
          </cell>
          <cell r="B885" t="str">
            <v>LUIS</v>
          </cell>
          <cell r="C885" t="str">
            <v>RABADAN</v>
          </cell>
          <cell r="D885" t="str">
            <v>BONET</v>
          </cell>
          <cell r="E885">
            <v>10033</v>
          </cell>
          <cell r="F885" t="str">
            <v>TENNIS TAULA PRAT</v>
          </cell>
          <cell r="G885" t="str">
            <v>TT PRAT</v>
          </cell>
          <cell r="H885" t="str">
            <v>M</v>
          </cell>
          <cell r="I885" t="str">
            <v>V40</v>
          </cell>
          <cell r="J885" t="str">
            <v>A.1</v>
          </cell>
        </row>
        <row r="886">
          <cell r="A886">
            <v>15249</v>
          </cell>
          <cell r="B886" t="str">
            <v>AMADOR</v>
          </cell>
          <cell r="C886" t="str">
            <v>RUIZ</v>
          </cell>
          <cell r="D886" t="str">
            <v>VAREA</v>
          </cell>
          <cell r="E886">
            <v>10033</v>
          </cell>
          <cell r="F886" t="str">
            <v>TENNIS TAULA PRAT</v>
          </cell>
          <cell r="G886" t="str">
            <v>TT PRAT</v>
          </cell>
          <cell r="H886" t="str">
            <v>M</v>
          </cell>
          <cell r="I886" t="str">
            <v>V40</v>
          </cell>
          <cell r="J886" t="str">
            <v>A.1</v>
          </cell>
        </row>
        <row r="887">
          <cell r="A887">
            <v>31756</v>
          </cell>
          <cell r="B887" t="str">
            <v>JUAN MANUEL</v>
          </cell>
          <cell r="C887" t="str">
            <v>CAMINO</v>
          </cell>
          <cell r="D887" t="str">
            <v>SANCHEZ</v>
          </cell>
          <cell r="E887">
            <v>10033</v>
          </cell>
          <cell r="F887" t="str">
            <v>TENNIS TAULA PRAT</v>
          </cell>
          <cell r="G887" t="str">
            <v>TT PRAT</v>
          </cell>
          <cell r="H887" t="str">
            <v>M</v>
          </cell>
          <cell r="I887" t="str">
            <v>V40</v>
          </cell>
          <cell r="J887" t="str">
            <v>A.1</v>
          </cell>
        </row>
        <row r="888">
          <cell r="A888">
            <v>31757</v>
          </cell>
          <cell r="B888" t="str">
            <v>DAVID</v>
          </cell>
          <cell r="C888" t="str">
            <v>CALLEJA</v>
          </cell>
          <cell r="D888" t="str">
            <v>MACHO</v>
          </cell>
          <cell r="E888">
            <v>10033</v>
          </cell>
          <cell r="F888" t="str">
            <v>TENNIS TAULA PRAT</v>
          </cell>
          <cell r="G888" t="str">
            <v>TT PRAT</v>
          </cell>
          <cell r="H888" t="str">
            <v>M</v>
          </cell>
          <cell r="I888" t="str">
            <v>V40</v>
          </cell>
          <cell r="J888" t="str">
            <v>A.1</v>
          </cell>
        </row>
        <row r="889">
          <cell r="A889">
            <v>1299</v>
          </cell>
          <cell r="B889" t="str">
            <v>JOAN JOSEP</v>
          </cell>
          <cell r="C889" t="str">
            <v>CASOLIVA</v>
          </cell>
          <cell r="D889" t="str">
            <v>MORALES</v>
          </cell>
          <cell r="E889">
            <v>10033</v>
          </cell>
          <cell r="F889" t="str">
            <v>TENNIS TAULA PRAT</v>
          </cell>
          <cell r="G889" t="str">
            <v>TT PRAT</v>
          </cell>
          <cell r="H889" t="str">
            <v>M</v>
          </cell>
          <cell r="I889" t="str">
            <v>V40</v>
          </cell>
          <cell r="J889" t="str">
            <v>A.1</v>
          </cell>
        </row>
        <row r="890">
          <cell r="A890">
            <v>25200</v>
          </cell>
          <cell r="B890" t="str">
            <v>IVAN</v>
          </cell>
          <cell r="C890" t="str">
            <v>RECHES</v>
          </cell>
          <cell r="D890" t="str">
            <v>FERRANDO</v>
          </cell>
          <cell r="E890">
            <v>10033</v>
          </cell>
          <cell r="F890" t="str">
            <v>TENNIS TAULA PRAT</v>
          </cell>
          <cell r="G890" t="str">
            <v>TT PRAT</v>
          </cell>
          <cell r="H890" t="str">
            <v>M</v>
          </cell>
          <cell r="I890" t="str">
            <v>V40</v>
          </cell>
          <cell r="J890" t="str">
            <v>A.1</v>
          </cell>
        </row>
        <row r="891">
          <cell r="A891">
            <v>19292</v>
          </cell>
          <cell r="B891" t="str">
            <v>PEDRO J.</v>
          </cell>
          <cell r="C891" t="str">
            <v>NAVARRO</v>
          </cell>
          <cell r="D891" t="str">
            <v>TORRES</v>
          </cell>
          <cell r="E891">
            <v>10113</v>
          </cell>
          <cell r="F891" t="str">
            <v>CTM BAZA</v>
          </cell>
          <cell r="G891" t="str">
            <v>CTM BAZA</v>
          </cell>
          <cell r="H891" t="str">
            <v>M</v>
          </cell>
          <cell r="I891" t="str">
            <v>V40</v>
          </cell>
          <cell r="J891" t="str">
            <v>A.2</v>
          </cell>
        </row>
        <row r="892">
          <cell r="A892">
            <v>1687</v>
          </cell>
          <cell r="B892" t="str">
            <v>SERGIO</v>
          </cell>
          <cell r="C892" t="str">
            <v>ROSARIO</v>
          </cell>
          <cell r="D892" t="str">
            <v>BELTRAN</v>
          </cell>
          <cell r="E892">
            <v>10113</v>
          </cell>
          <cell r="F892" t="str">
            <v>CTM BAZA</v>
          </cell>
          <cell r="G892" t="str">
            <v>CTM BAZA</v>
          </cell>
          <cell r="H892" t="str">
            <v>M</v>
          </cell>
          <cell r="I892" t="str">
            <v>V40</v>
          </cell>
          <cell r="J892" t="str">
            <v>A.2</v>
          </cell>
        </row>
        <row r="893">
          <cell r="A893">
            <v>1199</v>
          </cell>
          <cell r="B893" t="str">
            <v>EDUARD</v>
          </cell>
          <cell r="C893" t="str">
            <v>MAYOROV</v>
          </cell>
          <cell r="E893">
            <v>556</v>
          </cell>
          <cell r="F893" t="str">
            <v>CLUB TENNIS TAULA VILABLAREIX</v>
          </cell>
          <cell r="G893" t="str">
            <v>C.T.T.  VILABLAREIX</v>
          </cell>
          <cell r="H893" t="str">
            <v>M</v>
          </cell>
          <cell r="I893" t="str">
            <v>V50</v>
          </cell>
          <cell r="J893" t="str">
            <v>A.2</v>
          </cell>
        </row>
        <row r="894">
          <cell r="A894">
            <v>855</v>
          </cell>
          <cell r="B894" t="str">
            <v>JORGE ANDRES</v>
          </cell>
          <cell r="C894" t="str">
            <v>GAMBRA</v>
          </cell>
          <cell r="D894" t="str">
            <v>SAID</v>
          </cell>
          <cell r="E894">
            <v>10193</v>
          </cell>
          <cell r="F894" t="str">
            <v>CLUB DEPORTIVO MARPEX BERAUN-ERRENTERIA TENIS DE M</v>
          </cell>
          <cell r="G894" t="str">
            <v>CD MARPEX BERAUN-ERRENTERIA TM</v>
          </cell>
          <cell r="H894" t="str">
            <v>M</v>
          </cell>
          <cell r="I894" t="str">
            <v>V50</v>
          </cell>
          <cell r="J894" t="str">
            <v>A.2</v>
          </cell>
        </row>
        <row r="895">
          <cell r="A895">
            <v>1504</v>
          </cell>
          <cell r="B895" t="str">
            <v>MARKUS HERMANN</v>
          </cell>
          <cell r="C895" t="str">
            <v>KILIAN</v>
          </cell>
          <cell r="E895">
            <v>10193</v>
          </cell>
          <cell r="F895" t="str">
            <v>CLUB DEPORTIVO MARPEX BERAUN-ERRENTERIA TENIS DE M</v>
          </cell>
          <cell r="G895" t="str">
            <v>CD MARPEX BERAUN-ERRENTERIA TM</v>
          </cell>
          <cell r="H895" t="str">
            <v>M</v>
          </cell>
          <cell r="I895" t="str">
            <v>V40</v>
          </cell>
          <cell r="J895" t="str">
            <v>A.2</v>
          </cell>
        </row>
        <row r="896">
          <cell r="A896">
            <v>29891</v>
          </cell>
          <cell r="B896" t="str">
            <v>ANGEL</v>
          </cell>
          <cell r="C896" t="str">
            <v>ESCRIBANO</v>
          </cell>
          <cell r="D896" t="str">
            <v>ZAPATA</v>
          </cell>
          <cell r="E896">
            <v>10387</v>
          </cell>
          <cell r="F896" t="str">
            <v>CTM AZARQUIEL</v>
          </cell>
          <cell r="G896" t="str">
            <v>CTM AZARQUIEL</v>
          </cell>
          <cell r="H896" t="str">
            <v>M</v>
          </cell>
          <cell r="I896" t="str">
            <v>V40</v>
          </cell>
          <cell r="J896" t="str">
            <v>A.1</v>
          </cell>
        </row>
        <row r="897">
          <cell r="A897">
            <v>17216</v>
          </cell>
          <cell r="B897" t="str">
            <v>IGNACIO ANDRES</v>
          </cell>
          <cell r="C897" t="str">
            <v xml:space="preserve">NARANJO </v>
          </cell>
          <cell r="D897" t="str">
            <v>POSADA</v>
          </cell>
          <cell r="E897">
            <v>10387</v>
          </cell>
          <cell r="F897" t="str">
            <v>CTM AZARQUIEL</v>
          </cell>
          <cell r="G897" t="str">
            <v>CTM AZARQUIEL</v>
          </cell>
          <cell r="H897" t="str">
            <v>M</v>
          </cell>
          <cell r="I897" t="str">
            <v>V50</v>
          </cell>
          <cell r="J897" t="str">
            <v>A.1</v>
          </cell>
        </row>
        <row r="898">
          <cell r="A898">
            <v>31418</v>
          </cell>
          <cell r="B898" t="str">
            <v>FERNANDO</v>
          </cell>
          <cell r="C898" t="str">
            <v>SANCHEZ</v>
          </cell>
          <cell r="D898" t="str">
            <v>MEDINA</v>
          </cell>
          <cell r="E898">
            <v>10387</v>
          </cell>
          <cell r="F898" t="str">
            <v>CTM AZARQUIEL</v>
          </cell>
          <cell r="G898" t="str">
            <v>CTM AZARQUIEL</v>
          </cell>
          <cell r="H898" t="str">
            <v>M</v>
          </cell>
          <cell r="I898" t="str">
            <v>V40</v>
          </cell>
          <cell r="J898" t="str">
            <v>A.1</v>
          </cell>
        </row>
        <row r="899">
          <cell r="A899">
            <v>9646</v>
          </cell>
          <cell r="B899" t="str">
            <v>JUAN ANTONIO</v>
          </cell>
          <cell r="C899" t="str">
            <v>ALBERTO</v>
          </cell>
          <cell r="D899" t="str">
            <v>PLAZA</v>
          </cell>
          <cell r="E899">
            <v>10102</v>
          </cell>
          <cell r="F899" t="str">
            <v>T.M. CIZANA - C.D. TALARRUBIAS</v>
          </cell>
          <cell r="G899" t="str">
            <v>TM CIZANA</v>
          </cell>
          <cell r="H899" t="str">
            <v>M</v>
          </cell>
          <cell r="I899" t="str">
            <v>V50</v>
          </cell>
          <cell r="J899" t="str">
            <v>A.1</v>
          </cell>
        </row>
        <row r="900">
          <cell r="A900">
            <v>18886</v>
          </cell>
          <cell r="B900" t="str">
            <v>JOSE ARTURO</v>
          </cell>
          <cell r="C900" t="str">
            <v>CORREAS</v>
          </cell>
          <cell r="D900" t="str">
            <v>PARRALEJO</v>
          </cell>
          <cell r="E900">
            <v>10102</v>
          </cell>
          <cell r="F900" t="str">
            <v>T.M. CIZANA - C.D. TALARRUBIAS</v>
          </cell>
          <cell r="G900" t="str">
            <v>TM CIZANA</v>
          </cell>
          <cell r="H900" t="str">
            <v>M</v>
          </cell>
          <cell r="I900" t="str">
            <v>V50</v>
          </cell>
          <cell r="J900" t="str">
            <v>A.1</v>
          </cell>
        </row>
        <row r="901">
          <cell r="A901">
            <v>17279</v>
          </cell>
          <cell r="B901" t="str">
            <v>CARLOS</v>
          </cell>
          <cell r="C901" t="str">
            <v>PENA</v>
          </cell>
          <cell r="D901" t="str">
            <v>LAO</v>
          </cell>
          <cell r="E901">
            <v>10102</v>
          </cell>
          <cell r="F901" t="str">
            <v>T.M. CIZANA - C.D. TALARRUBIAS</v>
          </cell>
          <cell r="G901" t="str">
            <v>TM CIZANA</v>
          </cell>
          <cell r="H901" t="str">
            <v>M</v>
          </cell>
          <cell r="I901" t="str">
            <v>V40</v>
          </cell>
          <cell r="J901" t="str">
            <v>A.1</v>
          </cell>
        </row>
        <row r="902">
          <cell r="A902">
            <v>17999</v>
          </cell>
          <cell r="B902" t="str">
            <v>PEDRO LUIS</v>
          </cell>
          <cell r="C902" t="str">
            <v>CHAMORRO</v>
          </cell>
          <cell r="D902" t="str">
            <v>HINOJAL</v>
          </cell>
          <cell r="E902">
            <v>642</v>
          </cell>
          <cell r="F902" t="str">
            <v>S.M.D. CALAMONTE</v>
          </cell>
          <cell r="G902" t="str">
            <v>S.M.D. CALAMONTE</v>
          </cell>
          <cell r="H902" t="str">
            <v>M</v>
          </cell>
          <cell r="I902" t="str">
            <v>V65</v>
          </cell>
          <cell r="J902" t="str">
            <v>A.1</v>
          </cell>
        </row>
        <row r="903">
          <cell r="A903">
            <v>5826</v>
          </cell>
          <cell r="B903" t="str">
            <v>NATALIO</v>
          </cell>
          <cell r="C903" t="str">
            <v>FERNANDEZ</v>
          </cell>
          <cell r="D903" t="str">
            <v>GALAN</v>
          </cell>
          <cell r="E903">
            <v>642</v>
          </cell>
          <cell r="F903" t="str">
            <v>S.M.D. CALAMONTE</v>
          </cell>
          <cell r="G903" t="str">
            <v>S.M.D. CALAMONTE</v>
          </cell>
          <cell r="H903" t="str">
            <v>M</v>
          </cell>
          <cell r="I903" t="str">
            <v>V40</v>
          </cell>
          <cell r="J903" t="str">
            <v>A.1</v>
          </cell>
        </row>
        <row r="904">
          <cell r="A904">
            <v>22689</v>
          </cell>
          <cell r="B904" t="str">
            <v>PEDRO</v>
          </cell>
          <cell r="C904" t="str">
            <v>FERNANDEZ</v>
          </cell>
          <cell r="D904" t="str">
            <v>VALERO</v>
          </cell>
          <cell r="E904">
            <v>642</v>
          </cell>
          <cell r="F904" t="str">
            <v>S.M.D. CALAMONTE</v>
          </cell>
          <cell r="G904" t="str">
            <v>S.M.D. CALAMONTE</v>
          </cell>
          <cell r="H904" t="str">
            <v>M</v>
          </cell>
          <cell r="I904" t="str">
            <v>V60</v>
          </cell>
          <cell r="J904" t="str">
            <v>A.1</v>
          </cell>
        </row>
        <row r="905">
          <cell r="A905">
            <v>18000</v>
          </cell>
          <cell r="B905" t="str">
            <v>JUAN CARLOS</v>
          </cell>
          <cell r="C905" t="str">
            <v>GARRIDO</v>
          </cell>
          <cell r="D905" t="str">
            <v>RODRIGUEZ</v>
          </cell>
          <cell r="E905">
            <v>642</v>
          </cell>
          <cell r="F905" t="str">
            <v>S.M.D. CALAMONTE</v>
          </cell>
          <cell r="G905" t="str">
            <v>S.M.D. CALAMONTE</v>
          </cell>
          <cell r="H905" t="str">
            <v>M</v>
          </cell>
          <cell r="I905" t="str">
            <v>V50</v>
          </cell>
          <cell r="J905" t="str">
            <v>A.1</v>
          </cell>
        </row>
        <row r="906">
          <cell r="A906">
            <v>27661</v>
          </cell>
          <cell r="B906" t="str">
            <v>TOMAS</v>
          </cell>
          <cell r="C906" t="str">
            <v>MORCILLO</v>
          </cell>
          <cell r="D906" t="str">
            <v>GARCIA</v>
          </cell>
          <cell r="E906">
            <v>642</v>
          </cell>
          <cell r="F906" t="str">
            <v>S.M.D. CALAMONTE</v>
          </cell>
          <cell r="G906" t="str">
            <v>S.M.D. CALAMONTE</v>
          </cell>
          <cell r="H906" t="str">
            <v>M</v>
          </cell>
          <cell r="I906" t="str">
            <v>V40</v>
          </cell>
          <cell r="J906" t="str">
            <v>A.1</v>
          </cell>
        </row>
        <row r="907">
          <cell r="A907">
            <v>27526</v>
          </cell>
          <cell r="B907" t="str">
            <v>JUAN LUIS</v>
          </cell>
          <cell r="C907" t="str">
            <v>PRIDA</v>
          </cell>
          <cell r="D907" t="str">
            <v>COLLADO</v>
          </cell>
          <cell r="E907">
            <v>642</v>
          </cell>
          <cell r="F907" t="str">
            <v>S.M.D. CALAMONTE</v>
          </cell>
          <cell r="G907" t="str">
            <v>S.M.D. CALAMONTE</v>
          </cell>
          <cell r="H907" t="str">
            <v>M</v>
          </cell>
          <cell r="I907" t="str">
            <v>V50</v>
          </cell>
          <cell r="J907" t="str">
            <v>A.1</v>
          </cell>
        </row>
        <row r="908">
          <cell r="A908">
            <v>4926</v>
          </cell>
          <cell r="B908" t="str">
            <v>IDOIA</v>
          </cell>
          <cell r="C908" t="str">
            <v>PORTA</v>
          </cell>
          <cell r="D908" t="str">
            <v>BRETON</v>
          </cell>
          <cell r="E908">
            <v>305</v>
          </cell>
          <cell r="F908" t="str">
            <v>CLUB DEPORTIVO TENIS DE MESA RIVAS</v>
          </cell>
          <cell r="G908" t="str">
            <v>RIVAS</v>
          </cell>
          <cell r="H908" t="str">
            <v>F</v>
          </cell>
          <cell r="I908" t="str">
            <v>V40</v>
          </cell>
          <cell r="J908" t="str">
            <v>A.2</v>
          </cell>
        </row>
        <row r="909">
          <cell r="A909">
            <v>1925</v>
          </cell>
          <cell r="B909" t="str">
            <v>CARLOS JAVIER</v>
          </cell>
          <cell r="C909" t="str">
            <v>MOLINA</v>
          </cell>
          <cell r="D909" t="str">
            <v>DOMINGUEZ</v>
          </cell>
          <cell r="E909">
            <v>305</v>
          </cell>
          <cell r="F909" t="str">
            <v>CLUB DEPORTIVO TENIS DE MESA RIVAS</v>
          </cell>
          <cell r="G909" t="str">
            <v>RIVAS</v>
          </cell>
          <cell r="H909" t="str">
            <v>M</v>
          </cell>
          <cell r="I909" t="str">
            <v>V40</v>
          </cell>
          <cell r="J909" t="str">
            <v>A.2</v>
          </cell>
        </row>
        <row r="910">
          <cell r="A910">
            <v>7521</v>
          </cell>
          <cell r="B910" t="str">
            <v>MANUEL</v>
          </cell>
          <cell r="C910" t="str">
            <v>BAEZ</v>
          </cell>
          <cell r="D910" t="str">
            <v>GALA</v>
          </cell>
          <cell r="E910">
            <v>701</v>
          </cell>
          <cell r="F910" t="str">
            <v>TENIS DE MESA FUENTE DE CANTOS</v>
          </cell>
          <cell r="G910" t="str">
            <v>FUENTE DE CANTOS</v>
          </cell>
          <cell r="H910" t="str">
            <v>M</v>
          </cell>
          <cell r="I910" t="str">
            <v>V50</v>
          </cell>
          <cell r="J910" t="str">
            <v>A.1</v>
          </cell>
        </row>
        <row r="911">
          <cell r="A911">
            <v>22276</v>
          </cell>
          <cell r="B911" t="str">
            <v>CESAR FRANCISCO</v>
          </cell>
          <cell r="C911" t="str">
            <v>MURILLO</v>
          </cell>
          <cell r="D911" t="str">
            <v>RUANO</v>
          </cell>
          <cell r="E911">
            <v>701</v>
          </cell>
          <cell r="F911" t="str">
            <v>TENIS DE MESA FUENTE DE CANTOS</v>
          </cell>
          <cell r="G911" t="str">
            <v>FUENTE DE CANTOS</v>
          </cell>
          <cell r="H911" t="str">
            <v>M</v>
          </cell>
          <cell r="I911" t="str">
            <v>V40</v>
          </cell>
          <cell r="J911" t="str">
            <v>A.1</v>
          </cell>
        </row>
        <row r="912">
          <cell r="A912">
            <v>8851</v>
          </cell>
          <cell r="B912" t="str">
            <v>JESUS MANUEL</v>
          </cell>
          <cell r="C912" t="str">
            <v>RODRIGUEZ</v>
          </cell>
          <cell r="D912" t="str">
            <v>BARROSO</v>
          </cell>
          <cell r="E912">
            <v>701</v>
          </cell>
          <cell r="F912" t="str">
            <v>TENIS DE MESA FUENTE DE CANTOS</v>
          </cell>
          <cell r="G912" t="str">
            <v>FUENTE DE CANTOS</v>
          </cell>
          <cell r="H912" t="str">
            <v>M</v>
          </cell>
          <cell r="I912" t="str">
            <v>V40</v>
          </cell>
          <cell r="J912" t="str">
            <v>A.1</v>
          </cell>
        </row>
        <row r="913">
          <cell r="A913">
            <v>27599</v>
          </cell>
          <cell r="B913" t="str">
            <v>JOSE LUIS</v>
          </cell>
          <cell r="C913" t="str">
            <v>BAJO</v>
          </cell>
          <cell r="D913" t="str">
            <v>CALZADA</v>
          </cell>
          <cell r="E913">
            <v>77</v>
          </cell>
          <cell r="F913" t="str">
            <v>CLUB ESCUELA TENIS DE MESA GETAFE</v>
          </cell>
          <cell r="G913" t="str">
            <v>C.E.T.M. GETAFE</v>
          </cell>
          <cell r="H913" t="str">
            <v>M</v>
          </cell>
          <cell r="I913" t="str">
            <v>V50</v>
          </cell>
          <cell r="J913" t="str">
            <v>B</v>
          </cell>
        </row>
        <row r="914">
          <cell r="A914">
            <v>898</v>
          </cell>
          <cell r="B914" t="str">
            <v>RAMON JOSE</v>
          </cell>
          <cell r="C914" t="str">
            <v>COLADO</v>
          </cell>
          <cell r="D914" t="str">
            <v>PALACIOS</v>
          </cell>
          <cell r="E914">
            <v>650</v>
          </cell>
          <cell r="F914" t="str">
            <v>C.D. TENIS DE MESA RIVAS PROMESAS</v>
          </cell>
          <cell r="G914" t="str">
            <v>C.D. T.M. RIVAS PROMESAS</v>
          </cell>
          <cell r="H914" t="str">
            <v>M</v>
          </cell>
          <cell r="I914" t="str">
            <v>V50</v>
          </cell>
          <cell r="J914" t="str">
            <v>A.2</v>
          </cell>
        </row>
        <row r="915">
          <cell r="A915">
            <v>4519</v>
          </cell>
          <cell r="B915" t="str">
            <v>RAFAEL</v>
          </cell>
          <cell r="C915" t="str">
            <v>PARRAS</v>
          </cell>
          <cell r="D915" t="str">
            <v>RIBES</v>
          </cell>
          <cell r="E915">
            <v>650</v>
          </cell>
          <cell r="F915" t="str">
            <v>C.D. TENIS DE MESA RIVAS PROMESAS</v>
          </cell>
          <cell r="G915" t="str">
            <v>C.D. T.M. RIVAS PROMESAS</v>
          </cell>
          <cell r="H915" t="str">
            <v>M</v>
          </cell>
          <cell r="I915" t="str">
            <v>V40</v>
          </cell>
          <cell r="J915" t="str">
            <v>A.2</v>
          </cell>
        </row>
        <row r="916">
          <cell r="A916">
            <v>7439</v>
          </cell>
          <cell r="B916" t="str">
            <v>MANUEL</v>
          </cell>
          <cell r="C916" t="str">
            <v>ALONSO</v>
          </cell>
          <cell r="D916" t="str">
            <v>TAJUELO</v>
          </cell>
          <cell r="E916">
            <v>650</v>
          </cell>
          <cell r="F916" t="str">
            <v>C.D. TENIS DE MESA RIVAS PROMESAS</v>
          </cell>
          <cell r="G916" t="str">
            <v>C.D. T.M. RIVAS PROMESAS</v>
          </cell>
          <cell r="H916" t="str">
            <v>M</v>
          </cell>
          <cell r="I916" t="str">
            <v>V40</v>
          </cell>
          <cell r="J916" t="str">
            <v>A.2</v>
          </cell>
        </row>
        <row r="917">
          <cell r="A917">
            <v>563</v>
          </cell>
          <cell r="B917" t="str">
            <v>CARLOS</v>
          </cell>
          <cell r="C917" t="str">
            <v>BLANCO</v>
          </cell>
          <cell r="D917" t="str">
            <v>BARRAGAN</v>
          </cell>
          <cell r="E917">
            <v>650</v>
          </cell>
          <cell r="F917" t="str">
            <v>C.D. TENIS DE MESA RIVAS PROMESAS</v>
          </cell>
          <cell r="G917" t="str">
            <v>C.D. T.M. RIVAS PROMESAS</v>
          </cell>
          <cell r="H917" t="str">
            <v>M</v>
          </cell>
          <cell r="I917" t="str">
            <v>V60</v>
          </cell>
          <cell r="J917" t="str">
            <v>A.2</v>
          </cell>
        </row>
        <row r="918">
          <cell r="A918">
            <v>1304</v>
          </cell>
          <cell r="B918" t="str">
            <v>MANUEL</v>
          </cell>
          <cell r="C918" t="str">
            <v>GOMEZ</v>
          </cell>
          <cell r="D918" t="str">
            <v>ESCUDERO</v>
          </cell>
          <cell r="E918">
            <v>650</v>
          </cell>
          <cell r="F918" t="str">
            <v>C.D. TENIS DE MESA RIVAS PROMESAS</v>
          </cell>
          <cell r="G918" t="str">
            <v>C.D. T.M. RIVAS PROMESAS</v>
          </cell>
          <cell r="H918" t="str">
            <v>M</v>
          </cell>
          <cell r="I918" t="str">
            <v>V40</v>
          </cell>
          <cell r="J918" t="str">
            <v>A.1</v>
          </cell>
        </row>
        <row r="919">
          <cell r="A919">
            <v>1139</v>
          </cell>
          <cell r="B919" t="str">
            <v>CARLOS</v>
          </cell>
          <cell r="C919" t="str">
            <v>MUGICA</v>
          </cell>
          <cell r="D919" t="str">
            <v>THOMSON</v>
          </cell>
          <cell r="E919">
            <v>650</v>
          </cell>
          <cell r="F919" t="str">
            <v>C.D. TENIS DE MESA RIVAS PROMESAS</v>
          </cell>
          <cell r="G919" t="str">
            <v>C.D. T.M. RIVAS PROMESAS</v>
          </cell>
          <cell r="H919" t="str">
            <v>M</v>
          </cell>
          <cell r="I919" t="str">
            <v>V50</v>
          </cell>
          <cell r="J919" t="str">
            <v>A.1</v>
          </cell>
        </row>
        <row r="920">
          <cell r="A920">
            <v>9606</v>
          </cell>
          <cell r="B920" t="str">
            <v>GREGORIO</v>
          </cell>
          <cell r="C920" t="str">
            <v>GARCIA</v>
          </cell>
          <cell r="D920" t="str">
            <v>GUZMAN</v>
          </cell>
          <cell r="E920">
            <v>650</v>
          </cell>
          <cell r="F920" t="str">
            <v>C.D. TENIS DE MESA RIVAS PROMESAS</v>
          </cell>
          <cell r="G920" t="str">
            <v>C.D. T.M. RIVAS PROMESAS</v>
          </cell>
          <cell r="H920" t="str">
            <v>M</v>
          </cell>
          <cell r="I920" t="str">
            <v>V50</v>
          </cell>
          <cell r="J920" t="str">
            <v>A.1</v>
          </cell>
        </row>
        <row r="921">
          <cell r="A921">
            <v>20979</v>
          </cell>
          <cell r="B921" t="str">
            <v>ROBERT</v>
          </cell>
          <cell r="C921" t="str">
            <v>GROSU</v>
          </cell>
          <cell r="E921">
            <v>650</v>
          </cell>
          <cell r="F921" t="str">
            <v>C.D. TENIS DE MESA RIVAS PROMESAS</v>
          </cell>
          <cell r="G921" t="str">
            <v>C.D. T.M. RIVAS PROMESAS</v>
          </cell>
          <cell r="H921" t="str">
            <v>M</v>
          </cell>
          <cell r="I921" t="str">
            <v>V50</v>
          </cell>
          <cell r="J921" t="str">
            <v>A.1</v>
          </cell>
        </row>
        <row r="922">
          <cell r="A922">
            <v>600</v>
          </cell>
          <cell r="B922" t="str">
            <v>MANUEL</v>
          </cell>
          <cell r="C922" t="str">
            <v>ESCALANTE</v>
          </cell>
          <cell r="D922" t="str">
            <v>ISIDORO</v>
          </cell>
          <cell r="E922">
            <v>650</v>
          </cell>
          <cell r="F922" t="str">
            <v>C.D. TENIS DE MESA RIVAS PROMESAS</v>
          </cell>
          <cell r="G922" t="str">
            <v>C.D. T.M. RIVAS PROMESAS</v>
          </cell>
          <cell r="H922" t="str">
            <v>M</v>
          </cell>
          <cell r="I922" t="str">
            <v>V60</v>
          </cell>
          <cell r="J922" t="str">
            <v>A.1</v>
          </cell>
        </row>
        <row r="923">
          <cell r="A923">
            <v>4492</v>
          </cell>
          <cell r="B923" t="str">
            <v>FRANCISCO</v>
          </cell>
          <cell r="C923" t="str">
            <v>PEDRAZA</v>
          </cell>
          <cell r="D923" t="str">
            <v>SANCHEZ</v>
          </cell>
          <cell r="E923">
            <v>650</v>
          </cell>
          <cell r="F923" t="str">
            <v>C.D. TENIS DE MESA RIVAS PROMESAS</v>
          </cell>
          <cell r="G923" t="str">
            <v>C.D. T.M. RIVAS PROMESAS</v>
          </cell>
          <cell r="H923" t="str">
            <v>M</v>
          </cell>
          <cell r="I923" t="str">
            <v>V50</v>
          </cell>
          <cell r="J923" t="str">
            <v>A.1</v>
          </cell>
        </row>
        <row r="924">
          <cell r="A924">
            <v>28410</v>
          </cell>
          <cell r="B924" t="str">
            <v>CARLOS</v>
          </cell>
          <cell r="C924" t="str">
            <v>COLL</v>
          </cell>
          <cell r="D924" t="str">
            <v>FERRER</v>
          </cell>
          <cell r="E924">
            <v>556</v>
          </cell>
          <cell r="F924" t="str">
            <v>CLUB TENNIS TAULA VILABLAREIX</v>
          </cell>
          <cell r="G924" t="str">
            <v>C.T.T.  VILABLAREIX</v>
          </cell>
          <cell r="H924" t="str">
            <v>M</v>
          </cell>
          <cell r="I924" t="str">
            <v>V50</v>
          </cell>
          <cell r="J924" t="str">
            <v>B</v>
          </cell>
        </row>
        <row r="925">
          <cell r="A925">
            <v>20827</v>
          </cell>
          <cell r="B925" t="str">
            <v>ELADIO</v>
          </cell>
          <cell r="C925" t="str">
            <v>CANEDA</v>
          </cell>
          <cell r="D925" t="str">
            <v>PEREIRA</v>
          </cell>
          <cell r="E925">
            <v>650</v>
          </cell>
          <cell r="F925" t="str">
            <v>C.D. TENIS DE MESA RIVAS PROMESAS</v>
          </cell>
          <cell r="G925" t="str">
            <v>C.D. T.M. RIVAS PROMESAS</v>
          </cell>
          <cell r="H925" t="str">
            <v>M</v>
          </cell>
          <cell r="I925" t="str">
            <v>V50</v>
          </cell>
          <cell r="J925" t="str">
            <v>B</v>
          </cell>
        </row>
        <row r="926">
          <cell r="A926">
            <v>31777</v>
          </cell>
          <cell r="B926" t="str">
            <v>JOAN CARLES</v>
          </cell>
          <cell r="C926" t="str">
            <v>FAJARDO</v>
          </cell>
          <cell r="D926" t="str">
            <v>PUIG</v>
          </cell>
          <cell r="E926">
            <v>556</v>
          </cell>
          <cell r="F926" t="str">
            <v>CLUB TENNIS TAULA VILABLAREIX</v>
          </cell>
          <cell r="G926" t="str">
            <v>C.T.T.  VILABLAREIX</v>
          </cell>
          <cell r="H926" t="str">
            <v>M</v>
          </cell>
          <cell r="I926" t="str">
            <v>V60</v>
          </cell>
          <cell r="J926" t="str">
            <v>A.1</v>
          </cell>
        </row>
        <row r="927">
          <cell r="A927">
            <v>18052</v>
          </cell>
          <cell r="B927" t="str">
            <v>JUAN CARLOS</v>
          </cell>
          <cell r="C927" t="str">
            <v>ALONSO</v>
          </cell>
          <cell r="D927" t="str">
            <v>SALAZAR</v>
          </cell>
          <cell r="E927">
            <v>10092</v>
          </cell>
          <cell r="F927" t="str">
            <v>BERCIANO TORALENSE</v>
          </cell>
          <cell r="G927" t="str">
            <v>BERCIANO TORALENSE</v>
          </cell>
          <cell r="H927" t="str">
            <v>M</v>
          </cell>
          <cell r="I927" t="str">
            <v>V40</v>
          </cell>
          <cell r="J927" t="str">
            <v>A.2</v>
          </cell>
        </row>
        <row r="928">
          <cell r="A928">
            <v>18051</v>
          </cell>
          <cell r="B928" t="str">
            <v>FERNANDO</v>
          </cell>
          <cell r="C928" t="str">
            <v>BLANCO</v>
          </cell>
          <cell r="D928" t="str">
            <v>FERNÁNDEZ</v>
          </cell>
          <cell r="E928">
            <v>10092</v>
          </cell>
          <cell r="F928" t="str">
            <v>BERCIANO TORALENSE</v>
          </cell>
          <cell r="G928" t="str">
            <v>BERCIANO TORALENSE</v>
          </cell>
          <cell r="H928" t="str">
            <v>M</v>
          </cell>
          <cell r="I928" t="str">
            <v>V50</v>
          </cell>
          <cell r="J928" t="str">
            <v>A.2</v>
          </cell>
        </row>
        <row r="929">
          <cell r="A929">
            <v>19758</v>
          </cell>
          <cell r="B929" t="str">
            <v>ROBERTO</v>
          </cell>
          <cell r="C929" t="str">
            <v>LOBATO</v>
          </cell>
          <cell r="D929" t="str">
            <v>MERINO</v>
          </cell>
          <cell r="E929">
            <v>10092</v>
          </cell>
          <cell r="F929" t="str">
            <v>BERCIANO TORALENSE</v>
          </cell>
          <cell r="G929" t="str">
            <v>BERCIANO TORALENSE</v>
          </cell>
          <cell r="H929" t="str">
            <v>M</v>
          </cell>
          <cell r="I929" t="str">
            <v>V60</v>
          </cell>
          <cell r="J929" t="str">
            <v>B</v>
          </cell>
        </row>
        <row r="930">
          <cell r="A930">
            <v>27515</v>
          </cell>
          <cell r="B930" t="str">
            <v>MIGUEL ANGEL</v>
          </cell>
          <cell r="C930" t="str">
            <v>RODRIGUEZ SOLIS</v>
          </cell>
          <cell r="D930" t="str">
            <v>SEGURA</v>
          </cell>
          <cell r="E930">
            <v>267</v>
          </cell>
          <cell r="F930" t="str">
            <v>CLUB ALBACETE TENIS DE MESA</v>
          </cell>
          <cell r="G930" t="str">
            <v>ALBACETE</v>
          </cell>
          <cell r="H930" t="str">
            <v>M</v>
          </cell>
          <cell r="I930" t="str">
            <v>V50</v>
          </cell>
          <cell r="J930" t="str">
            <v>A.1</v>
          </cell>
        </row>
        <row r="931">
          <cell r="A931">
            <v>781</v>
          </cell>
          <cell r="B931" t="str">
            <v>MIGUEL</v>
          </cell>
          <cell r="C931" t="str">
            <v>PUERTO</v>
          </cell>
          <cell r="D931" t="str">
            <v>FERNANDEZ</v>
          </cell>
          <cell r="E931">
            <v>264</v>
          </cell>
          <cell r="F931" t="str">
            <v>COLEGIO PUBLICO SEVERO OCHOA</v>
          </cell>
          <cell r="G931" t="str">
            <v>SEVERO OCHOA</v>
          </cell>
          <cell r="H931" t="str">
            <v>M</v>
          </cell>
          <cell r="I931" t="str">
            <v>V50</v>
          </cell>
          <cell r="J931" t="str">
            <v>A.2</v>
          </cell>
        </row>
        <row r="932">
          <cell r="A932">
            <v>22599</v>
          </cell>
          <cell r="B932" t="str">
            <v>ANTONIO</v>
          </cell>
          <cell r="C932" t="str">
            <v>CASTILLO</v>
          </cell>
          <cell r="D932" t="str">
            <v>MARTINEZ</v>
          </cell>
          <cell r="E932">
            <v>264</v>
          </cell>
          <cell r="F932" t="str">
            <v>COLEGIO PUBLICO SEVERO OCHOA</v>
          </cell>
          <cell r="G932" t="str">
            <v>SEVERO OCHOA</v>
          </cell>
          <cell r="H932" t="str">
            <v>M</v>
          </cell>
          <cell r="I932" t="str">
            <v>V50</v>
          </cell>
          <cell r="J932" t="str">
            <v>A.2</v>
          </cell>
        </row>
        <row r="933">
          <cell r="A933">
            <v>23200</v>
          </cell>
          <cell r="B933" t="str">
            <v>VIDAL</v>
          </cell>
          <cell r="C933" t="str">
            <v>GONZALEZ</v>
          </cell>
          <cell r="D933" t="str">
            <v>PONGA</v>
          </cell>
          <cell r="E933">
            <v>10163</v>
          </cell>
          <cell r="F933" t="str">
            <v>CLUB DEPORTIVO COYANZA</v>
          </cell>
          <cell r="G933" t="str">
            <v>CD COYANZA</v>
          </cell>
          <cell r="H933" t="str">
            <v>M</v>
          </cell>
          <cell r="I933" t="str">
            <v>V50</v>
          </cell>
          <cell r="J933" t="str">
            <v>A.1</v>
          </cell>
        </row>
        <row r="934">
          <cell r="A934">
            <v>18742</v>
          </cell>
          <cell r="B934" t="str">
            <v>ALONSO</v>
          </cell>
          <cell r="C934" t="str">
            <v xml:space="preserve">RINCÓN </v>
          </cell>
          <cell r="D934" t="str">
            <v>YUSTE</v>
          </cell>
          <cell r="E934">
            <v>10001</v>
          </cell>
          <cell r="F934" t="str">
            <v>CLUB TENIS MESA ROQUETAS</v>
          </cell>
          <cell r="G934" t="str">
            <v>TM ROQUETAS</v>
          </cell>
          <cell r="H934" t="str">
            <v>M</v>
          </cell>
          <cell r="I934" t="str">
            <v>V40</v>
          </cell>
          <cell r="J934" t="str">
            <v>A.2</v>
          </cell>
        </row>
        <row r="935">
          <cell r="A935">
            <v>1003</v>
          </cell>
          <cell r="B935" t="str">
            <v>JOSÉ ANTONIO</v>
          </cell>
          <cell r="C935" t="str">
            <v>MANZANO</v>
          </cell>
          <cell r="D935" t="str">
            <v>CANO</v>
          </cell>
          <cell r="E935">
            <v>10001</v>
          </cell>
          <cell r="F935" t="str">
            <v>CLUB TENIS MESA ROQUETAS</v>
          </cell>
          <cell r="G935" t="str">
            <v>TM ROQUETAS</v>
          </cell>
          <cell r="H935" t="str">
            <v>M</v>
          </cell>
          <cell r="I935" t="str">
            <v>V50</v>
          </cell>
          <cell r="J935" t="str">
            <v>A.2</v>
          </cell>
        </row>
        <row r="936">
          <cell r="A936">
            <v>328</v>
          </cell>
          <cell r="B936" t="str">
            <v>JOSE</v>
          </cell>
          <cell r="C936" t="str">
            <v>DEL CAMPO</v>
          </cell>
          <cell r="D936" t="str">
            <v>ZAMORA</v>
          </cell>
          <cell r="E936">
            <v>10019</v>
          </cell>
          <cell r="F936" t="str">
            <v>TENIS DE MESA FEMENINO PUERTOLLANO</v>
          </cell>
          <cell r="G936" t="str">
            <v>PUERTOLLANO</v>
          </cell>
          <cell r="H936" t="str">
            <v>M</v>
          </cell>
          <cell r="I936" t="str">
            <v>V65</v>
          </cell>
          <cell r="J936" t="str">
            <v>B</v>
          </cell>
        </row>
        <row r="937">
          <cell r="A937">
            <v>29697</v>
          </cell>
          <cell r="B937" t="str">
            <v>MANUEL ANTONIO</v>
          </cell>
          <cell r="C937" t="str">
            <v>CONDE</v>
          </cell>
          <cell r="D937" t="str">
            <v>CRESPO</v>
          </cell>
          <cell r="E937">
            <v>10344</v>
          </cell>
          <cell r="F937" t="str">
            <v>ESCUELA TIERRA DE BARROS TENIS DE MESA</v>
          </cell>
          <cell r="G937" t="str">
            <v>TIERRA DE BARROS TM</v>
          </cell>
          <cell r="H937" t="str">
            <v>M</v>
          </cell>
          <cell r="I937" t="str">
            <v>V40</v>
          </cell>
          <cell r="J937" t="str">
            <v>B</v>
          </cell>
        </row>
        <row r="938">
          <cell r="A938">
            <v>27390</v>
          </cell>
          <cell r="B938" t="str">
            <v>JUAN LUIS</v>
          </cell>
          <cell r="C938" t="str">
            <v>GERVAS</v>
          </cell>
          <cell r="D938" t="str">
            <v>PABON</v>
          </cell>
          <cell r="E938">
            <v>10344</v>
          </cell>
          <cell r="F938" t="str">
            <v>ESCUELA TIERRA DE BARROS TENIS DE MESA</v>
          </cell>
          <cell r="G938" t="str">
            <v>TIERRA DE BARROS TM</v>
          </cell>
          <cell r="H938" t="str">
            <v>M</v>
          </cell>
          <cell r="I938" t="str">
            <v>V50</v>
          </cell>
          <cell r="J938" t="str">
            <v>B</v>
          </cell>
        </row>
        <row r="939">
          <cell r="A939">
            <v>31692</v>
          </cell>
          <cell r="B939" t="str">
            <v>PEDRO LUIS</v>
          </cell>
          <cell r="C939" t="str">
            <v>GIL</v>
          </cell>
          <cell r="D939" t="str">
            <v>GARCIA</v>
          </cell>
          <cell r="E939">
            <v>10344</v>
          </cell>
          <cell r="F939" t="str">
            <v>ESCUELA TIERRA DE BARROS TENIS DE MESA</v>
          </cell>
          <cell r="G939" t="str">
            <v>TIERRA DE BARROS TM</v>
          </cell>
          <cell r="H939" t="str">
            <v>M</v>
          </cell>
          <cell r="I939" t="str">
            <v>V50</v>
          </cell>
          <cell r="J939" t="str">
            <v>B</v>
          </cell>
        </row>
        <row r="940">
          <cell r="A940">
            <v>29667</v>
          </cell>
          <cell r="B940" t="str">
            <v>JUAN</v>
          </cell>
          <cell r="C940" t="str">
            <v>LORENZO</v>
          </cell>
          <cell r="D940" t="str">
            <v>ALIDO</v>
          </cell>
          <cell r="E940">
            <v>10344</v>
          </cell>
          <cell r="F940" t="str">
            <v>ESCUELA TIERRA DE BARROS TENIS DE MESA</v>
          </cell>
          <cell r="G940" t="str">
            <v>TIERRA DE BARROS TM</v>
          </cell>
          <cell r="H940" t="str">
            <v>M</v>
          </cell>
          <cell r="I940" t="str">
            <v>V50</v>
          </cell>
          <cell r="J940" t="str">
            <v>B</v>
          </cell>
        </row>
        <row r="941">
          <cell r="A941">
            <v>27393</v>
          </cell>
          <cell r="B941" t="str">
            <v>FELIX</v>
          </cell>
          <cell r="C941" t="str">
            <v>REYES</v>
          </cell>
          <cell r="E941">
            <v>10344</v>
          </cell>
          <cell r="F941" t="str">
            <v>ESCUELA TIERRA DE BARROS TENIS DE MESA</v>
          </cell>
          <cell r="G941" t="str">
            <v>TIERRA DE BARROS TM</v>
          </cell>
          <cell r="H941" t="str">
            <v>M</v>
          </cell>
          <cell r="I941" t="str">
            <v>V50</v>
          </cell>
          <cell r="J941" t="str">
            <v>B</v>
          </cell>
        </row>
        <row r="942">
          <cell r="A942">
            <v>30719</v>
          </cell>
          <cell r="B942" t="str">
            <v>ANTONIO MARIA</v>
          </cell>
          <cell r="C942" t="str">
            <v>RASTROLLO</v>
          </cell>
          <cell r="D942" t="str">
            <v>GIL</v>
          </cell>
          <cell r="E942">
            <v>10344</v>
          </cell>
          <cell r="F942" t="str">
            <v>ESCUELA TIERRA DE BARROS TENIS DE MESA</v>
          </cell>
          <cell r="G942" t="str">
            <v>TIERRA DE BARROS TM</v>
          </cell>
          <cell r="H942" t="str">
            <v>M</v>
          </cell>
          <cell r="I942" t="str">
            <v>V40</v>
          </cell>
          <cell r="J942" t="str">
            <v>B</v>
          </cell>
        </row>
        <row r="943">
          <cell r="A943">
            <v>31691</v>
          </cell>
          <cell r="B943" t="str">
            <v>JOSE ANTONIO</v>
          </cell>
          <cell r="C943" t="str">
            <v>PAREDES</v>
          </cell>
          <cell r="D943" t="str">
            <v>FERNANDEZ</v>
          </cell>
          <cell r="E943">
            <v>10344</v>
          </cell>
          <cell r="F943" t="str">
            <v>ESCUELA TIERRA DE BARROS TENIS DE MESA</v>
          </cell>
          <cell r="G943" t="str">
            <v>TIERRA DE BARROS TM</v>
          </cell>
          <cell r="H943" t="str">
            <v>M</v>
          </cell>
          <cell r="I943" t="str">
            <v>V40</v>
          </cell>
          <cell r="J943" t="str">
            <v>B</v>
          </cell>
        </row>
        <row r="944">
          <cell r="A944">
            <v>5367</v>
          </cell>
          <cell r="B944" t="str">
            <v>MARCOS</v>
          </cell>
          <cell r="C944" t="str">
            <v>ALMAGRO</v>
          </cell>
          <cell r="D944" t="str">
            <v>NIETO</v>
          </cell>
          <cell r="E944">
            <v>291</v>
          </cell>
          <cell r="F944" t="str">
            <v>CLUB TENNIS TAULA ATENEU 1882</v>
          </cell>
          <cell r="G944" t="str">
            <v>ATENEU 1.882</v>
          </cell>
          <cell r="H944" t="str">
            <v>M</v>
          </cell>
          <cell r="I944" t="str">
            <v>V40</v>
          </cell>
          <cell r="J944" t="str">
            <v>A.2</v>
          </cell>
        </row>
        <row r="945">
          <cell r="A945">
            <v>10379</v>
          </cell>
          <cell r="B945" t="str">
            <v>ALEJANDRO</v>
          </cell>
          <cell r="C945" t="str">
            <v>BONAVILA</v>
          </cell>
          <cell r="D945" t="str">
            <v>SANMARTIN</v>
          </cell>
          <cell r="E945">
            <v>291</v>
          </cell>
          <cell r="F945" t="str">
            <v>CLUB TENNIS TAULA ATENEU 1882</v>
          </cell>
          <cell r="G945" t="str">
            <v>ATENEU 1.882</v>
          </cell>
          <cell r="H945" t="str">
            <v>M</v>
          </cell>
          <cell r="I945" t="str">
            <v>V50</v>
          </cell>
          <cell r="J945" t="str">
            <v>B</v>
          </cell>
        </row>
        <row r="946">
          <cell r="A946">
            <v>9353</v>
          </cell>
          <cell r="B946" t="str">
            <v>JUAN</v>
          </cell>
          <cell r="C946" t="str">
            <v>DIAZ</v>
          </cell>
          <cell r="D946" t="str">
            <v>CARRILLO</v>
          </cell>
          <cell r="E946">
            <v>291</v>
          </cell>
          <cell r="F946" t="str">
            <v>CLUB TENNIS TAULA ATENEU 1882</v>
          </cell>
          <cell r="G946" t="str">
            <v>ATENEU 1.882</v>
          </cell>
          <cell r="H946" t="str">
            <v>M</v>
          </cell>
          <cell r="I946" t="str">
            <v>V50</v>
          </cell>
          <cell r="J946" t="str">
            <v>A.2</v>
          </cell>
        </row>
        <row r="947">
          <cell r="A947">
            <v>18948</v>
          </cell>
          <cell r="B947" t="str">
            <v>ROBERTO CARLOS</v>
          </cell>
          <cell r="C947" t="str">
            <v>DURAN</v>
          </cell>
          <cell r="D947" t="str">
            <v>SALGUEIRO</v>
          </cell>
          <cell r="E947">
            <v>291</v>
          </cell>
          <cell r="F947" t="str">
            <v>CLUB TENNIS TAULA ATENEU 1882</v>
          </cell>
          <cell r="G947" t="str">
            <v>ATENEU 1.882</v>
          </cell>
          <cell r="H947" t="str">
            <v>M</v>
          </cell>
          <cell r="I947" t="str">
            <v>V40</v>
          </cell>
          <cell r="J947" t="str">
            <v>A.1</v>
          </cell>
        </row>
        <row r="948">
          <cell r="A948">
            <v>24529</v>
          </cell>
          <cell r="B948" t="str">
            <v>SERGIO</v>
          </cell>
          <cell r="C948" t="str">
            <v>FERNANDEZ</v>
          </cell>
          <cell r="D948" t="str">
            <v>CANIZARES</v>
          </cell>
          <cell r="E948">
            <v>291</v>
          </cell>
          <cell r="F948" t="str">
            <v>CLUB TENNIS TAULA ATENEU 1882</v>
          </cell>
          <cell r="G948" t="str">
            <v>ATENEU 1.882</v>
          </cell>
          <cell r="H948" t="str">
            <v>M</v>
          </cell>
          <cell r="I948" t="str">
            <v>V50</v>
          </cell>
          <cell r="J948" t="str">
            <v>B</v>
          </cell>
        </row>
        <row r="949">
          <cell r="A949">
            <v>1809</v>
          </cell>
          <cell r="B949" t="str">
            <v>FRANCISCO</v>
          </cell>
          <cell r="C949" t="str">
            <v>FERNANDEZ</v>
          </cell>
          <cell r="D949" t="str">
            <v>QUESADA</v>
          </cell>
          <cell r="E949">
            <v>291</v>
          </cell>
          <cell r="F949" t="str">
            <v>CLUB TENNIS TAULA ATENEU 1882</v>
          </cell>
          <cell r="G949" t="str">
            <v>ATENEU 1.882</v>
          </cell>
          <cell r="H949" t="str">
            <v>M</v>
          </cell>
          <cell r="I949" t="str">
            <v>V40</v>
          </cell>
          <cell r="J949" t="str">
            <v>A.1</v>
          </cell>
        </row>
        <row r="950">
          <cell r="A950">
            <v>24668</v>
          </cell>
          <cell r="B950" t="str">
            <v>ANGEL</v>
          </cell>
          <cell r="C950" t="str">
            <v>GIMENEZ</v>
          </cell>
          <cell r="D950" t="str">
            <v>REBOLLO</v>
          </cell>
          <cell r="E950">
            <v>291</v>
          </cell>
          <cell r="F950" t="str">
            <v>CLUB TENNIS TAULA ATENEU 1882</v>
          </cell>
          <cell r="G950" t="str">
            <v>ATENEU 1.882</v>
          </cell>
          <cell r="H950" t="str">
            <v>M</v>
          </cell>
          <cell r="I950" t="str">
            <v>V60</v>
          </cell>
          <cell r="J950" t="str">
            <v>B</v>
          </cell>
        </row>
        <row r="951">
          <cell r="A951">
            <v>4153</v>
          </cell>
          <cell r="B951" t="str">
            <v>XAVIER</v>
          </cell>
          <cell r="C951" t="str">
            <v>GIRO</v>
          </cell>
          <cell r="D951" t="str">
            <v>MARTINEZ</v>
          </cell>
          <cell r="E951">
            <v>291</v>
          </cell>
          <cell r="F951" t="str">
            <v>CLUB TENNIS TAULA ATENEU 1882</v>
          </cell>
          <cell r="G951" t="str">
            <v>ATENEU 1.882</v>
          </cell>
          <cell r="H951" t="str">
            <v>M</v>
          </cell>
          <cell r="I951" t="str">
            <v>V50</v>
          </cell>
          <cell r="J951" t="str">
            <v>B</v>
          </cell>
        </row>
        <row r="952">
          <cell r="A952">
            <v>27718</v>
          </cell>
          <cell r="B952" t="str">
            <v>ENRIC</v>
          </cell>
          <cell r="C952" t="str">
            <v>INFANTE</v>
          </cell>
          <cell r="D952" t="str">
            <v>LOPE</v>
          </cell>
          <cell r="E952">
            <v>291</v>
          </cell>
          <cell r="F952" t="str">
            <v>CLUB TENNIS TAULA ATENEU 1882</v>
          </cell>
          <cell r="G952" t="str">
            <v>ATENEU 1.882</v>
          </cell>
          <cell r="H952" t="str">
            <v>M</v>
          </cell>
          <cell r="I952" t="str">
            <v>V60</v>
          </cell>
          <cell r="J952" t="str">
            <v>B</v>
          </cell>
        </row>
        <row r="953">
          <cell r="A953">
            <v>4984</v>
          </cell>
          <cell r="B953" t="str">
            <v>JULIA</v>
          </cell>
          <cell r="C953" t="str">
            <v>INFANTE</v>
          </cell>
          <cell r="D953" t="str">
            <v>LOPE</v>
          </cell>
          <cell r="E953">
            <v>291</v>
          </cell>
          <cell r="F953" t="str">
            <v>CLUB TENNIS TAULA ATENEU 1882</v>
          </cell>
          <cell r="G953" t="str">
            <v>ATENEU 1.882</v>
          </cell>
          <cell r="H953" t="str">
            <v>F</v>
          </cell>
          <cell r="I953" t="str">
            <v>V60</v>
          </cell>
          <cell r="J953" t="str">
            <v>B</v>
          </cell>
        </row>
        <row r="954">
          <cell r="A954">
            <v>17614</v>
          </cell>
          <cell r="B954" t="str">
            <v>JAUME</v>
          </cell>
          <cell r="C954" t="str">
            <v>LLOPART</v>
          </cell>
          <cell r="D954" t="str">
            <v>VILLARREAL</v>
          </cell>
          <cell r="E954">
            <v>291</v>
          </cell>
          <cell r="F954" t="str">
            <v>CLUB TENNIS TAULA ATENEU 1882</v>
          </cell>
          <cell r="G954" t="str">
            <v>ATENEU 1.882</v>
          </cell>
          <cell r="H954" t="str">
            <v>M</v>
          </cell>
          <cell r="I954" t="str">
            <v>V50</v>
          </cell>
          <cell r="J954" t="str">
            <v>B</v>
          </cell>
        </row>
        <row r="955">
          <cell r="A955">
            <v>1384</v>
          </cell>
          <cell r="B955" t="str">
            <v>ENRIC</v>
          </cell>
          <cell r="C955" t="str">
            <v>MANZANO</v>
          </cell>
          <cell r="D955" t="str">
            <v>MULET</v>
          </cell>
          <cell r="E955">
            <v>291</v>
          </cell>
          <cell r="F955" t="str">
            <v>CLUB TENNIS TAULA ATENEU 1882</v>
          </cell>
          <cell r="G955" t="str">
            <v>ATENEU 1.882</v>
          </cell>
          <cell r="H955" t="str">
            <v>M</v>
          </cell>
          <cell r="I955" t="str">
            <v>V40</v>
          </cell>
          <cell r="J955" t="str">
            <v>A.1</v>
          </cell>
        </row>
        <row r="956">
          <cell r="A956">
            <v>25385</v>
          </cell>
          <cell r="B956" t="str">
            <v>ISAAC</v>
          </cell>
          <cell r="C956" t="str">
            <v>MORA</v>
          </cell>
          <cell r="D956" t="str">
            <v>GONZALEZ</v>
          </cell>
          <cell r="E956">
            <v>291</v>
          </cell>
          <cell r="F956" t="str">
            <v>CLUB TENNIS TAULA ATENEU 1882</v>
          </cell>
          <cell r="G956" t="str">
            <v>ATENEU 1.882</v>
          </cell>
          <cell r="H956" t="str">
            <v>M</v>
          </cell>
          <cell r="I956" t="str">
            <v>V40</v>
          </cell>
          <cell r="J956" t="str">
            <v>B</v>
          </cell>
        </row>
        <row r="957">
          <cell r="A957">
            <v>21497</v>
          </cell>
          <cell r="B957" t="str">
            <v>MANUEL</v>
          </cell>
          <cell r="C957" t="str">
            <v>MORALES</v>
          </cell>
          <cell r="D957" t="str">
            <v>ROMERO</v>
          </cell>
          <cell r="E957">
            <v>291</v>
          </cell>
          <cell r="F957" t="str">
            <v>CLUB TENNIS TAULA ATENEU 1882</v>
          </cell>
          <cell r="G957" t="str">
            <v>ATENEU 1.882</v>
          </cell>
          <cell r="H957" t="str">
            <v>M</v>
          </cell>
          <cell r="I957" t="str">
            <v>V50</v>
          </cell>
          <cell r="J957" t="str">
            <v>B</v>
          </cell>
        </row>
        <row r="958">
          <cell r="A958">
            <v>31787</v>
          </cell>
          <cell r="B958" t="str">
            <v>FRANCISCO JOSE</v>
          </cell>
          <cell r="C958" t="str">
            <v>MORAN</v>
          </cell>
          <cell r="D958" t="str">
            <v>PATERNA</v>
          </cell>
          <cell r="E958">
            <v>291</v>
          </cell>
          <cell r="F958" t="str">
            <v>CLUB TENNIS TAULA ATENEU 1882</v>
          </cell>
          <cell r="G958" t="str">
            <v>ATENEU 1.882</v>
          </cell>
          <cell r="H958" t="str">
            <v>M</v>
          </cell>
          <cell r="I958" t="str">
            <v>V50</v>
          </cell>
          <cell r="J958" t="str">
            <v>B</v>
          </cell>
        </row>
        <row r="959">
          <cell r="A959">
            <v>25290</v>
          </cell>
          <cell r="B959" t="str">
            <v>ANDREU</v>
          </cell>
          <cell r="C959" t="str">
            <v>MUNOZ</v>
          </cell>
          <cell r="D959" t="str">
            <v>LLUCH</v>
          </cell>
          <cell r="E959">
            <v>291</v>
          </cell>
          <cell r="F959" t="str">
            <v>CLUB TENNIS TAULA ATENEU 1882</v>
          </cell>
          <cell r="G959" t="str">
            <v>ATENEU 1.882</v>
          </cell>
          <cell r="H959" t="str">
            <v>M</v>
          </cell>
          <cell r="I959" t="str">
            <v>V60</v>
          </cell>
          <cell r="J959" t="str">
            <v>B</v>
          </cell>
        </row>
        <row r="960">
          <cell r="A960">
            <v>1318</v>
          </cell>
          <cell r="B960" t="str">
            <v>FCO. JOSE</v>
          </cell>
          <cell r="C960" t="str">
            <v>OSUNA</v>
          </cell>
          <cell r="D960" t="str">
            <v>CRUZ</v>
          </cell>
          <cell r="E960">
            <v>291</v>
          </cell>
          <cell r="F960" t="str">
            <v>CLUB TENNIS TAULA ATENEU 1882</v>
          </cell>
          <cell r="G960" t="str">
            <v>ATENEU 1.882</v>
          </cell>
          <cell r="H960" t="str">
            <v>M</v>
          </cell>
          <cell r="I960" t="str">
            <v>V40</v>
          </cell>
          <cell r="J960" t="str">
            <v>A.1</v>
          </cell>
        </row>
        <row r="961">
          <cell r="A961">
            <v>10539</v>
          </cell>
          <cell r="B961" t="str">
            <v>JOSE MANUEL</v>
          </cell>
          <cell r="C961" t="str">
            <v>DELGADO</v>
          </cell>
          <cell r="D961" t="str">
            <v>D¨ANTONIO</v>
          </cell>
          <cell r="E961">
            <v>3</v>
          </cell>
          <cell r="F961" t="str">
            <v>CIRCULO MERCANTIL E INDUSTRIAL</v>
          </cell>
          <cell r="G961" t="str">
            <v>MERCANTIL SEVILLA</v>
          </cell>
          <cell r="H961" t="str">
            <v>M</v>
          </cell>
          <cell r="I961" t="str">
            <v>V40</v>
          </cell>
          <cell r="J961" t="str">
            <v>A.1</v>
          </cell>
        </row>
        <row r="962">
          <cell r="A962">
            <v>524</v>
          </cell>
          <cell r="B962" t="str">
            <v>JOAQUIM</v>
          </cell>
          <cell r="C962" t="str">
            <v>PLA</v>
          </cell>
          <cell r="D962" t="str">
            <v>BELTRAN</v>
          </cell>
          <cell r="E962">
            <v>291</v>
          </cell>
          <cell r="F962" t="str">
            <v>CLUB TENNIS TAULA ATENEU 1882</v>
          </cell>
          <cell r="G962" t="str">
            <v>ATENEU 1.882</v>
          </cell>
          <cell r="H962" t="str">
            <v>M</v>
          </cell>
          <cell r="I962" t="str">
            <v>V60</v>
          </cell>
          <cell r="J962" t="str">
            <v>A.1</v>
          </cell>
        </row>
        <row r="963">
          <cell r="A963">
            <v>15224</v>
          </cell>
          <cell r="B963" t="str">
            <v>JOSEP Ma</v>
          </cell>
          <cell r="C963" t="str">
            <v>PORTET</v>
          </cell>
          <cell r="D963" t="str">
            <v>RIBAS</v>
          </cell>
          <cell r="E963">
            <v>291</v>
          </cell>
          <cell r="F963" t="str">
            <v>CLUB TENNIS TAULA ATENEU 1882</v>
          </cell>
          <cell r="G963" t="str">
            <v>ATENEU 1.882</v>
          </cell>
          <cell r="H963" t="str">
            <v>M</v>
          </cell>
          <cell r="I963" t="str">
            <v>V70</v>
          </cell>
          <cell r="J963" t="str">
            <v>B</v>
          </cell>
        </row>
        <row r="964">
          <cell r="A964">
            <v>1107</v>
          </cell>
          <cell r="B964" t="str">
            <v>DAVID</v>
          </cell>
          <cell r="C964" t="str">
            <v>SAIZ</v>
          </cell>
          <cell r="D964" t="str">
            <v>HERNANDEZ</v>
          </cell>
          <cell r="E964">
            <v>291</v>
          </cell>
          <cell r="F964" t="str">
            <v>CLUB TENNIS TAULA ATENEU 1882</v>
          </cell>
          <cell r="G964" t="str">
            <v>ATENEU 1.882</v>
          </cell>
          <cell r="H964" t="str">
            <v>M</v>
          </cell>
          <cell r="I964" t="str">
            <v>V50</v>
          </cell>
          <cell r="J964" t="str">
            <v>A.2</v>
          </cell>
        </row>
        <row r="965">
          <cell r="A965">
            <v>21543</v>
          </cell>
          <cell r="B965" t="str">
            <v>FRANCISCO JAVIER</v>
          </cell>
          <cell r="C965" t="str">
            <v>ALMENDROS</v>
          </cell>
          <cell r="D965" t="str">
            <v>DELGADO</v>
          </cell>
          <cell r="E965">
            <v>479</v>
          </cell>
          <cell r="F965" t="str">
            <v>TENIS TAULA LA SELVA</v>
          </cell>
          <cell r="G965" t="str">
            <v>LA SELVA</v>
          </cell>
          <cell r="H965" t="str">
            <v>M</v>
          </cell>
          <cell r="I965" t="str">
            <v>V50</v>
          </cell>
          <cell r="J965" t="str">
            <v>B</v>
          </cell>
        </row>
        <row r="966">
          <cell r="A966">
            <v>16351</v>
          </cell>
          <cell r="B966" t="str">
            <v>ANTONI</v>
          </cell>
          <cell r="C966" t="str">
            <v>SEGURA</v>
          </cell>
          <cell r="D966" t="str">
            <v>DOMENECH</v>
          </cell>
          <cell r="E966">
            <v>291</v>
          </cell>
          <cell r="F966" t="str">
            <v>CLUB TENNIS TAULA ATENEU 1882</v>
          </cell>
          <cell r="G966" t="str">
            <v>ATENEU 1.882</v>
          </cell>
          <cell r="H966" t="str">
            <v>M</v>
          </cell>
          <cell r="I966" t="str">
            <v>V60</v>
          </cell>
          <cell r="J966" t="str">
            <v>B</v>
          </cell>
        </row>
        <row r="967">
          <cell r="A967">
            <v>24679</v>
          </cell>
          <cell r="B967" t="str">
            <v>ENRIQUE</v>
          </cell>
          <cell r="C967" t="str">
            <v>TORRELL</v>
          </cell>
          <cell r="D967" t="str">
            <v>PUIG</v>
          </cell>
          <cell r="E967">
            <v>291</v>
          </cell>
          <cell r="F967" t="str">
            <v>CLUB TENNIS TAULA ATENEU 1882</v>
          </cell>
          <cell r="G967" t="str">
            <v>ATENEU 1.882</v>
          </cell>
          <cell r="H967" t="str">
            <v>M</v>
          </cell>
          <cell r="I967" t="str">
            <v>V70</v>
          </cell>
          <cell r="J967" t="str">
            <v>B</v>
          </cell>
        </row>
        <row r="968">
          <cell r="A968">
            <v>25342</v>
          </cell>
          <cell r="B968" t="str">
            <v>DANIEL</v>
          </cell>
          <cell r="C968" t="str">
            <v>TOST</v>
          </cell>
          <cell r="D968" t="str">
            <v>AMOROS</v>
          </cell>
          <cell r="E968">
            <v>291</v>
          </cell>
          <cell r="F968" t="str">
            <v>CLUB TENNIS TAULA ATENEU 1882</v>
          </cell>
          <cell r="G968" t="str">
            <v>ATENEU 1.882</v>
          </cell>
          <cell r="H968" t="str">
            <v>M</v>
          </cell>
          <cell r="I968" t="str">
            <v>V40</v>
          </cell>
          <cell r="J968" t="str">
            <v>A.1</v>
          </cell>
        </row>
        <row r="969">
          <cell r="A969">
            <v>25009</v>
          </cell>
          <cell r="B969" t="str">
            <v>JOSEP</v>
          </cell>
          <cell r="C969" t="str">
            <v>CAMPANYA</v>
          </cell>
          <cell r="D969" t="str">
            <v>FIGUERES</v>
          </cell>
          <cell r="E969">
            <v>479</v>
          </cell>
          <cell r="F969" t="str">
            <v>TENIS TAULA LA SELVA</v>
          </cell>
          <cell r="G969" t="str">
            <v>LA SELVA</v>
          </cell>
          <cell r="H969" t="str">
            <v>M</v>
          </cell>
          <cell r="I969" t="str">
            <v>V50</v>
          </cell>
          <cell r="J969" t="str">
            <v>B</v>
          </cell>
        </row>
        <row r="970">
          <cell r="A970">
            <v>24828</v>
          </cell>
          <cell r="B970" t="str">
            <v>RICARDO</v>
          </cell>
          <cell r="C970" t="str">
            <v>MENDEZ</v>
          </cell>
          <cell r="D970" t="str">
            <v>LANGA</v>
          </cell>
          <cell r="E970">
            <v>479</v>
          </cell>
          <cell r="F970" t="str">
            <v>TENIS TAULA LA SELVA</v>
          </cell>
          <cell r="G970" t="str">
            <v>LA SELVA</v>
          </cell>
          <cell r="H970" t="str">
            <v>M</v>
          </cell>
          <cell r="I970" t="str">
            <v>V50</v>
          </cell>
          <cell r="J970" t="str">
            <v>B</v>
          </cell>
        </row>
        <row r="971">
          <cell r="A971">
            <v>5407</v>
          </cell>
          <cell r="B971" t="str">
            <v>FRANCESC</v>
          </cell>
          <cell r="C971" t="str">
            <v>MOLAS</v>
          </cell>
          <cell r="D971" t="str">
            <v>AUQUE</v>
          </cell>
          <cell r="E971">
            <v>479</v>
          </cell>
          <cell r="F971" t="str">
            <v>TENIS TAULA LA SELVA</v>
          </cell>
          <cell r="G971" t="str">
            <v>LA SELVA</v>
          </cell>
          <cell r="H971" t="str">
            <v>M</v>
          </cell>
          <cell r="I971" t="str">
            <v>V50</v>
          </cell>
          <cell r="J971" t="str">
            <v>B</v>
          </cell>
        </row>
        <row r="972">
          <cell r="A972">
            <v>5405</v>
          </cell>
          <cell r="B972" t="str">
            <v>JOSEP Ma</v>
          </cell>
          <cell r="C972" t="str">
            <v>SERRET</v>
          </cell>
          <cell r="D972" t="str">
            <v>G. DE CACERES</v>
          </cell>
          <cell r="E972">
            <v>479</v>
          </cell>
          <cell r="F972" t="str">
            <v>TENIS TAULA LA SELVA</v>
          </cell>
          <cell r="G972" t="str">
            <v>LA SELVA</v>
          </cell>
          <cell r="H972" t="str">
            <v>M</v>
          </cell>
          <cell r="I972" t="str">
            <v>V50</v>
          </cell>
          <cell r="J972" t="str">
            <v>B</v>
          </cell>
        </row>
        <row r="973">
          <cell r="A973">
            <v>21456</v>
          </cell>
          <cell r="B973" t="str">
            <v>JOSEP MARIA</v>
          </cell>
          <cell r="C973" t="str">
            <v>OLLE</v>
          </cell>
          <cell r="D973" t="str">
            <v>SANS</v>
          </cell>
          <cell r="E973">
            <v>479</v>
          </cell>
          <cell r="F973" t="str">
            <v>TENIS TAULA LA SELVA</v>
          </cell>
          <cell r="G973" t="str">
            <v>LA SELVA</v>
          </cell>
          <cell r="H973" t="str">
            <v>M</v>
          </cell>
          <cell r="I973" t="str">
            <v>V50</v>
          </cell>
          <cell r="J973" t="str">
            <v>B</v>
          </cell>
        </row>
        <row r="974">
          <cell r="A974">
            <v>4894</v>
          </cell>
          <cell r="B974" t="str">
            <v>DOMENEC</v>
          </cell>
          <cell r="C974" t="str">
            <v>CREUS</v>
          </cell>
          <cell r="D974" t="str">
            <v>PEDROL</v>
          </cell>
          <cell r="E974">
            <v>195</v>
          </cell>
          <cell r="F974" t="str">
            <v>FALCONS SABADELL ASSOCIACIO ESPORTIVA</v>
          </cell>
          <cell r="G974" t="str">
            <v>FALCONS SABADELL A.E.</v>
          </cell>
          <cell r="H974" t="str">
            <v>M</v>
          </cell>
          <cell r="I974" t="str">
            <v>V40</v>
          </cell>
          <cell r="J974" t="str">
            <v>A.1</v>
          </cell>
        </row>
        <row r="975">
          <cell r="A975">
            <v>4577</v>
          </cell>
          <cell r="B975" t="str">
            <v>CESAR</v>
          </cell>
          <cell r="C975" t="str">
            <v>ALVAREZ</v>
          </cell>
          <cell r="D975" t="str">
            <v>GOMEZ-VALADES</v>
          </cell>
          <cell r="E975">
            <v>10166</v>
          </cell>
          <cell r="F975" t="str">
            <v>AGRUPACION DEPORTIVA CASTUERA</v>
          </cell>
          <cell r="G975" t="str">
            <v>AD CSTUERA</v>
          </cell>
          <cell r="H975" t="str">
            <v>M</v>
          </cell>
          <cell r="I975" t="str">
            <v>V40</v>
          </cell>
          <cell r="J975" t="str">
            <v>A.2</v>
          </cell>
        </row>
        <row r="976">
          <cell r="A976">
            <v>25850</v>
          </cell>
          <cell r="B976" t="str">
            <v>ESTEBAN</v>
          </cell>
          <cell r="C976" t="str">
            <v>MALDONADO</v>
          </cell>
          <cell r="D976" t="str">
            <v>MANZANO</v>
          </cell>
          <cell r="E976">
            <v>262</v>
          </cell>
          <cell r="F976" t="str">
            <v>CLUB ESPORTIU TENNIS DE TAULA DE ESPARRAGUERA</v>
          </cell>
          <cell r="G976" t="str">
            <v>CETT ESPARRAGUERA</v>
          </cell>
          <cell r="H976" t="str">
            <v>M</v>
          </cell>
          <cell r="I976" t="str">
            <v>V40</v>
          </cell>
          <cell r="J976" t="str">
            <v>B</v>
          </cell>
        </row>
        <row r="977">
          <cell r="A977">
            <v>25370</v>
          </cell>
          <cell r="B977" t="str">
            <v>JORDI</v>
          </cell>
          <cell r="C977" t="str">
            <v>TERUEL</v>
          </cell>
          <cell r="D977" t="str">
            <v>BEDERA</v>
          </cell>
          <cell r="E977">
            <v>262</v>
          </cell>
          <cell r="F977" t="str">
            <v>CLUB ESPORTIU TENNIS DE TAULA DE ESPARRAGUERA</v>
          </cell>
          <cell r="G977" t="str">
            <v>CETT ESPARRAGUERA</v>
          </cell>
          <cell r="H977" t="str">
            <v>M</v>
          </cell>
          <cell r="I977" t="str">
            <v>V50</v>
          </cell>
          <cell r="J977" t="str">
            <v>B</v>
          </cell>
        </row>
        <row r="978">
          <cell r="A978">
            <v>1447</v>
          </cell>
          <cell r="B978" t="str">
            <v>JUAN</v>
          </cell>
          <cell r="C978" t="str">
            <v>LOPEZ</v>
          </cell>
          <cell r="D978" t="str">
            <v>MARTINEZ</v>
          </cell>
          <cell r="E978">
            <v>264</v>
          </cell>
          <cell r="F978" t="str">
            <v>COLEGIO PUBLICO SEVERO OCHOA</v>
          </cell>
          <cell r="G978" t="str">
            <v>SEVERO OCHOA</v>
          </cell>
          <cell r="H978" t="str">
            <v>M</v>
          </cell>
          <cell r="I978" t="str">
            <v>V40</v>
          </cell>
          <cell r="J978" t="str">
            <v>A.1</v>
          </cell>
        </row>
        <row r="979">
          <cell r="A979">
            <v>1718</v>
          </cell>
          <cell r="B979" t="str">
            <v>SAMUEL</v>
          </cell>
          <cell r="C979" t="str">
            <v>CONDE</v>
          </cell>
          <cell r="D979" t="str">
            <v>LUIS</v>
          </cell>
          <cell r="E979">
            <v>326</v>
          </cell>
          <cell r="F979" t="str">
            <v>CLUB TENIS DE MESA TECNIK '87</v>
          </cell>
          <cell r="G979" t="str">
            <v>CTM TECNIK ´87</v>
          </cell>
          <cell r="H979" t="str">
            <v>M</v>
          </cell>
          <cell r="I979" t="str">
            <v>V40</v>
          </cell>
          <cell r="J979" t="str">
            <v>A.1</v>
          </cell>
        </row>
        <row r="980">
          <cell r="A980">
            <v>1589</v>
          </cell>
          <cell r="B980" t="str">
            <v>JUAN LUIS</v>
          </cell>
          <cell r="C980" t="str">
            <v>GONZALEZ</v>
          </cell>
          <cell r="D980" t="str">
            <v>CABACO</v>
          </cell>
          <cell r="E980">
            <v>326</v>
          </cell>
          <cell r="F980" t="str">
            <v>CLUB TENIS DE MESA TECNIK '87</v>
          </cell>
          <cell r="G980" t="str">
            <v>CTM TECNIK ´87</v>
          </cell>
          <cell r="H980" t="str">
            <v>M</v>
          </cell>
          <cell r="I980" t="str">
            <v>V40</v>
          </cell>
          <cell r="J980" t="str">
            <v>A.1</v>
          </cell>
        </row>
        <row r="981">
          <cell r="A981">
            <v>29925</v>
          </cell>
          <cell r="B981" t="str">
            <v>JAVIER IGNACIO</v>
          </cell>
          <cell r="C981" t="str">
            <v>ORELOGIO</v>
          </cell>
          <cell r="D981" t="str">
            <v>OROZCO</v>
          </cell>
          <cell r="E981">
            <v>326</v>
          </cell>
          <cell r="F981" t="str">
            <v>CLUB TENIS DE MESA TECNIK '87</v>
          </cell>
          <cell r="G981" t="str">
            <v>CTM TECNIK ´87</v>
          </cell>
          <cell r="H981" t="str">
            <v>M</v>
          </cell>
          <cell r="I981" t="str">
            <v>V40</v>
          </cell>
          <cell r="J981" t="str">
            <v>A.1</v>
          </cell>
        </row>
        <row r="982">
          <cell r="A982">
            <v>20244</v>
          </cell>
          <cell r="B982" t="str">
            <v>JOSE MARIA</v>
          </cell>
          <cell r="C982" t="str">
            <v>MARQUEZ</v>
          </cell>
          <cell r="D982" t="str">
            <v>BARRERA</v>
          </cell>
          <cell r="E982">
            <v>326</v>
          </cell>
          <cell r="F982" t="str">
            <v>CLUB TENIS DE MESA TECNIK '87</v>
          </cell>
          <cell r="G982" t="str">
            <v>CTM TECNIK ´87</v>
          </cell>
          <cell r="H982" t="str">
            <v>M</v>
          </cell>
          <cell r="I982" t="str">
            <v>V40</v>
          </cell>
          <cell r="J982" t="str">
            <v>A.1</v>
          </cell>
        </row>
        <row r="983">
          <cell r="A983">
            <v>27558</v>
          </cell>
          <cell r="B983" t="str">
            <v>JOAQUIN CARLOS</v>
          </cell>
          <cell r="C983" t="str">
            <v>COSTA</v>
          </cell>
          <cell r="D983" t="str">
            <v>POMBO</v>
          </cell>
          <cell r="E983">
            <v>10415</v>
          </cell>
          <cell r="F983" t="str">
            <v>VILAGARCIA TENIS DE MESA</v>
          </cell>
          <cell r="G983" t="str">
            <v>VILAGARCIA TM</v>
          </cell>
          <cell r="H983" t="str">
            <v>M</v>
          </cell>
          <cell r="I983" t="str">
            <v>V50</v>
          </cell>
          <cell r="J983" t="str">
            <v>A.2</v>
          </cell>
        </row>
        <row r="984">
          <cell r="A984">
            <v>7949</v>
          </cell>
          <cell r="B984" t="str">
            <v>GONZALO</v>
          </cell>
          <cell r="C984" t="str">
            <v>RECUNA</v>
          </cell>
          <cell r="D984" t="str">
            <v>CUINA</v>
          </cell>
          <cell r="E984">
            <v>10415</v>
          </cell>
          <cell r="F984" t="str">
            <v>VILAGARCIA TENIS DE MESA</v>
          </cell>
          <cell r="G984" t="str">
            <v>VILAGARCIA TM</v>
          </cell>
          <cell r="H984" t="str">
            <v>M</v>
          </cell>
          <cell r="I984" t="str">
            <v>V50</v>
          </cell>
          <cell r="J984" t="str">
            <v>A.2</v>
          </cell>
        </row>
        <row r="985">
          <cell r="A985">
            <v>637</v>
          </cell>
          <cell r="B985" t="str">
            <v>JOSE LUIS</v>
          </cell>
          <cell r="C985" t="str">
            <v>RECUNA</v>
          </cell>
          <cell r="D985" t="str">
            <v>CUINA</v>
          </cell>
          <cell r="E985">
            <v>10415</v>
          </cell>
          <cell r="F985" t="str">
            <v>VILAGARCIA TENIS DE MESA</v>
          </cell>
          <cell r="G985" t="str">
            <v>VILAGARCIA TM</v>
          </cell>
          <cell r="H985" t="str">
            <v>M</v>
          </cell>
          <cell r="I985" t="str">
            <v>V60</v>
          </cell>
          <cell r="J985" t="str">
            <v>A.2</v>
          </cell>
        </row>
        <row r="986">
          <cell r="A986">
            <v>1640</v>
          </cell>
          <cell r="B986" t="str">
            <v>RAMON</v>
          </cell>
          <cell r="C986" t="str">
            <v>TUBIO</v>
          </cell>
          <cell r="D986" t="str">
            <v>VILLANUEVA</v>
          </cell>
          <cell r="E986">
            <v>10415</v>
          </cell>
          <cell r="F986" t="str">
            <v>VILAGARCIA TENIS DE MESA</v>
          </cell>
          <cell r="G986" t="str">
            <v>VILAGARCIA TM</v>
          </cell>
          <cell r="H986" t="str">
            <v>M</v>
          </cell>
          <cell r="I986" t="str">
            <v>V40</v>
          </cell>
          <cell r="J986" t="str">
            <v>A.2</v>
          </cell>
        </row>
        <row r="987">
          <cell r="A987">
            <v>31804</v>
          </cell>
          <cell r="B987" t="str">
            <v>LAURENT</v>
          </cell>
          <cell r="C987" t="str">
            <v>DUTEIL</v>
          </cell>
          <cell r="E987">
            <v>10415</v>
          </cell>
          <cell r="F987" t="str">
            <v>VILAGARCIA TENIS DE MESA</v>
          </cell>
          <cell r="G987" t="str">
            <v>VILAGARCIA TM</v>
          </cell>
          <cell r="H987" t="str">
            <v>M</v>
          </cell>
          <cell r="I987" t="str">
            <v>V50</v>
          </cell>
          <cell r="J987" t="str">
            <v>A.1</v>
          </cell>
        </row>
        <row r="988">
          <cell r="A988">
            <v>31808</v>
          </cell>
          <cell r="B988" t="str">
            <v>SARAI</v>
          </cell>
          <cell r="C988" t="str">
            <v>LOPEZ</v>
          </cell>
          <cell r="D988" t="str">
            <v>CARBALLO</v>
          </cell>
          <cell r="E988">
            <v>10415</v>
          </cell>
          <cell r="F988" t="str">
            <v>VILAGARCIA TENIS DE MESA</v>
          </cell>
          <cell r="G988" t="str">
            <v>VILAGARCIA TM</v>
          </cell>
          <cell r="H988" t="str">
            <v>F</v>
          </cell>
          <cell r="I988" t="str">
            <v>V40</v>
          </cell>
          <cell r="J988" t="str">
            <v>A.1</v>
          </cell>
        </row>
        <row r="989">
          <cell r="A989">
            <v>31814</v>
          </cell>
          <cell r="B989" t="str">
            <v>OLGA</v>
          </cell>
          <cell r="C989" t="str">
            <v>CHRAMKO</v>
          </cell>
          <cell r="E989">
            <v>10010</v>
          </cell>
          <cell r="F989" t="str">
            <v>CLUB HISPALIS TENIS DE MESA</v>
          </cell>
          <cell r="G989" t="str">
            <v>HISPALIS</v>
          </cell>
          <cell r="H989" t="str">
            <v>F</v>
          </cell>
          <cell r="I989" t="str">
            <v>V40</v>
          </cell>
          <cell r="J989" t="str">
            <v>A.2</v>
          </cell>
        </row>
        <row r="990">
          <cell r="A990">
            <v>27885</v>
          </cell>
          <cell r="B990" t="str">
            <v>AINURA</v>
          </cell>
          <cell r="C990" t="str">
            <v>ISMAILOVA</v>
          </cell>
          <cell r="E990">
            <v>10010</v>
          </cell>
          <cell r="F990" t="str">
            <v>CLUB HISPALIS TENIS DE MESA</v>
          </cell>
          <cell r="G990" t="str">
            <v>HISPALIS</v>
          </cell>
          <cell r="H990" t="str">
            <v>F</v>
          </cell>
          <cell r="I990" t="str">
            <v>V40</v>
          </cell>
          <cell r="J990" t="str">
            <v>A.2</v>
          </cell>
        </row>
        <row r="991">
          <cell r="A991">
            <v>16910</v>
          </cell>
          <cell r="B991" t="str">
            <v>DANUT</v>
          </cell>
          <cell r="C991" t="str">
            <v>CAZACU</v>
          </cell>
          <cell r="D991" t="str">
            <v>...</v>
          </cell>
          <cell r="E991">
            <v>353</v>
          </cell>
          <cell r="F991" t="str">
            <v>CLUB TENIS DE MESA NOROESTE</v>
          </cell>
          <cell r="G991" t="str">
            <v>LAS ROZAS</v>
          </cell>
          <cell r="H991" t="str">
            <v>M</v>
          </cell>
          <cell r="I991" t="str">
            <v>V40</v>
          </cell>
          <cell r="J991" t="str">
            <v>B</v>
          </cell>
        </row>
        <row r="992">
          <cell r="A992">
            <v>267</v>
          </cell>
          <cell r="B992" t="str">
            <v>MARIA DEL CARMEN</v>
          </cell>
          <cell r="C992" t="str">
            <v>FROCHOSO</v>
          </cell>
          <cell r="D992" t="str">
            <v>PEREZ</v>
          </cell>
          <cell r="E992">
            <v>353</v>
          </cell>
          <cell r="F992" t="str">
            <v>CLUB TENIS DE MESA NOROESTE</v>
          </cell>
          <cell r="G992" t="str">
            <v>LAS ROZAS</v>
          </cell>
          <cell r="H992" t="str">
            <v>F</v>
          </cell>
          <cell r="I992" t="str">
            <v>V65</v>
          </cell>
          <cell r="J992" t="str">
            <v>B</v>
          </cell>
        </row>
        <row r="993">
          <cell r="A993">
            <v>903</v>
          </cell>
          <cell r="B993" t="str">
            <v>KAROLINE</v>
          </cell>
          <cell r="C993" t="str">
            <v>GIMPL</v>
          </cell>
          <cell r="E993">
            <v>353</v>
          </cell>
          <cell r="F993" t="str">
            <v>CLUB TENIS DE MESA NOROESTE</v>
          </cell>
          <cell r="G993" t="str">
            <v>LAS ROZAS</v>
          </cell>
          <cell r="H993" t="str">
            <v>F</v>
          </cell>
          <cell r="I993" t="str">
            <v>V50</v>
          </cell>
          <cell r="J993" t="str">
            <v>B</v>
          </cell>
        </row>
        <row r="994">
          <cell r="A994">
            <v>159</v>
          </cell>
          <cell r="B994" t="str">
            <v>JUAN</v>
          </cell>
          <cell r="C994" t="str">
            <v>HEREZA</v>
          </cell>
          <cell r="D994" t="str">
            <v>GUDE</v>
          </cell>
          <cell r="E994">
            <v>353</v>
          </cell>
          <cell r="F994" t="str">
            <v>CLUB TENIS DE MESA NOROESTE</v>
          </cell>
          <cell r="G994" t="str">
            <v>LAS ROZAS</v>
          </cell>
          <cell r="H994" t="str">
            <v>M</v>
          </cell>
          <cell r="I994" t="str">
            <v>V70</v>
          </cell>
          <cell r="J994" t="str">
            <v>B</v>
          </cell>
        </row>
        <row r="995">
          <cell r="A995">
            <v>16504</v>
          </cell>
          <cell r="B995" t="str">
            <v>MIGUEL</v>
          </cell>
          <cell r="C995" t="str">
            <v>LOPEZ</v>
          </cell>
          <cell r="D995" t="str">
            <v>CARRASCO</v>
          </cell>
          <cell r="E995">
            <v>353</v>
          </cell>
          <cell r="F995" t="str">
            <v>CLUB TENIS DE MESA NOROESTE</v>
          </cell>
          <cell r="G995" t="str">
            <v>LAS ROZAS</v>
          </cell>
          <cell r="H995" t="str">
            <v>M</v>
          </cell>
          <cell r="I995" t="str">
            <v>V50</v>
          </cell>
          <cell r="J995" t="str">
            <v>B</v>
          </cell>
        </row>
        <row r="996">
          <cell r="A996">
            <v>18478</v>
          </cell>
          <cell r="B996" t="str">
            <v>DANIEL</v>
          </cell>
          <cell r="C996" t="str">
            <v>PORTILLO</v>
          </cell>
          <cell r="D996" t="str">
            <v>MARTINEZ</v>
          </cell>
          <cell r="E996">
            <v>353</v>
          </cell>
          <cell r="F996" t="str">
            <v>CLUB TENIS DE MESA NOROESTE</v>
          </cell>
          <cell r="G996" t="str">
            <v>LAS ROZAS</v>
          </cell>
          <cell r="H996" t="str">
            <v>M</v>
          </cell>
          <cell r="I996" t="str">
            <v>V40</v>
          </cell>
          <cell r="J996" t="str">
            <v>A.2</v>
          </cell>
        </row>
        <row r="997">
          <cell r="A997">
            <v>1896</v>
          </cell>
          <cell r="B997" t="str">
            <v>JUAN PEDRO</v>
          </cell>
          <cell r="C997" t="str">
            <v>REQUENA</v>
          </cell>
          <cell r="D997" t="str">
            <v>GEA</v>
          </cell>
          <cell r="E997">
            <v>353</v>
          </cell>
          <cell r="F997" t="str">
            <v>CLUB TENIS DE MESA NOROESTE</v>
          </cell>
          <cell r="G997" t="str">
            <v>LAS ROZAS</v>
          </cell>
          <cell r="H997" t="str">
            <v>M</v>
          </cell>
          <cell r="I997" t="str">
            <v>V40</v>
          </cell>
          <cell r="J997" t="str">
            <v>A.2</v>
          </cell>
        </row>
        <row r="998">
          <cell r="A998">
            <v>22736</v>
          </cell>
          <cell r="B998" t="str">
            <v>MANUEL</v>
          </cell>
          <cell r="C998" t="str">
            <v>SIERRA</v>
          </cell>
          <cell r="D998" t="str">
            <v>CASTANER</v>
          </cell>
          <cell r="E998">
            <v>353</v>
          </cell>
          <cell r="F998" t="str">
            <v>CLUB TENIS DE MESA NOROESTE</v>
          </cell>
          <cell r="G998" t="str">
            <v>LAS ROZAS</v>
          </cell>
          <cell r="H998" t="str">
            <v>M</v>
          </cell>
          <cell r="I998" t="str">
            <v>V40</v>
          </cell>
          <cell r="J998" t="str">
            <v>A.1</v>
          </cell>
        </row>
        <row r="999">
          <cell r="A999">
            <v>7240</v>
          </cell>
          <cell r="B999" t="str">
            <v>JAVIER</v>
          </cell>
          <cell r="C999" t="str">
            <v>GARCIA</v>
          </cell>
          <cell r="D999" t="str">
            <v>DELGADO</v>
          </cell>
          <cell r="E999">
            <v>353</v>
          </cell>
          <cell r="F999" t="str">
            <v>CLUB TENIS DE MESA NOROESTE</v>
          </cell>
          <cell r="G999" t="str">
            <v>LAS ROZAS</v>
          </cell>
          <cell r="H999" t="str">
            <v>M</v>
          </cell>
          <cell r="I999" t="str">
            <v>V50</v>
          </cell>
          <cell r="J999" t="str">
            <v>A.1</v>
          </cell>
        </row>
        <row r="1000">
          <cell r="A1000">
            <v>18768</v>
          </cell>
          <cell r="B1000" t="str">
            <v>JAVIER</v>
          </cell>
          <cell r="C1000" t="str">
            <v>ZAPATA</v>
          </cell>
          <cell r="D1000" t="str">
            <v>MARROQUIN</v>
          </cell>
          <cell r="E1000">
            <v>353</v>
          </cell>
          <cell r="F1000" t="str">
            <v>CLUB TENIS DE MESA NOROESTE</v>
          </cell>
          <cell r="G1000" t="str">
            <v>LAS ROZAS</v>
          </cell>
          <cell r="H1000" t="str">
            <v>M</v>
          </cell>
          <cell r="I1000" t="str">
            <v>V40</v>
          </cell>
          <cell r="J1000" t="str">
            <v>A.1</v>
          </cell>
        </row>
        <row r="1001">
          <cell r="A1001">
            <v>4819</v>
          </cell>
          <cell r="B1001" t="str">
            <v>DOMINGO</v>
          </cell>
          <cell r="C1001" t="str">
            <v>PEREZ</v>
          </cell>
          <cell r="D1001" t="str">
            <v>SERRANO</v>
          </cell>
          <cell r="E1001">
            <v>10010</v>
          </cell>
          <cell r="F1001" t="str">
            <v>CLUB HISPALIS TENIS DE MESA</v>
          </cell>
          <cell r="G1001" t="str">
            <v>HISPALIS</v>
          </cell>
          <cell r="H1001" t="str">
            <v>M</v>
          </cell>
          <cell r="I1001" t="str">
            <v>V40</v>
          </cell>
          <cell r="J1001" t="str">
            <v>A.2</v>
          </cell>
        </row>
        <row r="1002">
          <cell r="A1002">
            <v>23359</v>
          </cell>
          <cell r="B1002" t="str">
            <v>JUAN FRANCISCO</v>
          </cell>
          <cell r="C1002" t="str">
            <v>CEPERO</v>
          </cell>
          <cell r="D1002" t="str">
            <v>RAMIREZ</v>
          </cell>
          <cell r="E1002">
            <v>10204</v>
          </cell>
          <cell r="F1002" t="str">
            <v>CLUB SHERRY TM</v>
          </cell>
          <cell r="G1002" t="str">
            <v>CLUB SHERRY TM</v>
          </cell>
          <cell r="H1002" t="str">
            <v>M</v>
          </cell>
          <cell r="I1002" t="str">
            <v>V40</v>
          </cell>
          <cell r="J1002" t="str">
            <v>A.2</v>
          </cell>
        </row>
        <row r="1003">
          <cell r="A1003">
            <v>1178</v>
          </cell>
          <cell r="B1003" t="str">
            <v>JOSE MANUEL</v>
          </cell>
          <cell r="C1003" t="str">
            <v>MARTINEZ</v>
          </cell>
          <cell r="D1003" t="str">
            <v>MUNOZ</v>
          </cell>
          <cell r="E1003">
            <v>10204</v>
          </cell>
          <cell r="F1003" t="str">
            <v>CLUB SHERRY TM</v>
          </cell>
          <cell r="G1003" t="str">
            <v>CLUB SHERRY TM</v>
          </cell>
          <cell r="H1003" t="str">
            <v>M</v>
          </cell>
          <cell r="I1003" t="str">
            <v>V50</v>
          </cell>
          <cell r="J1003" t="str">
            <v>A.2</v>
          </cell>
        </row>
        <row r="1004">
          <cell r="A1004">
            <v>1965</v>
          </cell>
          <cell r="B1004" t="str">
            <v>GUALBERTO</v>
          </cell>
          <cell r="C1004" t="str">
            <v>CABELLO</v>
          </cell>
          <cell r="D1004" t="str">
            <v>GOMEZ</v>
          </cell>
          <cell r="E1004">
            <v>406</v>
          </cell>
          <cell r="F1004" t="str">
            <v>UNIO ESPORTIVA SANT CUGAT</v>
          </cell>
          <cell r="G1004" t="str">
            <v>SANT CUGAT</v>
          </cell>
          <cell r="H1004" t="str">
            <v>M</v>
          </cell>
          <cell r="I1004" t="str">
            <v>V40</v>
          </cell>
          <cell r="J1004" t="str">
            <v>A.2</v>
          </cell>
        </row>
        <row r="1005">
          <cell r="A1005">
            <v>304</v>
          </cell>
          <cell r="B1005" t="str">
            <v>JOAN</v>
          </cell>
          <cell r="C1005" t="str">
            <v>PAREJA</v>
          </cell>
          <cell r="D1005" t="str">
            <v>MALLAT</v>
          </cell>
          <cell r="E1005">
            <v>406</v>
          </cell>
          <cell r="F1005" t="str">
            <v>UNIO ESPORTIVA SANT CUGAT</v>
          </cell>
          <cell r="G1005" t="str">
            <v>SANT CUGAT</v>
          </cell>
          <cell r="H1005" t="str">
            <v>M</v>
          </cell>
          <cell r="I1005" t="str">
            <v>V65</v>
          </cell>
          <cell r="J1005" t="str">
            <v>B</v>
          </cell>
        </row>
        <row r="1006">
          <cell r="A1006">
            <v>1537</v>
          </cell>
          <cell r="B1006" t="str">
            <v>FRANCISCO JAVIER</v>
          </cell>
          <cell r="C1006" t="str">
            <v>BERZOSA</v>
          </cell>
          <cell r="D1006" t="str">
            <v>REVILLA</v>
          </cell>
          <cell r="E1006">
            <v>165</v>
          </cell>
          <cell r="F1006" t="str">
            <v>CLUB BURGOS TENIS DE MESA</v>
          </cell>
          <cell r="G1006" t="str">
            <v>BURGOS TM</v>
          </cell>
          <cell r="H1006" t="str">
            <v>M</v>
          </cell>
          <cell r="I1006" t="str">
            <v>V40</v>
          </cell>
          <cell r="J1006" t="str">
            <v>A.2</v>
          </cell>
        </row>
        <row r="1007">
          <cell r="A1007">
            <v>642</v>
          </cell>
          <cell r="B1007" t="str">
            <v>MIGUEL ANGEL</v>
          </cell>
          <cell r="C1007" t="str">
            <v>NUNEZ</v>
          </cell>
          <cell r="D1007" t="str">
            <v>ARRAIZA</v>
          </cell>
          <cell r="E1007">
            <v>165</v>
          </cell>
          <cell r="F1007" t="str">
            <v>CLUB BURGOS TENIS DE MESA</v>
          </cell>
          <cell r="G1007" t="str">
            <v>BURGOS TM</v>
          </cell>
          <cell r="H1007" t="str">
            <v>M</v>
          </cell>
          <cell r="I1007" t="str">
            <v>V50</v>
          </cell>
          <cell r="J1007" t="str">
            <v>A.2</v>
          </cell>
        </row>
        <row r="1008">
          <cell r="A1008">
            <v>4035</v>
          </cell>
          <cell r="B1008" t="str">
            <v>FELIX</v>
          </cell>
          <cell r="C1008" t="str">
            <v>ALONSO</v>
          </cell>
          <cell r="D1008" t="str">
            <v>GARCIA</v>
          </cell>
          <cell r="E1008">
            <v>165</v>
          </cell>
          <cell r="F1008" t="str">
            <v>CLUB BURGOS TENIS DE MESA</v>
          </cell>
          <cell r="G1008" t="str">
            <v>BURGOS TM</v>
          </cell>
          <cell r="H1008" t="str">
            <v>M</v>
          </cell>
          <cell r="I1008" t="str">
            <v>V60</v>
          </cell>
          <cell r="J1008" t="str">
            <v>A.1</v>
          </cell>
        </row>
        <row r="1009">
          <cell r="A1009">
            <v>7394</v>
          </cell>
          <cell r="B1009" t="str">
            <v>EDUARDO</v>
          </cell>
          <cell r="C1009" t="str">
            <v>GONZALEZ</v>
          </cell>
          <cell r="D1009" t="str">
            <v>MORAL</v>
          </cell>
          <cell r="E1009">
            <v>165</v>
          </cell>
          <cell r="F1009" t="str">
            <v>CLUB BURGOS TENIS DE MESA</v>
          </cell>
          <cell r="G1009" t="str">
            <v>BURGOS TM</v>
          </cell>
          <cell r="H1009" t="str">
            <v>M</v>
          </cell>
          <cell r="I1009" t="str">
            <v>V50</v>
          </cell>
          <cell r="J1009" t="str">
            <v>A.1</v>
          </cell>
        </row>
        <row r="1010">
          <cell r="A1010">
            <v>10530</v>
          </cell>
          <cell r="B1010" t="str">
            <v>JULIAN</v>
          </cell>
          <cell r="C1010" t="str">
            <v>OSLE</v>
          </cell>
          <cell r="D1010" t="str">
            <v>HIGUERA</v>
          </cell>
          <cell r="E1010">
            <v>165</v>
          </cell>
          <cell r="F1010" t="str">
            <v>CLUB BURGOS TENIS DE MESA</v>
          </cell>
          <cell r="G1010" t="str">
            <v>BURGOS TM</v>
          </cell>
          <cell r="H1010" t="str">
            <v>M</v>
          </cell>
          <cell r="I1010" t="str">
            <v>V50</v>
          </cell>
          <cell r="J1010" t="str">
            <v>A.1</v>
          </cell>
        </row>
        <row r="1011">
          <cell r="A1011">
            <v>30918</v>
          </cell>
          <cell r="B1011" t="str">
            <v>HIPOLITO</v>
          </cell>
          <cell r="C1011" t="str">
            <v>URBANEJA</v>
          </cell>
          <cell r="D1011" t="str">
            <v>MECERREYES</v>
          </cell>
          <cell r="E1011">
            <v>165</v>
          </cell>
          <cell r="F1011" t="str">
            <v>CLUB BURGOS TENIS DE MESA</v>
          </cell>
          <cell r="G1011" t="str">
            <v>BURGOS TM</v>
          </cell>
          <cell r="H1011" t="str">
            <v>M</v>
          </cell>
          <cell r="I1011" t="str">
            <v>V40</v>
          </cell>
          <cell r="J1011" t="str">
            <v>A.1</v>
          </cell>
        </row>
        <row r="1012">
          <cell r="A1012">
            <v>30916</v>
          </cell>
          <cell r="B1012" t="str">
            <v>EDUARDO</v>
          </cell>
          <cell r="C1012" t="str">
            <v>YARTU</v>
          </cell>
          <cell r="D1012" t="str">
            <v>SAN MILLAN</v>
          </cell>
          <cell r="E1012">
            <v>165</v>
          </cell>
          <cell r="F1012" t="str">
            <v>CLUB BURGOS TENIS DE MESA</v>
          </cell>
          <cell r="G1012" t="str">
            <v>BURGOS TM</v>
          </cell>
          <cell r="H1012" t="str">
            <v>M</v>
          </cell>
          <cell r="I1012" t="str">
            <v>V50</v>
          </cell>
          <cell r="J1012" t="str">
            <v>A.1</v>
          </cell>
        </row>
        <row r="1013">
          <cell r="A1013">
            <v>30915</v>
          </cell>
          <cell r="B1013" t="str">
            <v>PALOMA</v>
          </cell>
          <cell r="C1013" t="str">
            <v>ORTEGA</v>
          </cell>
          <cell r="D1013" t="str">
            <v>VAZQUEZ</v>
          </cell>
          <cell r="E1013">
            <v>165</v>
          </cell>
          <cell r="F1013" t="str">
            <v>CLUB BURGOS TENIS DE MESA</v>
          </cell>
          <cell r="G1013" t="str">
            <v>BURGOS TM</v>
          </cell>
          <cell r="H1013" t="str">
            <v>F</v>
          </cell>
          <cell r="I1013" t="str">
            <v>V40</v>
          </cell>
          <cell r="J1013" t="str">
            <v>A.1</v>
          </cell>
        </row>
        <row r="1014">
          <cell r="A1014">
            <v>20054</v>
          </cell>
          <cell r="B1014" t="str">
            <v>ROMAN</v>
          </cell>
          <cell r="C1014" t="str">
            <v>MONTOLIU</v>
          </cell>
          <cell r="D1014" t="str">
            <v>MORATALLA</v>
          </cell>
          <cell r="E1014">
            <v>267</v>
          </cell>
          <cell r="F1014" t="str">
            <v>CLUB ALBACETE TENIS DE MESA</v>
          </cell>
          <cell r="G1014" t="str">
            <v>ALBACETE</v>
          </cell>
          <cell r="H1014" t="str">
            <v>M</v>
          </cell>
          <cell r="I1014" t="str">
            <v>V50</v>
          </cell>
          <cell r="J1014" t="str">
            <v>A.1</v>
          </cell>
        </row>
        <row r="1015">
          <cell r="A1015">
            <v>30508</v>
          </cell>
          <cell r="B1015" t="str">
            <v>JUAN FRANCISCO DE AS</v>
          </cell>
          <cell r="C1015" t="str">
            <v>ORTEGA</v>
          </cell>
          <cell r="D1015" t="str">
            <v>DATO</v>
          </cell>
          <cell r="E1015">
            <v>267</v>
          </cell>
          <cell r="F1015" t="str">
            <v>CLUB ALBACETE TENIS DE MESA</v>
          </cell>
          <cell r="G1015" t="str">
            <v>ALBACETE</v>
          </cell>
          <cell r="H1015" t="str">
            <v>M</v>
          </cell>
          <cell r="I1015" t="str">
            <v>V50</v>
          </cell>
          <cell r="J1015" t="str">
            <v>A.1</v>
          </cell>
        </row>
        <row r="1016">
          <cell r="A1016">
            <v>16280</v>
          </cell>
          <cell r="B1016" t="str">
            <v>FRANCESC</v>
          </cell>
          <cell r="C1016" t="str">
            <v>MIRO</v>
          </cell>
          <cell r="D1016" t="str">
            <v>PONS</v>
          </cell>
          <cell r="E1016">
            <v>10314</v>
          </cell>
          <cell r="F1016" t="str">
            <v>CLUB TENNIS TAULA MOLLERUSSA</v>
          </cell>
          <cell r="G1016" t="str">
            <v>CTT MOLLERUSSA</v>
          </cell>
          <cell r="H1016" t="str">
            <v>M</v>
          </cell>
          <cell r="I1016" t="str">
            <v>V50</v>
          </cell>
          <cell r="J1016" t="str">
            <v>A.1</v>
          </cell>
        </row>
        <row r="1017">
          <cell r="A1017">
            <v>31846</v>
          </cell>
          <cell r="B1017" t="str">
            <v>MARTA ISABEL</v>
          </cell>
          <cell r="C1017" t="str">
            <v>NAVARRO</v>
          </cell>
          <cell r="D1017" t="str">
            <v>GONZALEZ</v>
          </cell>
          <cell r="E1017">
            <v>266</v>
          </cell>
          <cell r="F1017" t="str">
            <v>AGRUPACION DEPORTIVA TENIS MESA LEGANES</v>
          </cell>
          <cell r="G1017" t="str">
            <v>LEGANES</v>
          </cell>
          <cell r="H1017" t="str">
            <v>F</v>
          </cell>
          <cell r="I1017" t="str">
            <v>V40</v>
          </cell>
          <cell r="J1017" t="str">
            <v>A.2</v>
          </cell>
        </row>
        <row r="1018">
          <cell r="A1018">
            <v>31849</v>
          </cell>
          <cell r="B1018" t="str">
            <v>ARTEMISA</v>
          </cell>
          <cell r="C1018" t="str">
            <v>BECERRA</v>
          </cell>
          <cell r="D1018" t="str">
            <v>MELO</v>
          </cell>
          <cell r="E1018">
            <v>10414</v>
          </cell>
          <cell r="F1018" t="str">
            <v>CTM GAM</v>
          </cell>
          <cell r="G1018" t="str">
            <v>CTM GAM</v>
          </cell>
          <cell r="H1018" t="str">
            <v>F</v>
          </cell>
          <cell r="I1018" t="str">
            <v>V40</v>
          </cell>
          <cell r="J1018" t="str">
            <v>A.1</v>
          </cell>
        </row>
        <row r="1019">
          <cell r="A1019">
            <v>6559</v>
          </cell>
          <cell r="B1019" t="str">
            <v>BLAS</v>
          </cell>
          <cell r="C1019" t="str">
            <v>LOPEZ</v>
          </cell>
          <cell r="D1019" t="str">
            <v>VILCHEZ</v>
          </cell>
          <cell r="E1019">
            <v>304</v>
          </cell>
          <cell r="F1019" t="str">
            <v>CLUB TENIS DE MESA JAEN</v>
          </cell>
          <cell r="G1019" t="str">
            <v>CTM JAEN</v>
          </cell>
          <cell r="H1019" t="str">
            <v>M</v>
          </cell>
          <cell r="I1019" t="str">
            <v>V50</v>
          </cell>
          <cell r="J1019" t="str">
            <v>A.2</v>
          </cell>
        </row>
        <row r="1020">
          <cell r="A1020">
            <v>7502</v>
          </cell>
          <cell r="B1020" t="str">
            <v>FELIPE</v>
          </cell>
          <cell r="C1020" t="str">
            <v>LORENTE</v>
          </cell>
          <cell r="D1020" t="str">
            <v>URBANO</v>
          </cell>
          <cell r="E1020">
            <v>304</v>
          </cell>
          <cell r="F1020" t="str">
            <v>CLUB TENIS DE MESA JAEN</v>
          </cell>
          <cell r="G1020" t="str">
            <v>CTM JAEN</v>
          </cell>
          <cell r="H1020" t="str">
            <v>M</v>
          </cell>
          <cell r="I1020" t="str">
            <v>V50</v>
          </cell>
          <cell r="J1020" t="str">
            <v>A.1</v>
          </cell>
        </row>
        <row r="1021">
          <cell r="A1021">
            <v>1835</v>
          </cell>
          <cell r="B1021" t="str">
            <v>ANTONIO</v>
          </cell>
          <cell r="C1021" t="str">
            <v>BLASCO</v>
          </cell>
          <cell r="D1021" t="str">
            <v>GARCIA</v>
          </cell>
          <cell r="E1021">
            <v>304</v>
          </cell>
          <cell r="F1021" t="str">
            <v>CLUB TENIS DE MESA JAEN</v>
          </cell>
          <cell r="G1021" t="str">
            <v>CTM JAEN</v>
          </cell>
          <cell r="H1021" t="str">
            <v>M</v>
          </cell>
          <cell r="I1021" t="str">
            <v>V40</v>
          </cell>
          <cell r="J1021" t="str">
            <v>A.2</v>
          </cell>
        </row>
        <row r="1022">
          <cell r="A1022">
            <v>10749</v>
          </cell>
          <cell r="B1022" t="str">
            <v>LUIS AGUSTIN</v>
          </cell>
          <cell r="C1022" t="str">
            <v>BERROCAL</v>
          </cell>
          <cell r="D1022" t="str">
            <v>SAEZ</v>
          </cell>
          <cell r="E1022">
            <v>713</v>
          </cell>
          <cell r="F1022" t="str">
            <v>CLUB PENARANDA DE BRACAMONTE</v>
          </cell>
          <cell r="G1022" t="str">
            <v>C. PENARANDA DE BRACAMONTE</v>
          </cell>
          <cell r="H1022" t="str">
            <v>M</v>
          </cell>
          <cell r="I1022" t="str">
            <v>V40</v>
          </cell>
          <cell r="J1022" t="str">
            <v>A.1</v>
          </cell>
        </row>
        <row r="1023">
          <cell r="A1023">
            <v>29617</v>
          </cell>
          <cell r="B1023" t="str">
            <v>ANDRES</v>
          </cell>
          <cell r="C1023" t="str">
            <v>HERNANDEZ</v>
          </cell>
          <cell r="D1023" t="str">
            <v>HERRERO</v>
          </cell>
          <cell r="E1023">
            <v>713</v>
          </cell>
          <cell r="F1023" t="str">
            <v>CLUB PENARANDA DE BRACAMONTE</v>
          </cell>
          <cell r="G1023" t="str">
            <v>C. PENARANDA DE BRACAMONTE</v>
          </cell>
          <cell r="H1023" t="str">
            <v>M</v>
          </cell>
          <cell r="I1023" t="str">
            <v>V40</v>
          </cell>
          <cell r="J1023" t="str">
            <v>A.1</v>
          </cell>
        </row>
        <row r="1024">
          <cell r="A1024">
            <v>1829</v>
          </cell>
          <cell r="B1024" t="str">
            <v>MARTA</v>
          </cell>
          <cell r="C1024" t="str">
            <v>MANZANO</v>
          </cell>
          <cell r="D1024" t="str">
            <v>CURTO</v>
          </cell>
          <cell r="E1024">
            <v>713</v>
          </cell>
          <cell r="F1024" t="str">
            <v>CLUB PENARANDA DE BRACAMONTE</v>
          </cell>
          <cell r="G1024" t="str">
            <v>C. PENARANDA DE BRACAMONTE</v>
          </cell>
          <cell r="H1024" t="str">
            <v>F</v>
          </cell>
          <cell r="I1024" t="str">
            <v>V40</v>
          </cell>
          <cell r="J1024" t="str">
            <v>A.1</v>
          </cell>
        </row>
        <row r="1025">
          <cell r="A1025">
            <v>23707</v>
          </cell>
          <cell r="B1025" t="str">
            <v>OSCAR LUIS</v>
          </cell>
          <cell r="C1025" t="str">
            <v>SAAVEDRA</v>
          </cell>
          <cell r="D1025" t="str">
            <v>OLIVA</v>
          </cell>
          <cell r="E1025">
            <v>634</v>
          </cell>
          <cell r="F1025" t="str">
            <v>CLUB TENIS DE MESA TABOR ANAVINGO</v>
          </cell>
          <cell r="G1025" t="str">
            <v>TABOR</v>
          </cell>
          <cell r="H1025" t="str">
            <v>M</v>
          </cell>
          <cell r="I1025" t="str">
            <v>V50</v>
          </cell>
          <cell r="J1025" t="str">
            <v>A.1</v>
          </cell>
        </row>
        <row r="1026">
          <cell r="A1026">
            <v>5956</v>
          </cell>
          <cell r="B1026" t="str">
            <v>RAFAEL</v>
          </cell>
          <cell r="C1026" t="str">
            <v>AGEA</v>
          </cell>
          <cell r="D1026" t="str">
            <v>TOMAS</v>
          </cell>
          <cell r="E1026">
            <v>243</v>
          </cell>
          <cell r="F1026" t="str">
            <v>SOCIEDAD CORAL RECREATIVA EL CIERVO</v>
          </cell>
          <cell r="G1026" t="str">
            <v>EL CIERVO</v>
          </cell>
          <cell r="H1026" t="str">
            <v>M</v>
          </cell>
          <cell r="I1026" t="str">
            <v>V65</v>
          </cell>
          <cell r="J1026" t="str">
            <v>B</v>
          </cell>
        </row>
        <row r="1027">
          <cell r="A1027">
            <v>8916</v>
          </cell>
          <cell r="B1027" t="str">
            <v>JOAN ANTONI</v>
          </cell>
          <cell r="C1027" t="str">
            <v>ALMENDROS</v>
          </cell>
          <cell r="D1027" t="str">
            <v>ALONSO</v>
          </cell>
          <cell r="E1027">
            <v>243</v>
          </cell>
          <cell r="F1027" t="str">
            <v>SOCIEDAD CORAL RECREATIVA EL CIERVO</v>
          </cell>
          <cell r="G1027" t="str">
            <v>EL CIERVO</v>
          </cell>
          <cell r="H1027" t="str">
            <v>M</v>
          </cell>
          <cell r="I1027" t="str">
            <v>V50</v>
          </cell>
          <cell r="J1027" t="str">
            <v>B</v>
          </cell>
        </row>
        <row r="1028">
          <cell r="A1028">
            <v>8244</v>
          </cell>
          <cell r="B1028" t="str">
            <v>VICENÇ</v>
          </cell>
          <cell r="C1028" t="str">
            <v>BLASCO</v>
          </cell>
          <cell r="D1028" t="str">
            <v>ESCOBOSA</v>
          </cell>
          <cell r="E1028">
            <v>243</v>
          </cell>
          <cell r="F1028" t="str">
            <v>SOCIEDAD CORAL RECREATIVA EL CIERVO</v>
          </cell>
          <cell r="G1028" t="str">
            <v>EL CIERVO</v>
          </cell>
          <cell r="H1028" t="str">
            <v>M</v>
          </cell>
          <cell r="I1028" t="str">
            <v>V50</v>
          </cell>
          <cell r="J1028" t="str">
            <v>A.2</v>
          </cell>
        </row>
        <row r="1029">
          <cell r="A1029">
            <v>29481</v>
          </cell>
          <cell r="B1029" t="str">
            <v>JOAN</v>
          </cell>
          <cell r="C1029" t="str">
            <v>BOSCH</v>
          </cell>
          <cell r="D1029" t="str">
            <v>VIDAL</v>
          </cell>
          <cell r="E1029">
            <v>243</v>
          </cell>
          <cell r="F1029" t="str">
            <v>SOCIEDAD CORAL RECREATIVA EL CIERVO</v>
          </cell>
          <cell r="G1029" t="str">
            <v>EL CIERVO</v>
          </cell>
          <cell r="H1029" t="str">
            <v>M</v>
          </cell>
          <cell r="I1029" t="str">
            <v>V65</v>
          </cell>
          <cell r="J1029" t="str">
            <v>B</v>
          </cell>
        </row>
        <row r="1030">
          <cell r="A1030">
            <v>21647</v>
          </cell>
          <cell r="B1030" t="str">
            <v>ANTONIO</v>
          </cell>
          <cell r="C1030" t="str">
            <v>CANELLAS</v>
          </cell>
          <cell r="D1030" t="str">
            <v>ARSEGOL</v>
          </cell>
          <cell r="E1030">
            <v>243</v>
          </cell>
          <cell r="F1030" t="str">
            <v>SOCIEDAD CORAL RECREATIVA EL CIERVO</v>
          </cell>
          <cell r="G1030" t="str">
            <v>EL CIERVO</v>
          </cell>
          <cell r="H1030" t="str">
            <v>M</v>
          </cell>
          <cell r="I1030" t="str">
            <v>V60</v>
          </cell>
          <cell r="J1030" t="str">
            <v>B</v>
          </cell>
        </row>
        <row r="1031">
          <cell r="A1031">
            <v>358</v>
          </cell>
          <cell r="B1031" t="str">
            <v>FRANCESC</v>
          </cell>
          <cell r="C1031" t="str">
            <v>CASTELLS</v>
          </cell>
          <cell r="D1031" t="str">
            <v>MONTSERRAT</v>
          </cell>
          <cell r="E1031">
            <v>243</v>
          </cell>
          <cell r="F1031" t="str">
            <v>SOCIEDAD CORAL RECREATIVA EL CIERVO</v>
          </cell>
          <cell r="G1031" t="str">
            <v>EL CIERVO</v>
          </cell>
          <cell r="H1031" t="str">
            <v>M</v>
          </cell>
          <cell r="I1031" t="str">
            <v>V65</v>
          </cell>
          <cell r="J1031" t="str">
            <v>A.2</v>
          </cell>
        </row>
        <row r="1032">
          <cell r="A1032">
            <v>8920</v>
          </cell>
          <cell r="B1032" t="str">
            <v>JOAN CARLES</v>
          </cell>
          <cell r="C1032" t="str">
            <v>CODINA</v>
          </cell>
          <cell r="D1032" t="str">
            <v>FERRAS</v>
          </cell>
          <cell r="E1032">
            <v>243</v>
          </cell>
          <cell r="F1032" t="str">
            <v>SOCIEDAD CORAL RECREATIVA EL CIERVO</v>
          </cell>
          <cell r="G1032" t="str">
            <v>EL CIERVO</v>
          </cell>
          <cell r="H1032" t="str">
            <v>M</v>
          </cell>
          <cell r="I1032" t="str">
            <v>V50</v>
          </cell>
          <cell r="J1032" t="str">
            <v>B</v>
          </cell>
        </row>
        <row r="1033">
          <cell r="A1033">
            <v>10376</v>
          </cell>
          <cell r="B1033" t="str">
            <v>FRANCESC X.</v>
          </cell>
          <cell r="C1033" t="str">
            <v>GALTES</v>
          </cell>
          <cell r="D1033" t="str">
            <v>SANZ</v>
          </cell>
          <cell r="E1033">
            <v>243</v>
          </cell>
          <cell r="F1033" t="str">
            <v>SOCIEDAD CORAL RECREATIVA EL CIERVO</v>
          </cell>
          <cell r="G1033" t="str">
            <v>EL CIERVO</v>
          </cell>
          <cell r="H1033" t="str">
            <v>M</v>
          </cell>
          <cell r="I1033" t="str">
            <v>V60</v>
          </cell>
          <cell r="J1033" t="str">
            <v>B</v>
          </cell>
        </row>
        <row r="1034">
          <cell r="A1034">
            <v>505</v>
          </cell>
          <cell r="B1034" t="str">
            <v>ISIDRO</v>
          </cell>
          <cell r="C1034" t="str">
            <v>INFANTE</v>
          </cell>
          <cell r="D1034" t="str">
            <v>LOPE</v>
          </cell>
          <cell r="E1034">
            <v>243</v>
          </cell>
          <cell r="F1034" t="str">
            <v>SOCIEDAD CORAL RECREATIVA EL CIERVO</v>
          </cell>
          <cell r="G1034" t="str">
            <v>EL CIERVO</v>
          </cell>
          <cell r="H1034" t="str">
            <v>M</v>
          </cell>
          <cell r="I1034" t="str">
            <v>V60</v>
          </cell>
          <cell r="J1034" t="str">
            <v>B</v>
          </cell>
        </row>
        <row r="1035">
          <cell r="A1035">
            <v>16271</v>
          </cell>
          <cell r="B1035" t="str">
            <v>JORDI</v>
          </cell>
          <cell r="C1035" t="str">
            <v>MADRONA</v>
          </cell>
          <cell r="D1035" t="str">
            <v>PEREZ</v>
          </cell>
          <cell r="E1035">
            <v>243</v>
          </cell>
          <cell r="F1035" t="str">
            <v>SOCIEDAD CORAL RECREATIVA EL CIERVO</v>
          </cell>
          <cell r="G1035" t="str">
            <v>EL CIERVO</v>
          </cell>
          <cell r="H1035" t="str">
            <v>M</v>
          </cell>
          <cell r="I1035" t="str">
            <v>V50</v>
          </cell>
          <cell r="J1035" t="str">
            <v>B</v>
          </cell>
        </row>
        <row r="1036">
          <cell r="A1036">
            <v>17638</v>
          </cell>
          <cell r="B1036" t="str">
            <v>JORDI</v>
          </cell>
          <cell r="C1036" t="str">
            <v>MATIAS</v>
          </cell>
          <cell r="D1036" t="str">
            <v>MARTINEZ</v>
          </cell>
          <cell r="E1036">
            <v>243</v>
          </cell>
          <cell r="F1036" t="str">
            <v>SOCIEDAD CORAL RECREATIVA EL CIERVO</v>
          </cell>
          <cell r="G1036" t="str">
            <v>EL CIERVO</v>
          </cell>
          <cell r="H1036" t="str">
            <v>M</v>
          </cell>
          <cell r="I1036" t="str">
            <v>V40</v>
          </cell>
          <cell r="J1036" t="str">
            <v>B</v>
          </cell>
        </row>
        <row r="1037">
          <cell r="A1037">
            <v>28257</v>
          </cell>
          <cell r="B1037" t="str">
            <v>JOSEP</v>
          </cell>
          <cell r="C1037" t="str">
            <v>MESA</v>
          </cell>
          <cell r="D1037" t="str">
            <v>JIMENEZ</v>
          </cell>
          <cell r="E1037">
            <v>243</v>
          </cell>
          <cell r="F1037" t="str">
            <v>SOCIEDAD CORAL RECREATIVA EL CIERVO</v>
          </cell>
          <cell r="G1037" t="str">
            <v>EL CIERVO</v>
          </cell>
          <cell r="H1037" t="str">
            <v>M</v>
          </cell>
          <cell r="I1037" t="str">
            <v>V50</v>
          </cell>
          <cell r="J1037" t="str">
            <v>B</v>
          </cell>
        </row>
        <row r="1038">
          <cell r="A1038">
            <v>705</v>
          </cell>
          <cell r="B1038" t="str">
            <v>JOAN</v>
          </cell>
          <cell r="C1038" t="str">
            <v>PLA</v>
          </cell>
          <cell r="D1038" t="str">
            <v>TUDO</v>
          </cell>
          <cell r="E1038">
            <v>243</v>
          </cell>
          <cell r="F1038" t="str">
            <v>SOCIEDAD CORAL RECREATIVA EL CIERVO</v>
          </cell>
          <cell r="G1038" t="str">
            <v>EL CIERVO</v>
          </cell>
          <cell r="H1038" t="str">
            <v>M</v>
          </cell>
          <cell r="I1038" t="str">
            <v>V50</v>
          </cell>
          <cell r="J1038" t="str">
            <v>B</v>
          </cell>
        </row>
        <row r="1039">
          <cell r="A1039">
            <v>8918</v>
          </cell>
          <cell r="B1039" t="str">
            <v>PERE</v>
          </cell>
          <cell r="C1039" t="str">
            <v>PRAT</v>
          </cell>
          <cell r="D1039" t="str">
            <v>RASTRERO</v>
          </cell>
          <cell r="E1039">
            <v>243</v>
          </cell>
          <cell r="F1039" t="str">
            <v>SOCIEDAD CORAL RECREATIVA EL CIERVO</v>
          </cell>
          <cell r="G1039" t="str">
            <v>EL CIERVO</v>
          </cell>
          <cell r="H1039" t="str">
            <v>M</v>
          </cell>
          <cell r="I1039" t="str">
            <v>V50</v>
          </cell>
          <cell r="J1039" t="str">
            <v>B</v>
          </cell>
        </row>
        <row r="1040">
          <cell r="A1040">
            <v>117</v>
          </cell>
          <cell r="B1040" t="str">
            <v>JOSEP</v>
          </cell>
          <cell r="C1040" t="str">
            <v>PRETEL</v>
          </cell>
          <cell r="D1040" t="str">
            <v>GARRIDO</v>
          </cell>
          <cell r="E1040">
            <v>243</v>
          </cell>
          <cell r="F1040" t="str">
            <v>SOCIEDAD CORAL RECREATIVA EL CIERVO</v>
          </cell>
          <cell r="G1040" t="str">
            <v>EL CIERVO</v>
          </cell>
          <cell r="H1040" t="str">
            <v>M</v>
          </cell>
          <cell r="I1040" t="str">
            <v>V70</v>
          </cell>
          <cell r="J1040" t="str">
            <v>B</v>
          </cell>
        </row>
        <row r="1041">
          <cell r="A1041">
            <v>20359</v>
          </cell>
          <cell r="B1041" t="str">
            <v>ANTONI</v>
          </cell>
          <cell r="C1041" t="str">
            <v>RAMOS</v>
          </cell>
          <cell r="D1041" t="str">
            <v>RUIZ</v>
          </cell>
          <cell r="E1041">
            <v>243</v>
          </cell>
          <cell r="F1041" t="str">
            <v>SOCIEDAD CORAL RECREATIVA EL CIERVO</v>
          </cell>
          <cell r="G1041" t="str">
            <v>EL CIERVO</v>
          </cell>
          <cell r="H1041" t="str">
            <v>M</v>
          </cell>
          <cell r="I1041" t="str">
            <v>V65</v>
          </cell>
          <cell r="J1041" t="str">
            <v>B</v>
          </cell>
        </row>
        <row r="1042">
          <cell r="A1042">
            <v>153</v>
          </cell>
          <cell r="B1042" t="str">
            <v>JOAN</v>
          </cell>
          <cell r="C1042" t="str">
            <v>REDON</v>
          </cell>
          <cell r="D1042" t="str">
            <v>AYALA</v>
          </cell>
          <cell r="E1042">
            <v>243</v>
          </cell>
          <cell r="F1042" t="str">
            <v>SOCIEDAD CORAL RECREATIVA EL CIERVO</v>
          </cell>
          <cell r="G1042" t="str">
            <v>EL CIERVO</v>
          </cell>
          <cell r="H1042" t="str">
            <v>M</v>
          </cell>
          <cell r="I1042" t="str">
            <v>V70</v>
          </cell>
          <cell r="J1042" t="str">
            <v>B</v>
          </cell>
        </row>
        <row r="1043">
          <cell r="A1043">
            <v>20358</v>
          </cell>
          <cell r="B1043" t="str">
            <v>ANTONI</v>
          </cell>
          <cell r="C1043" t="str">
            <v>SOLER</v>
          </cell>
          <cell r="D1043" t="str">
            <v>CODINA</v>
          </cell>
          <cell r="E1043">
            <v>243</v>
          </cell>
          <cell r="F1043" t="str">
            <v>SOCIEDAD CORAL RECREATIVA EL CIERVO</v>
          </cell>
          <cell r="G1043" t="str">
            <v>EL CIERVO</v>
          </cell>
          <cell r="H1043" t="str">
            <v>M</v>
          </cell>
          <cell r="I1043" t="str">
            <v>V60</v>
          </cell>
          <cell r="J1043" t="str">
            <v>B</v>
          </cell>
        </row>
        <row r="1044">
          <cell r="A1044">
            <v>18964</v>
          </cell>
          <cell r="B1044" t="str">
            <v>JORDI</v>
          </cell>
          <cell r="C1044" t="str">
            <v>VILA</v>
          </cell>
          <cell r="D1044" t="str">
            <v>LLUIS</v>
          </cell>
          <cell r="E1044">
            <v>243</v>
          </cell>
          <cell r="F1044" t="str">
            <v>SOCIEDAD CORAL RECREATIVA EL CIERVO</v>
          </cell>
          <cell r="G1044" t="str">
            <v>EL CIERVO</v>
          </cell>
          <cell r="H1044" t="str">
            <v>M</v>
          </cell>
          <cell r="I1044" t="str">
            <v>V50</v>
          </cell>
          <cell r="J1044" t="str">
            <v>B</v>
          </cell>
        </row>
        <row r="1045">
          <cell r="A1045">
            <v>1123</v>
          </cell>
          <cell r="B1045" t="str">
            <v>XAVIER</v>
          </cell>
          <cell r="C1045" t="str">
            <v>VILLORO</v>
          </cell>
          <cell r="D1045" t="str">
            <v>CARDONER</v>
          </cell>
          <cell r="E1045">
            <v>243</v>
          </cell>
          <cell r="F1045" t="str">
            <v>SOCIEDAD CORAL RECREATIVA EL CIERVO</v>
          </cell>
          <cell r="G1045" t="str">
            <v>EL CIERVO</v>
          </cell>
          <cell r="H1045" t="str">
            <v>M</v>
          </cell>
          <cell r="I1045" t="str">
            <v>V50</v>
          </cell>
          <cell r="J1045" t="str">
            <v>A.2</v>
          </cell>
        </row>
        <row r="1046">
          <cell r="A1046">
            <v>23637</v>
          </cell>
          <cell r="B1046" t="str">
            <v>LYDIA</v>
          </cell>
          <cell r="C1046" t="str">
            <v>DE LAS HERAS</v>
          </cell>
          <cell r="D1046" t="str">
            <v>MARTIN</v>
          </cell>
          <cell r="E1046">
            <v>10061</v>
          </cell>
          <cell r="F1046" t="str">
            <v>CLUB TENIS DE MESA SIERRA DE GUADARRAMA</v>
          </cell>
          <cell r="G1046" t="str">
            <v>GUADARRAMA</v>
          </cell>
          <cell r="H1046" t="str">
            <v>F</v>
          </cell>
          <cell r="I1046" t="str">
            <v>V40</v>
          </cell>
          <cell r="J1046" t="str">
            <v>B</v>
          </cell>
        </row>
        <row r="1047">
          <cell r="A1047">
            <v>21604</v>
          </cell>
          <cell r="B1047" t="str">
            <v>JOSEP</v>
          </cell>
          <cell r="C1047" t="str">
            <v>GUASCH</v>
          </cell>
          <cell r="D1047" t="str">
            <v>BERENGUER</v>
          </cell>
          <cell r="E1047">
            <v>243</v>
          </cell>
          <cell r="F1047" t="str">
            <v>SOCIEDAD CORAL RECREATIVA EL CIERVO</v>
          </cell>
          <cell r="G1047" t="str">
            <v>EL CIERVO</v>
          </cell>
          <cell r="H1047" t="str">
            <v>M</v>
          </cell>
          <cell r="I1047" t="str">
            <v>V40</v>
          </cell>
          <cell r="J1047" t="str">
            <v>A.2</v>
          </cell>
        </row>
        <row r="1048">
          <cell r="A1048">
            <v>24781</v>
          </cell>
          <cell r="B1048" t="str">
            <v>ISIDRO</v>
          </cell>
          <cell r="C1048" t="str">
            <v>BOADA</v>
          </cell>
          <cell r="D1048" t="str">
            <v>MARTI</v>
          </cell>
          <cell r="E1048">
            <v>243</v>
          </cell>
          <cell r="F1048" t="str">
            <v>SOCIEDAD CORAL RECREATIVA EL CIERVO</v>
          </cell>
          <cell r="G1048" t="str">
            <v>EL CIERVO</v>
          </cell>
          <cell r="H1048" t="str">
            <v>M</v>
          </cell>
          <cell r="I1048" t="str">
            <v>V50</v>
          </cell>
          <cell r="J1048" t="str">
            <v>A.2</v>
          </cell>
        </row>
        <row r="1049">
          <cell r="A1049">
            <v>1637</v>
          </cell>
          <cell r="B1049" t="str">
            <v>JOSE ANTONIO</v>
          </cell>
          <cell r="C1049" t="str">
            <v>GABALDON</v>
          </cell>
          <cell r="D1049" t="str">
            <v>VARGAS</v>
          </cell>
          <cell r="E1049">
            <v>10208</v>
          </cell>
          <cell r="F1049" t="str">
            <v>CLUB TENIS DE MESA CULLAR VEGA</v>
          </cell>
          <cell r="G1049" t="str">
            <v>CTM CULLAR VEGA</v>
          </cell>
          <cell r="H1049" t="str">
            <v>M</v>
          </cell>
          <cell r="I1049" t="str">
            <v>V40</v>
          </cell>
          <cell r="J1049" t="str">
            <v>A.1</v>
          </cell>
        </row>
        <row r="1050">
          <cell r="A1050">
            <v>6491</v>
          </cell>
          <cell r="B1050" t="str">
            <v>FRANCISCO</v>
          </cell>
          <cell r="C1050" t="str">
            <v>VILLOSLADA</v>
          </cell>
          <cell r="D1050" t="str">
            <v>MARTINEZ</v>
          </cell>
          <cell r="E1050">
            <v>10208</v>
          </cell>
          <cell r="F1050" t="str">
            <v>CLUB TENIS DE MESA CULLAR VEGA</v>
          </cell>
          <cell r="G1050" t="str">
            <v>CTM CULLAR VEGA</v>
          </cell>
          <cell r="H1050" t="str">
            <v>M</v>
          </cell>
          <cell r="I1050" t="str">
            <v>V40</v>
          </cell>
          <cell r="J1050" t="str">
            <v>A.1</v>
          </cell>
        </row>
        <row r="1051">
          <cell r="A1051">
            <v>19209</v>
          </cell>
          <cell r="B1051" t="str">
            <v>MANUEL</v>
          </cell>
          <cell r="C1051" t="str">
            <v>CASTILLO</v>
          </cell>
          <cell r="D1051" t="str">
            <v>MOYA</v>
          </cell>
          <cell r="E1051">
            <v>10011</v>
          </cell>
          <cell r="F1051" t="str">
            <v>CLUB TENIS DE MESA ALFACAR</v>
          </cell>
          <cell r="G1051" t="str">
            <v>CTM ALFACAR</v>
          </cell>
          <cell r="H1051" t="str">
            <v>M</v>
          </cell>
          <cell r="I1051" t="str">
            <v>V50</v>
          </cell>
          <cell r="J1051" t="str">
            <v>B</v>
          </cell>
        </row>
        <row r="1052">
          <cell r="A1052">
            <v>23009</v>
          </cell>
          <cell r="B1052" t="str">
            <v>ANTONIO</v>
          </cell>
          <cell r="C1052" t="str">
            <v>IZQUIERDO</v>
          </cell>
          <cell r="D1052" t="str">
            <v>GARCIA</v>
          </cell>
          <cell r="E1052">
            <v>10011</v>
          </cell>
          <cell r="F1052" t="str">
            <v>CLUB TENIS DE MESA ALFACAR</v>
          </cell>
          <cell r="G1052" t="str">
            <v>CTM ALFACAR</v>
          </cell>
          <cell r="H1052" t="str">
            <v>M</v>
          </cell>
          <cell r="I1052" t="str">
            <v>V50</v>
          </cell>
          <cell r="J1052" t="str">
            <v>B</v>
          </cell>
        </row>
        <row r="1053">
          <cell r="A1053">
            <v>23013</v>
          </cell>
          <cell r="B1053" t="str">
            <v>PEDRO J.</v>
          </cell>
          <cell r="C1053" t="str">
            <v>SANDOVAL</v>
          </cell>
          <cell r="D1053" t="str">
            <v>CORTES</v>
          </cell>
          <cell r="E1053">
            <v>10011</v>
          </cell>
          <cell r="F1053" t="str">
            <v>CLUB TENIS DE MESA ALFACAR</v>
          </cell>
          <cell r="G1053" t="str">
            <v>CTM ALFACAR</v>
          </cell>
          <cell r="H1053" t="str">
            <v>M</v>
          </cell>
          <cell r="I1053" t="str">
            <v>V50</v>
          </cell>
          <cell r="J1053" t="str">
            <v>B</v>
          </cell>
        </row>
        <row r="1054">
          <cell r="A1054">
            <v>5206</v>
          </cell>
          <cell r="B1054" t="str">
            <v>MANUEL</v>
          </cell>
          <cell r="C1054" t="str">
            <v>SANCHEZ</v>
          </cell>
          <cell r="D1054" t="str">
            <v>HUESO</v>
          </cell>
          <cell r="E1054">
            <v>10011</v>
          </cell>
          <cell r="F1054" t="str">
            <v>CLUB TENIS DE MESA ALFACAR</v>
          </cell>
          <cell r="G1054" t="str">
            <v>CTM ALFACAR</v>
          </cell>
          <cell r="H1054" t="str">
            <v>M</v>
          </cell>
          <cell r="I1054" t="str">
            <v>V50</v>
          </cell>
          <cell r="J1054" t="str">
            <v>B</v>
          </cell>
        </row>
        <row r="1055">
          <cell r="A1055">
            <v>18397</v>
          </cell>
          <cell r="B1055" t="str">
            <v>RAFAEL</v>
          </cell>
          <cell r="C1055" t="str">
            <v>NAVARRO</v>
          </cell>
          <cell r="D1055" t="str">
            <v>PUERTO</v>
          </cell>
          <cell r="E1055">
            <v>321</v>
          </cell>
          <cell r="F1055" t="str">
            <v>CLUB TENIS DE MESA JEREZ</v>
          </cell>
          <cell r="G1055" t="str">
            <v>JEREZ</v>
          </cell>
          <cell r="H1055" t="str">
            <v>M</v>
          </cell>
          <cell r="I1055" t="str">
            <v>V65</v>
          </cell>
          <cell r="J1055" t="str">
            <v>A.1</v>
          </cell>
        </row>
        <row r="1056">
          <cell r="A1056">
            <v>8978</v>
          </cell>
          <cell r="B1056" t="str">
            <v>IGNACIO JAVIER</v>
          </cell>
          <cell r="C1056" t="str">
            <v>GARCÍA</v>
          </cell>
          <cell r="D1056" t="str">
            <v>SEGURA</v>
          </cell>
          <cell r="E1056">
            <v>10162</v>
          </cell>
          <cell r="F1056" t="str">
            <v>CLUB TENIS DE MESA UNIVERSIDAD ALCALA DE HENARES</v>
          </cell>
          <cell r="G1056" t="str">
            <v>CTM UNIVERSIDAD ALCALA</v>
          </cell>
          <cell r="H1056" t="str">
            <v>M</v>
          </cell>
          <cell r="I1056" t="str">
            <v>V40</v>
          </cell>
          <cell r="J1056" t="str">
            <v>A.1</v>
          </cell>
        </row>
        <row r="1057">
          <cell r="A1057">
            <v>1561</v>
          </cell>
          <cell r="B1057" t="str">
            <v>ENRIQUE</v>
          </cell>
          <cell r="C1057" t="str">
            <v>MARTINEZ</v>
          </cell>
          <cell r="D1057" t="str">
            <v>OLMEDA</v>
          </cell>
          <cell r="E1057">
            <v>310</v>
          </cell>
          <cell r="F1057" t="str">
            <v>TENIS DE MESA VILLALBILLA</v>
          </cell>
          <cell r="G1057" t="str">
            <v>VILLALBILLA</v>
          </cell>
          <cell r="H1057" t="str">
            <v>M</v>
          </cell>
          <cell r="I1057" t="str">
            <v>V40</v>
          </cell>
          <cell r="J1057" t="str">
            <v>A.1</v>
          </cell>
        </row>
        <row r="1058">
          <cell r="A1058">
            <v>14722</v>
          </cell>
          <cell r="B1058" t="str">
            <v>JULIAN</v>
          </cell>
          <cell r="C1058" t="str">
            <v>MARTINEZ</v>
          </cell>
          <cell r="D1058" t="str">
            <v>BANUELOS</v>
          </cell>
          <cell r="E1058">
            <v>310</v>
          </cell>
          <cell r="F1058" t="str">
            <v>TENIS DE MESA VILLALBILLA</v>
          </cell>
          <cell r="G1058" t="str">
            <v>VILLALBILLA</v>
          </cell>
          <cell r="H1058" t="str">
            <v>M</v>
          </cell>
          <cell r="I1058" t="str">
            <v>V50</v>
          </cell>
          <cell r="J1058" t="str">
            <v>A.1</v>
          </cell>
        </row>
        <row r="1059">
          <cell r="A1059">
            <v>7223</v>
          </cell>
          <cell r="B1059" t="str">
            <v>JUAN MANUEL</v>
          </cell>
          <cell r="C1059" t="str">
            <v>DE BLAS</v>
          </cell>
          <cell r="D1059" t="str">
            <v>CALVO</v>
          </cell>
          <cell r="E1059">
            <v>310</v>
          </cell>
          <cell r="F1059" t="str">
            <v>TENIS DE MESA VILLALBILLA</v>
          </cell>
          <cell r="G1059" t="str">
            <v>VILLALBILLA</v>
          </cell>
          <cell r="H1059" t="str">
            <v>M</v>
          </cell>
          <cell r="I1059" t="str">
            <v>V50</v>
          </cell>
          <cell r="J1059" t="str">
            <v>A.1</v>
          </cell>
        </row>
        <row r="1060">
          <cell r="A1060">
            <v>21955</v>
          </cell>
          <cell r="B1060" t="str">
            <v>FRANCISCO JAVIER</v>
          </cell>
          <cell r="C1060" t="str">
            <v>NOVILLO</v>
          </cell>
          <cell r="D1060" t="str">
            <v>MANZANO</v>
          </cell>
          <cell r="E1060">
            <v>519</v>
          </cell>
          <cell r="F1060" t="str">
            <v>CLUB TENIS DE MESA EL ALAMO</v>
          </cell>
          <cell r="G1060" t="str">
            <v>CTM EL ALAMO</v>
          </cell>
          <cell r="H1060" t="str">
            <v>M</v>
          </cell>
          <cell r="I1060" t="str">
            <v>V40</v>
          </cell>
          <cell r="J1060" t="str">
            <v>B</v>
          </cell>
        </row>
        <row r="1061">
          <cell r="A1061">
            <v>8670</v>
          </cell>
          <cell r="B1061" t="str">
            <v>EVA</v>
          </cell>
          <cell r="C1061" t="str">
            <v>PENA</v>
          </cell>
          <cell r="D1061" t="str">
            <v>LORENZO</v>
          </cell>
          <cell r="E1061">
            <v>695</v>
          </cell>
          <cell r="F1061" t="str">
            <v>RIBADUMIA TENIS DE MESA</v>
          </cell>
          <cell r="G1061" t="str">
            <v>RIBADUMIA T.M.</v>
          </cell>
          <cell r="H1061" t="str">
            <v>F</v>
          </cell>
          <cell r="I1061" t="str">
            <v>V50</v>
          </cell>
          <cell r="J1061" t="str">
            <v>B</v>
          </cell>
        </row>
        <row r="1062">
          <cell r="A1062">
            <v>18404</v>
          </cell>
          <cell r="B1062" t="str">
            <v>DIONISIO</v>
          </cell>
          <cell r="C1062" t="str">
            <v>ARANGUREN</v>
          </cell>
          <cell r="D1062" t="str">
            <v>PEREZ</v>
          </cell>
          <cell r="E1062">
            <v>10084</v>
          </cell>
          <cell r="F1062" t="str">
            <v>CLUB DE TENIS DE MESA ILICITANO</v>
          </cell>
          <cell r="G1062" t="str">
            <v>CTM. ILICITANO</v>
          </cell>
          <cell r="H1062" t="str">
            <v>M</v>
          </cell>
          <cell r="I1062" t="str">
            <v>V65</v>
          </cell>
          <cell r="J1062" t="str">
            <v>A.2</v>
          </cell>
        </row>
        <row r="1063">
          <cell r="A1063">
            <v>29719</v>
          </cell>
          <cell r="B1063" t="str">
            <v>JUAN CARLOS</v>
          </cell>
          <cell r="C1063" t="str">
            <v>CASTANO</v>
          </cell>
          <cell r="D1063" t="str">
            <v>MATHEUS</v>
          </cell>
          <cell r="E1063">
            <v>10084</v>
          </cell>
          <cell r="F1063" t="str">
            <v>CLUB DE TENIS DE MESA ILICITANO</v>
          </cell>
          <cell r="G1063" t="str">
            <v>CTM. ILICITANO</v>
          </cell>
          <cell r="H1063" t="str">
            <v>M</v>
          </cell>
          <cell r="I1063" t="str">
            <v>V50</v>
          </cell>
          <cell r="J1063" t="str">
            <v>A.2</v>
          </cell>
        </row>
        <row r="1064">
          <cell r="A1064">
            <v>1792</v>
          </cell>
          <cell r="B1064" t="str">
            <v>PEDRO JOSE</v>
          </cell>
          <cell r="C1064" t="str">
            <v>GONZALEZ</v>
          </cell>
          <cell r="D1064" t="str">
            <v>ROBLES</v>
          </cell>
          <cell r="E1064">
            <v>10084</v>
          </cell>
          <cell r="F1064" t="str">
            <v>CLUB DE TENIS DE MESA ILICITANO</v>
          </cell>
          <cell r="G1064" t="str">
            <v>CTM. ILICITANO</v>
          </cell>
          <cell r="H1064" t="str">
            <v>M</v>
          </cell>
          <cell r="I1064" t="str">
            <v>V40</v>
          </cell>
          <cell r="J1064" t="str">
            <v>A.2</v>
          </cell>
        </row>
        <row r="1065">
          <cell r="A1065">
            <v>943</v>
          </cell>
          <cell r="B1065" t="str">
            <v>JOSE ANTONIO</v>
          </cell>
          <cell r="C1065" t="str">
            <v>TEJUELO</v>
          </cell>
          <cell r="D1065" t="str">
            <v>GARCIA</v>
          </cell>
          <cell r="E1065">
            <v>10084</v>
          </cell>
          <cell r="F1065" t="str">
            <v>CLUB DE TENIS DE MESA ILICITANO</v>
          </cell>
          <cell r="G1065" t="str">
            <v>CTM. ILICITANO</v>
          </cell>
          <cell r="H1065" t="str">
            <v>M</v>
          </cell>
          <cell r="I1065" t="str">
            <v>V50</v>
          </cell>
          <cell r="J1065" t="str">
            <v>A.2</v>
          </cell>
        </row>
        <row r="1066">
          <cell r="A1066">
            <v>17223</v>
          </cell>
          <cell r="B1066" t="str">
            <v>FRANCISCO</v>
          </cell>
          <cell r="C1066" t="str">
            <v>IBANEZ</v>
          </cell>
          <cell r="D1066" t="str">
            <v>GIL</v>
          </cell>
          <cell r="E1066">
            <v>10055</v>
          </cell>
          <cell r="F1066" t="str">
            <v>CD IES LA TORRETA ELDA</v>
          </cell>
          <cell r="G1066" t="str">
            <v>IES LA TORRETA ELDA</v>
          </cell>
          <cell r="H1066" t="str">
            <v>M</v>
          </cell>
          <cell r="I1066" t="str">
            <v>V50</v>
          </cell>
          <cell r="J1066" t="str">
            <v>A.1</v>
          </cell>
        </row>
        <row r="1067">
          <cell r="A1067">
            <v>19898</v>
          </cell>
          <cell r="B1067" t="str">
            <v>DEZSO</v>
          </cell>
          <cell r="C1067" t="str">
            <v>KOCSIS</v>
          </cell>
          <cell r="E1067">
            <v>10055</v>
          </cell>
          <cell r="F1067" t="str">
            <v>CD IES LA TORRETA ELDA</v>
          </cell>
          <cell r="G1067" t="str">
            <v>IES LA TORRETA ELDA</v>
          </cell>
          <cell r="H1067" t="str">
            <v>M</v>
          </cell>
          <cell r="I1067" t="str">
            <v>V40</v>
          </cell>
          <cell r="J1067" t="str">
            <v>A.1</v>
          </cell>
        </row>
        <row r="1068">
          <cell r="A1068">
            <v>27480</v>
          </cell>
          <cell r="B1068" t="str">
            <v>DAVID</v>
          </cell>
          <cell r="C1068" t="str">
            <v>MARHUENDA</v>
          </cell>
          <cell r="D1068" t="str">
            <v>ROMERO</v>
          </cell>
          <cell r="E1068">
            <v>10055</v>
          </cell>
          <cell r="F1068" t="str">
            <v>CD IES LA TORRETA ELDA</v>
          </cell>
          <cell r="G1068" t="str">
            <v>IES LA TORRETA ELDA</v>
          </cell>
          <cell r="H1068" t="str">
            <v>M</v>
          </cell>
          <cell r="I1068" t="str">
            <v>V40</v>
          </cell>
          <cell r="J1068" t="str">
            <v>B</v>
          </cell>
        </row>
        <row r="1069">
          <cell r="A1069">
            <v>18626</v>
          </cell>
          <cell r="B1069" t="str">
            <v>JOSÉ RAMÓN</v>
          </cell>
          <cell r="C1069" t="str">
            <v xml:space="preserve">ABELLÁN </v>
          </cell>
          <cell r="D1069" t="str">
            <v>MARTÍNEZ</v>
          </cell>
          <cell r="E1069">
            <v>109</v>
          </cell>
          <cell r="F1069" t="str">
            <v>CLUB TENIS DE MESA DAMA DE ELCHE</v>
          </cell>
          <cell r="G1069" t="str">
            <v>DAMA DE ELCHE</v>
          </cell>
          <cell r="H1069" t="str">
            <v>M</v>
          </cell>
          <cell r="I1069" t="str">
            <v>V60</v>
          </cell>
          <cell r="J1069" t="str">
            <v>A.2</v>
          </cell>
        </row>
        <row r="1070">
          <cell r="A1070">
            <v>21168</v>
          </cell>
          <cell r="B1070" t="str">
            <v>RAÚL</v>
          </cell>
          <cell r="C1070" t="str">
            <v>CENTENERO</v>
          </cell>
          <cell r="D1070" t="str">
            <v>GUTIÉRREZ</v>
          </cell>
          <cell r="E1070">
            <v>310</v>
          </cell>
          <cell r="F1070" t="str">
            <v>TENIS DE MESA VILLALBILLA</v>
          </cell>
          <cell r="G1070" t="str">
            <v>VILLALBILLA</v>
          </cell>
          <cell r="H1070" t="str">
            <v>M</v>
          </cell>
          <cell r="I1070" t="str">
            <v>V40</v>
          </cell>
          <cell r="J1070" t="str">
            <v>A.1</v>
          </cell>
        </row>
        <row r="1071">
          <cell r="A1071">
            <v>27666</v>
          </cell>
          <cell r="B1071" t="str">
            <v>OSCAR IGOR</v>
          </cell>
          <cell r="C1071" t="str">
            <v>ALONSO</v>
          </cell>
          <cell r="D1071" t="str">
            <v>SOLA</v>
          </cell>
          <cell r="E1071">
            <v>109</v>
          </cell>
          <cell r="F1071" t="str">
            <v>CLUB TENIS DE MESA DAMA DE ELCHE</v>
          </cell>
          <cell r="G1071" t="str">
            <v>DAMA DE ELCHE</v>
          </cell>
          <cell r="H1071" t="str">
            <v>M</v>
          </cell>
          <cell r="I1071" t="str">
            <v>V40</v>
          </cell>
          <cell r="J1071" t="str">
            <v>A.2</v>
          </cell>
        </row>
        <row r="1072">
          <cell r="A1072">
            <v>21163</v>
          </cell>
          <cell r="B1072" t="str">
            <v>JOSÉ MARÍA SALVADOR</v>
          </cell>
          <cell r="C1072" t="str">
            <v>DE ESPANA</v>
          </cell>
          <cell r="D1072" t="str">
            <v>MOYA</v>
          </cell>
          <cell r="E1072">
            <v>109</v>
          </cell>
          <cell r="F1072" t="str">
            <v>CLUB TENIS DE MESA DAMA DE ELCHE</v>
          </cell>
          <cell r="G1072" t="str">
            <v>DAMA DE ELCHE</v>
          </cell>
          <cell r="H1072" t="str">
            <v>M</v>
          </cell>
          <cell r="I1072" t="str">
            <v>V60</v>
          </cell>
          <cell r="J1072" t="str">
            <v>A.2</v>
          </cell>
        </row>
        <row r="1073">
          <cell r="A1073">
            <v>21162</v>
          </cell>
          <cell r="B1073" t="str">
            <v>MARCO ANTONIO</v>
          </cell>
          <cell r="C1073" t="str">
            <v>MERONO</v>
          </cell>
          <cell r="D1073" t="str">
            <v>GARCÍA</v>
          </cell>
          <cell r="E1073">
            <v>109</v>
          </cell>
          <cell r="F1073" t="str">
            <v>CLUB TENIS DE MESA DAMA DE ELCHE</v>
          </cell>
          <cell r="G1073" t="str">
            <v>DAMA DE ELCHE</v>
          </cell>
          <cell r="H1073" t="str">
            <v>M</v>
          </cell>
          <cell r="I1073" t="str">
            <v>V40</v>
          </cell>
          <cell r="J1073" t="str">
            <v>A.2</v>
          </cell>
        </row>
        <row r="1074">
          <cell r="A1074">
            <v>21122</v>
          </cell>
          <cell r="B1074" t="str">
            <v>MIGUEL ÁNGEL</v>
          </cell>
          <cell r="C1074" t="str">
            <v>MIRALLES</v>
          </cell>
          <cell r="D1074" t="str">
            <v>SÁNCHEZ</v>
          </cell>
          <cell r="E1074">
            <v>109</v>
          </cell>
          <cell r="F1074" t="str">
            <v>CLUB TENIS DE MESA DAMA DE ELCHE</v>
          </cell>
          <cell r="G1074" t="str">
            <v>DAMA DE ELCHE</v>
          </cell>
          <cell r="H1074" t="str">
            <v>M</v>
          </cell>
          <cell r="I1074" t="str">
            <v>V60</v>
          </cell>
          <cell r="J1074" t="str">
            <v>A.2</v>
          </cell>
        </row>
        <row r="1075">
          <cell r="A1075">
            <v>20727</v>
          </cell>
          <cell r="B1075" t="str">
            <v>VALENTÍN</v>
          </cell>
          <cell r="C1075" t="str">
            <v>ROMERO</v>
          </cell>
          <cell r="D1075" t="str">
            <v>BAUTISTA</v>
          </cell>
          <cell r="E1075">
            <v>109</v>
          </cell>
          <cell r="F1075" t="str">
            <v>CLUB TENIS DE MESA DAMA DE ELCHE</v>
          </cell>
          <cell r="G1075" t="str">
            <v>DAMA DE ELCHE</v>
          </cell>
          <cell r="H1075" t="str">
            <v>M</v>
          </cell>
          <cell r="I1075" t="str">
            <v>V60</v>
          </cell>
          <cell r="J1075" t="str">
            <v>A.2</v>
          </cell>
        </row>
        <row r="1076">
          <cell r="A1076">
            <v>24058</v>
          </cell>
          <cell r="B1076" t="str">
            <v>FRANCISCO</v>
          </cell>
          <cell r="C1076" t="str">
            <v>ROMERO</v>
          </cell>
          <cell r="D1076" t="str">
            <v>SANCHEZ</v>
          </cell>
          <cell r="E1076">
            <v>109</v>
          </cell>
          <cell r="F1076" t="str">
            <v>CLUB TENIS DE MESA DAMA DE ELCHE</v>
          </cell>
          <cell r="G1076" t="str">
            <v>DAMA DE ELCHE</v>
          </cell>
          <cell r="H1076" t="str">
            <v>M</v>
          </cell>
          <cell r="I1076" t="str">
            <v>V65</v>
          </cell>
          <cell r="J1076" t="str">
            <v>B</v>
          </cell>
        </row>
        <row r="1077">
          <cell r="A1077">
            <v>18550</v>
          </cell>
          <cell r="B1077" t="str">
            <v>CARLOS</v>
          </cell>
          <cell r="C1077" t="str">
            <v>SANCHO</v>
          </cell>
          <cell r="D1077" t="str">
            <v>DE GRADO</v>
          </cell>
          <cell r="E1077">
            <v>109</v>
          </cell>
          <cell r="F1077" t="str">
            <v>CLUB TENIS DE MESA DAMA DE ELCHE</v>
          </cell>
          <cell r="G1077" t="str">
            <v>DAMA DE ELCHE</v>
          </cell>
          <cell r="H1077" t="str">
            <v>M</v>
          </cell>
          <cell r="I1077" t="str">
            <v>V50</v>
          </cell>
          <cell r="J1077" t="str">
            <v>A.2</v>
          </cell>
        </row>
        <row r="1078">
          <cell r="A1078">
            <v>19772</v>
          </cell>
          <cell r="B1078" t="str">
            <v>EDUARDO</v>
          </cell>
          <cell r="C1078" t="str">
            <v>TELLETXEA</v>
          </cell>
          <cell r="D1078" t="str">
            <v>AMESTI</v>
          </cell>
          <cell r="E1078">
            <v>109</v>
          </cell>
          <cell r="F1078" t="str">
            <v>CLUB TENIS DE MESA DAMA DE ELCHE</v>
          </cell>
          <cell r="G1078" t="str">
            <v>DAMA DE ELCHE</v>
          </cell>
          <cell r="H1078" t="str">
            <v>M</v>
          </cell>
          <cell r="I1078" t="str">
            <v>V50</v>
          </cell>
          <cell r="J1078" t="str">
            <v>A.2</v>
          </cell>
        </row>
        <row r="1079">
          <cell r="A1079">
            <v>31917</v>
          </cell>
          <cell r="B1079" t="str">
            <v>ROMAN</v>
          </cell>
          <cell r="C1079" t="str">
            <v>MARTINEZ-MIRALLES</v>
          </cell>
          <cell r="D1079" t="str">
            <v>FLORES</v>
          </cell>
          <cell r="E1079">
            <v>109</v>
          </cell>
          <cell r="F1079" t="str">
            <v>CLUB TENIS DE MESA DAMA DE ELCHE</v>
          </cell>
          <cell r="G1079" t="str">
            <v>DAMA DE ELCHE</v>
          </cell>
          <cell r="H1079" t="str">
            <v>M</v>
          </cell>
          <cell r="I1079" t="str">
            <v>V40</v>
          </cell>
          <cell r="J1079" t="str">
            <v>B</v>
          </cell>
        </row>
        <row r="1080">
          <cell r="A1080">
            <v>17012</v>
          </cell>
          <cell r="B1080" t="str">
            <v>OSCAR</v>
          </cell>
          <cell r="C1080" t="str">
            <v>ALVENTOSA</v>
          </cell>
          <cell r="D1080" t="str">
            <v>FERRER</v>
          </cell>
          <cell r="E1080">
            <v>276</v>
          </cell>
          <cell r="F1080" t="str">
            <v>CLUB TENIS DE MESA PATERNA</v>
          </cell>
          <cell r="G1080" t="str">
            <v>PATERNA</v>
          </cell>
          <cell r="H1080" t="str">
            <v>M</v>
          </cell>
          <cell r="I1080" t="str">
            <v>V40</v>
          </cell>
          <cell r="J1080" t="str">
            <v>A.2</v>
          </cell>
        </row>
        <row r="1081">
          <cell r="A1081">
            <v>7627</v>
          </cell>
          <cell r="B1081" t="str">
            <v>DAVID</v>
          </cell>
          <cell r="C1081" t="str">
            <v>CHELLY</v>
          </cell>
          <cell r="E1081">
            <v>276</v>
          </cell>
          <cell r="F1081" t="str">
            <v>CLUB TENIS DE MESA PATERNA</v>
          </cell>
          <cell r="G1081" t="str">
            <v>PATERNA</v>
          </cell>
          <cell r="H1081" t="str">
            <v>M</v>
          </cell>
          <cell r="I1081" t="str">
            <v>V40</v>
          </cell>
          <cell r="J1081" t="str">
            <v>A.2</v>
          </cell>
        </row>
        <row r="1082">
          <cell r="A1082">
            <v>4591</v>
          </cell>
          <cell r="B1082" t="str">
            <v>FRANCISCO</v>
          </cell>
          <cell r="C1082" t="str">
            <v>GUILLEM</v>
          </cell>
          <cell r="D1082" t="str">
            <v>GARCIA</v>
          </cell>
          <cell r="E1082">
            <v>276</v>
          </cell>
          <cell r="F1082" t="str">
            <v>CLUB TENIS DE MESA PATERNA</v>
          </cell>
          <cell r="G1082" t="str">
            <v>PATERNA</v>
          </cell>
          <cell r="H1082" t="str">
            <v>M</v>
          </cell>
          <cell r="I1082" t="str">
            <v>V50</v>
          </cell>
          <cell r="J1082" t="str">
            <v>A.2</v>
          </cell>
        </row>
        <row r="1083">
          <cell r="A1083">
            <v>19553</v>
          </cell>
          <cell r="B1083" t="str">
            <v>CARLOS</v>
          </cell>
          <cell r="C1083" t="str">
            <v>PIQUER</v>
          </cell>
          <cell r="D1083" t="str">
            <v>SOLAGRAN</v>
          </cell>
          <cell r="E1083">
            <v>300</v>
          </cell>
          <cell r="F1083" t="str">
            <v>AGRUPACIO CONGRES</v>
          </cell>
          <cell r="G1083" t="str">
            <v>CONGRES</v>
          </cell>
          <cell r="H1083" t="str">
            <v>M</v>
          </cell>
          <cell r="I1083" t="str">
            <v>V50</v>
          </cell>
          <cell r="J1083" t="str">
            <v>B</v>
          </cell>
        </row>
        <row r="1084">
          <cell r="A1084">
            <v>19823</v>
          </cell>
          <cell r="B1084" t="str">
            <v>JUAN ANTONIO</v>
          </cell>
          <cell r="C1084" t="str">
            <v>IVARS</v>
          </cell>
          <cell r="D1084" t="str">
            <v>LOPEZ</v>
          </cell>
          <cell r="E1084">
            <v>10137</v>
          </cell>
          <cell r="F1084" t="str">
            <v>CLUB TENNIS TAULA ALTEA</v>
          </cell>
          <cell r="G1084" t="str">
            <v>CTT ALTEA</v>
          </cell>
          <cell r="H1084" t="str">
            <v>M</v>
          </cell>
          <cell r="I1084" t="str">
            <v>V60</v>
          </cell>
          <cell r="J1084" t="str">
            <v>B</v>
          </cell>
        </row>
        <row r="1085">
          <cell r="A1085">
            <v>1346</v>
          </cell>
          <cell r="B1085" t="str">
            <v>VALENTI</v>
          </cell>
          <cell r="C1085" t="str">
            <v>BARLAM</v>
          </cell>
          <cell r="D1085" t="str">
            <v>ASPACHS</v>
          </cell>
          <cell r="E1085">
            <v>256</v>
          </cell>
          <cell r="F1085" t="str">
            <v>CLUB TENNIS DE TAULA SALLENT</v>
          </cell>
          <cell r="G1085" t="str">
            <v>SALLENT</v>
          </cell>
          <cell r="H1085" t="str">
            <v>M</v>
          </cell>
          <cell r="I1085" t="str">
            <v>V40</v>
          </cell>
          <cell r="J1085" t="str">
            <v>A.2</v>
          </cell>
        </row>
        <row r="1086">
          <cell r="A1086">
            <v>851</v>
          </cell>
          <cell r="B1086" t="str">
            <v>XAVIER</v>
          </cell>
          <cell r="C1086" t="str">
            <v>FUSALBA</v>
          </cell>
          <cell r="D1086" t="str">
            <v>DIAZ</v>
          </cell>
          <cell r="E1086">
            <v>256</v>
          </cell>
          <cell r="F1086" t="str">
            <v>CLUB TENNIS DE TAULA SALLENT</v>
          </cell>
          <cell r="G1086" t="str">
            <v>SALLENT</v>
          </cell>
          <cell r="H1086" t="str">
            <v>M</v>
          </cell>
          <cell r="I1086" t="str">
            <v>V50</v>
          </cell>
          <cell r="J1086" t="str">
            <v>A.2</v>
          </cell>
        </row>
        <row r="1087">
          <cell r="A1087">
            <v>1614</v>
          </cell>
          <cell r="B1087" t="str">
            <v>RAMON</v>
          </cell>
          <cell r="C1087" t="str">
            <v>SALA</v>
          </cell>
          <cell r="D1087" t="str">
            <v>GARCIA</v>
          </cell>
          <cell r="E1087">
            <v>256</v>
          </cell>
          <cell r="F1087" t="str">
            <v>CLUB TENNIS DE TAULA SALLENT</v>
          </cell>
          <cell r="G1087" t="str">
            <v>SALLENT</v>
          </cell>
          <cell r="H1087" t="str">
            <v>M</v>
          </cell>
          <cell r="I1087" t="str">
            <v>V40</v>
          </cell>
          <cell r="J1087" t="str">
            <v>A.2</v>
          </cell>
        </row>
        <row r="1088">
          <cell r="A1088">
            <v>23115</v>
          </cell>
          <cell r="B1088" t="str">
            <v>JUAN ANTONIO</v>
          </cell>
          <cell r="C1088" t="str">
            <v>MARTINEZ</v>
          </cell>
          <cell r="D1088" t="str">
            <v>BARRIOS</v>
          </cell>
          <cell r="E1088">
            <v>10071</v>
          </cell>
          <cell r="F1088" t="str">
            <v>CLUB ESCUELA TENIS DE MESA VILLA DE MORALZARZAL</v>
          </cell>
          <cell r="G1088" t="str">
            <v>MORALZARZAL</v>
          </cell>
          <cell r="H1088" t="str">
            <v>M</v>
          </cell>
          <cell r="I1088" t="str">
            <v>V50</v>
          </cell>
          <cell r="J1088" t="str">
            <v>B</v>
          </cell>
        </row>
        <row r="1089">
          <cell r="A1089">
            <v>7052</v>
          </cell>
          <cell r="B1089" t="str">
            <v>ANTONIO</v>
          </cell>
          <cell r="C1089" t="str">
            <v>CALZA</v>
          </cell>
          <cell r="D1089" t="str">
            <v>AGREDA</v>
          </cell>
          <cell r="E1089">
            <v>668</v>
          </cell>
          <cell r="F1089" t="str">
            <v>C.T.T. ALZIRA CAMARENA</v>
          </cell>
          <cell r="G1089" t="str">
            <v>C.T.T. ALZIRA</v>
          </cell>
          <cell r="H1089" t="str">
            <v>M</v>
          </cell>
          <cell r="I1089" t="str">
            <v>V70</v>
          </cell>
          <cell r="J1089" t="str">
            <v>A.2</v>
          </cell>
        </row>
        <row r="1090">
          <cell r="A1090">
            <v>1773</v>
          </cell>
          <cell r="B1090" t="str">
            <v>RAFAEL JOSE</v>
          </cell>
          <cell r="C1090" t="str">
            <v>DEL VALLE</v>
          </cell>
          <cell r="D1090" t="str">
            <v>SANCHIS</v>
          </cell>
          <cell r="E1090">
            <v>668</v>
          </cell>
          <cell r="F1090" t="str">
            <v>C.T.T. ALZIRA CAMARENA</v>
          </cell>
          <cell r="G1090" t="str">
            <v>C.T.T. ALZIRA</v>
          </cell>
          <cell r="H1090" t="str">
            <v>M</v>
          </cell>
          <cell r="I1090" t="str">
            <v>V40</v>
          </cell>
          <cell r="J1090" t="str">
            <v>A.2</v>
          </cell>
        </row>
        <row r="1091">
          <cell r="A1091">
            <v>8530</v>
          </cell>
          <cell r="B1091" t="str">
            <v>JOSE</v>
          </cell>
          <cell r="C1091" t="str">
            <v>FUSTER</v>
          </cell>
          <cell r="D1091" t="str">
            <v>ARANDA</v>
          </cell>
          <cell r="E1091">
            <v>668</v>
          </cell>
          <cell r="F1091" t="str">
            <v>C.T.T. ALZIRA CAMARENA</v>
          </cell>
          <cell r="G1091" t="str">
            <v>C.T.T. ALZIRA</v>
          </cell>
          <cell r="H1091" t="str">
            <v>M</v>
          </cell>
          <cell r="I1091" t="str">
            <v>V65</v>
          </cell>
          <cell r="J1091" t="str">
            <v>A.2</v>
          </cell>
        </row>
        <row r="1092">
          <cell r="A1092">
            <v>1119</v>
          </cell>
          <cell r="B1092" t="str">
            <v>PASCUAL</v>
          </cell>
          <cell r="C1092" t="str">
            <v>GREGORI</v>
          </cell>
          <cell r="D1092" t="str">
            <v>HUERTA</v>
          </cell>
          <cell r="E1092">
            <v>668</v>
          </cell>
          <cell r="F1092" t="str">
            <v>C.T.T. ALZIRA CAMARENA</v>
          </cell>
          <cell r="G1092" t="str">
            <v>C.T.T. ALZIRA</v>
          </cell>
          <cell r="H1092" t="str">
            <v>M</v>
          </cell>
          <cell r="I1092" t="str">
            <v>V50</v>
          </cell>
          <cell r="J1092" t="str">
            <v>A.2</v>
          </cell>
        </row>
        <row r="1093">
          <cell r="A1093">
            <v>7053</v>
          </cell>
          <cell r="B1093" t="str">
            <v>SALVADOR</v>
          </cell>
          <cell r="C1093" t="str">
            <v>HIDALGO</v>
          </cell>
          <cell r="D1093" t="str">
            <v>GALAN</v>
          </cell>
          <cell r="E1093">
            <v>668</v>
          </cell>
          <cell r="F1093" t="str">
            <v>C.T.T. ALZIRA CAMARENA</v>
          </cell>
          <cell r="G1093" t="str">
            <v>C.T.T. ALZIRA</v>
          </cell>
          <cell r="H1093" t="str">
            <v>M</v>
          </cell>
          <cell r="I1093" t="str">
            <v>V65</v>
          </cell>
          <cell r="J1093" t="str">
            <v>A.2</v>
          </cell>
        </row>
        <row r="1094">
          <cell r="A1094">
            <v>28862</v>
          </cell>
          <cell r="B1094" t="str">
            <v>JUAN JOSE</v>
          </cell>
          <cell r="C1094" t="str">
            <v>IBANEZ</v>
          </cell>
          <cell r="D1094" t="str">
            <v>CASAN</v>
          </cell>
          <cell r="E1094">
            <v>668</v>
          </cell>
          <cell r="F1094" t="str">
            <v>C.T.T. ALZIRA CAMARENA</v>
          </cell>
          <cell r="G1094" t="str">
            <v>C.T.T. ALZIRA</v>
          </cell>
          <cell r="H1094" t="str">
            <v>M</v>
          </cell>
          <cell r="I1094" t="str">
            <v>V50</v>
          </cell>
          <cell r="J1094" t="str">
            <v>A.2</v>
          </cell>
        </row>
        <row r="1095">
          <cell r="A1095">
            <v>28861</v>
          </cell>
          <cell r="B1095" t="str">
            <v>JOAQUIN</v>
          </cell>
          <cell r="C1095" t="str">
            <v>MARTINEZ</v>
          </cell>
          <cell r="D1095" t="str">
            <v>GIL</v>
          </cell>
          <cell r="E1095">
            <v>668</v>
          </cell>
          <cell r="F1095" t="str">
            <v>C.T.T. ALZIRA CAMARENA</v>
          </cell>
          <cell r="G1095" t="str">
            <v>C.T.T. ALZIRA</v>
          </cell>
          <cell r="H1095" t="str">
            <v>M</v>
          </cell>
          <cell r="I1095" t="str">
            <v>V65</v>
          </cell>
          <cell r="J1095" t="str">
            <v>A.2</v>
          </cell>
        </row>
        <row r="1096">
          <cell r="A1096">
            <v>10358</v>
          </cell>
          <cell r="B1096" t="str">
            <v>MIGUEL</v>
          </cell>
          <cell r="C1096" t="str">
            <v>PONCE</v>
          </cell>
          <cell r="D1096" t="str">
            <v>REINA</v>
          </cell>
          <cell r="E1096">
            <v>668</v>
          </cell>
          <cell r="F1096" t="str">
            <v>C.T.T. ALZIRA CAMARENA</v>
          </cell>
          <cell r="G1096" t="str">
            <v>C.T.T. ALZIRA</v>
          </cell>
          <cell r="H1096" t="str">
            <v>M</v>
          </cell>
          <cell r="I1096" t="str">
            <v>V75</v>
          </cell>
          <cell r="J1096" t="str">
            <v>B</v>
          </cell>
        </row>
        <row r="1097">
          <cell r="A1097">
            <v>686</v>
          </cell>
          <cell r="B1097" t="str">
            <v>ENRIQUE JOSE</v>
          </cell>
          <cell r="C1097" t="str">
            <v>SANCHIS</v>
          </cell>
          <cell r="D1097" t="str">
            <v>PERIS</v>
          </cell>
          <cell r="E1097">
            <v>668</v>
          </cell>
          <cell r="F1097" t="str">
            <v>C.T.T. ALZIRA CAMARENA</v>
          </cell>
          <cell r="G1097" t="str">
            <v>C.T.T. ALZIRA</v>
          </cell>
          <cell r="H1097" t="str">
            <v>M</v>
          </cell>
          <cell r="I1097" t="str">
            <v>V50</v>
          </cell>
          <cell r="J1097" t="str">
            <v>A.2</v>
          </cell>
        </row>
        <row r="1098">
          <cell r="A1098">
            <v>23596</v>
          </cell>
          <cell r="B1098" t="str">
            <v>FRUCTUOSO</v>
          </cell>
          <cell r="C1098" t="str">
            <v>SANZ</v>
          </cell>
          <cell r="D1098" t="str">
            <v>SANZ</v>
          </cell>
          <cell r="E1098">
            <v>668</v>
          </cell>
          <cell r="F1098" t="str">
            <v>C.T.T. ALZIRA CAMARENA</v>
          </cell>
          <cell r="G1098" t="str">
            <v>C.T.T. ALZIRA</v>
          </cell>
          <cell r="H1098" t="str">
            <v>M</v>
          </cell>
          <cell r="I1098" t="str">
            <v>V40</v>
          </cell>
          <cell r="J1098" t="str">
            <v>A.2</v>
          </cell>
        </row>
        <row r="1099">
          <cell r="A1099">
            <v>1800</v>
          </cell>
          <cell r="B1099" t="str">
            <v>JOAN</v>
          </cell>
          <cell r="C1099" t="str">
            <v>TORMO</v>
          </cell>
          <cell r="D1099" t="str">
            <v>SANJUAN</v>
          </cell>
          <cell r="E1099">
            <v>668</v>
          </cell>
          <cell r="F1099" t="str">
            <v>C.T.T. ALZIRA CAMARENA</v>
          </cell>
          <cell r="G1099" t="str">
            <v>C.T.T. ALZIRA</v>
          </cell>
          <cell r="H1099" t="str">
            <v>M</v>
          </cell>
          <cell r="I1099" t="str">
            <v>V40</v>
          </cell>
          <cell r="J1099" t="str">
            <v>A.2</v>
          </cell>
        </row>
        <row r="1100">
          <cell r="A1100">
            <v>29895</v>
          </cell>
          <cell r="B1100" t="str">
            <v>MINCHO</v>
          </cell>
          <cell r="C1100" t="str">
            <v>YANCOV</v>
          </cell>
          <cell r="D1100" t="str">
            <v>PANCHUGOV</v>
          </cell>
          <cell r="E1100">
            <v>668</v>
          </cell>
          <cell r="F1100" t="str">
            <v>C.T.T. ALZIRA CAMARENA</v>
          </cell>
          <cell r="G1100" t="str">
            <v>C.T.T. ALZIRA</v>
          </cell>
          <cell r="H1100" t="str">
            <v>M</v>
          </cell>
          <cell r="I1100" t="str">
            <v>V40</v>
          </cell>
          <cell r="J1100" t="str">
            <v>A.2</v>
          </cell>
        </row>
        <row r="1101">
          <cell r="A1101">
            <v>918</v>
          </cell>
          <cell r="B1101" t="str">
            <v>MIGUEL ANGEL</v>
          </cell>
          <cell r="C1101" t="str">
            <v>RAMIREZ</v>
          </cell>
          <cell r="D1101" t="str">
            <v>MARTINEZ</v>
          </cell>
          <cell r="E1101">
            <v>308</v>
          </cell>
          <cell r="F1101" t="str">
            <v>CLUB TENIS DE MESA LINARES</v>
          </cell>
          <cell r="G1101" t="str">
            <v>LINARES</v>
          </cell>
          <cell r="H1101" t="str">
            <v>M</v>
          </cell>
          <cell r="I1101" t="str">
            <v>V50</v>
          </cell>
          <cell r="J1101" t="str">
            <v>A.2</v>
          </cell>
        </row>
        <row r="1102">
          <cell r="A1102">
            <v>27852</v>
          </cell>
          <cell r="B1102" t="str">
            <v>JUAN MANUEL</v>
          </cell>
          <cell r="C1102" t="str">
            <v>CELEIRO</v>
          </cell>
          <cell r="D1102" t="str">
            <v>FERNANDEZ</v>
          </cell>
          <cell r="E1102">
            <v>10348</v>
          </cell>
          <cell r="F1102" t="str">
            <v>T.M. CRC PORRINO</v>
          </cell>
          <cell r="G1102" t="str">
            <v>TM CRC PORRINO</v>
          </cell>
          <cell r="H1102" t="str">
            <v>M</v>
          </cell>
          <cell r="I1102" t="str">
            <v>V40</v>
          </cell>
          <cell r="J1102" t="str">
            <v>A.1</v>
          </cell>
        </row>
        <row r="1103">
          <cell r="A1103">
            <v>27854</v>
          </cell>
          <cell r="B1103" t="str">
            <v>HECTOR</v>
          </cell>
          <cell r="C1103" t="str">
            <v>DIAZ</v>
          </cell>
          <cell r="D1103" t="str">
            <v>FERNANDEZ</v>
          </cell>
          <cell r="E1103">
            <v>10348</v>
          </cell>
          <cell r="F1103" t="str">
            <v>T.M. CRC PORRINO</v>
          </cell>
          <cell r="G1103" t="str">
            <v>TM CRC PORRINO</v>
          </cell>
          <cell r="H1103" t="str">
            <v>M</v>
          </cell>
          <cell r="I1103" t="str">
            <v>V40</v>
          </cell>
          <cell r="J1103" t="str">
            <v>A.1</v>
          </cell>
        </row>
        <row r="1104">
          <cell r="A1104">
            <v>1647</v>
          </cell>
          <cell r="B1104" t="str">
            <v>SVETLANA</v>
          </cell>
          <cell r="C1104" t="str">
            <v>BAKHTINA</v>
          </cell>
          <cell r="D1104" t="str">
            <v>GAIDUKOVA</v>
          </cell>
          <cell r="E1104">
            <v>583</v>
          </cell>
          <cell r="F1104" t="str">
            <v>CLUB TENNIS TAULA BALAGUER</v>
          </cell>
          <cell r="G1104" t="str">
            <v>BALAGUER</v>
          </cell>
          <cell r="H1104" t="str">
            <v>F</v>
          </cell>
          <cell r="I1104" t="str">
            <v>V40</v>
          </cell>
          <cell r="J1104" t="str">
            <v>A.2</v>
          </cell>
        </row>
        <row r="1105">
          <cell r="A1105">
            <v>1903</v>
          </cell>
          <cell r="B1105" t="str">
            <v>ANNA</v>
          </cell>
          <cell r="C1105" t="str">
            <v>BISCARRI</v>
          </cell>
          <cell r="D1105" t="str">
            <v>SAURET</v>
          </cell>
          <cell r="E1105">
            <v>583</v>
          </cell>
          <cell r="F1105" t="str">
            <v>CLUB TENNIS TAULA BALAGUER</v>
          </cell>
          <cell r="G1105" t="str">
            <v>BALAGUER</v>
          </cell>
          <cell r="H1105" t="str">
            <v>F</v>
          </cell>
          <cell r="I1105" t="str">
            <v>V40</v>
          </cell>
          <cell r="J1105" t="str">
            <v>A.2</v>
          </cell>
        </row>
        <row r="1106">
          <cell r="A1106">
            <v>6401</v>
          </cell>
          <cell r="B1106" t="str">
            <v>NATALYA</v>
          </cell>
          <cell r="C1106" t="str">
            <v>PROSVIRNINA</v>
          </cell>
          <cell r="D1106" t="str">
            <v>PROSVIRNINA</v>
          </cell>
          <cell r="E1106">
            <v>583</v>
          </cell>
          <cell r="F1106" t="str">
            <v>CLUB TENNIS TAULA BALAGUER</v>
          </cell>
          <cell r="G1106" t="str">
            <v>BALAGUER</v>
          </cell>
          <cell r="H1106" t="str">
            <v>F</v>
          </cell>
          <cell r="I1106" t="str">
            <v>V40</v>
          </cell>
          <cell r="J1106" t="str">
            <v>A.2</v>
          </cell>
        </row>
        <row r="1107">
          <cell r="A1107">
            <v>29869</v>
          </cell>
          <cell r="B1107" t="str">
            <v>IRINA</v>
          </cell>
          <cell r="C1107" t="str">
            <v>ERMAKOVA</v>
          </cell>
          <cell r="D1107" t="str">
            <v>.</v>
          </cell>
          <cell r="E1107">
            <v>47</v>
          </cell>
          <cell r="F1107" t="str">
            <v>CLUB TENIS DE MESA UNASYR ALICANTE</v>
          </cell>
          <cell r="G1107" t="str">
            <v>ALICANTE TM</v>
          </cell>
          <cell r="H1107" t="str">
            <v>F</v>
          </cell>
          <cell r="I1107" t="str">
            <v>V40</v>
          </cell>
          <cell r="J1107" t="str">
            <v>A.2</v>
          </cell>
        </row>
        <row r="1108">
          <cell r="A1108">
            <v>31926</v>
          </cell>
          <cell r="B1108" t="str">
            <v>JIAO</v>
          </cell>
          <cell r="C1108" t="str">
            <v>LI</v>
          </cell>
          <cell r="E1108">
            <v>47</v>
          </cell>
          <cell r="F1108" t="str">
            <v>CLUB TENIS DE MESA UNASYR ALICANTE</v>
          </cell>
          <cell r="G1108" t="str">
            <v>ALICANTE TM</v>
          </cell>
          <cell r="H1108" t="str">
            <v>F</v>
          </cell>
          <cell r="I1108" t="str">
            <v>V40</v>
          </cell>
          <cell r="J1108" t="str">
            <v>A.2</v>
          </cell>
        </row>
        <row r="1109">
          <cell r="A1109">
            <v>1681</v>
          </cell>
          <cell r="B1109" t="str">
            <v>FERNANDO</v>
          </cell>
          <cell r="C1109" t="str">
            <v>BERMEJO</v>
          </cell>
          <cell r="D1109" t="str">
            <v>MARTIN</v>
          </cell>
          <cell r="E1109">
            <v>47</v>
          </cell>
          <cell r="F1109" t="str">
            <v>CLUB TENIS DE MESA UNASYR ALICANTE</v>
          </cell>
          <cell r="G1109" t="str">
            <v>ALICANTE TM</v>
          </cell>
          <cell r="H1109" t="str">
            <v>M</v>
          </cell>
          <cell r="I1109" t="str">
            <v>V40</v>
          </cell>
          <cell r="J1109" t="str">
            <v>B</v>
          </cell>
        </row>
        <row r="1110">
          <cell r="A1110">
            <v>621</v>
          </cell>
          <cell r="B1110" t="str">
            <v>PEDRO</v>
          </cell>
          <cell r="C1110" t="str">
            <v>CAMPOY</v>
          </cell>
          <cell r="D1110" t="str">
            <v>SIMON</v>
          </cell>
          <cell r="E1110">
            <v>536</v>
          </cell>
          <cell r="F1110" t="str">
            <v>ASOCIACION DEPORTIVA ELIOCROCA</v>
          </cell>
          <cell r="G1110" t="str">
            <v>ELIOCROCA</v>
          </cell>
          <cell r="H1110" t="str">
            <v>M</v>
          </cell>
          <cell r="I1110" t="str">
            <v>V60</v>
          </cell>
          <cell r="J1110" t="str">
            <v>B</v>
          </cell>
        </row>
        <row r="1111">
          <cell r="A1111">
            <v>4561</v>
          </cell>
          <cell r="B1111" t="str">
            <v>ANTONIO</v>
          </cell>
          <cell r="C1111" t="str">
            <v>DIAZ</v>
          </cell>
          <cell r="D1111" t="str">
            <v>GARCIA</v>
          </cell>
          <cell r="E1111">
            <v>536</v>
          </cell>
          <cell r="F1111" t="str">
            <v>ASOCIACION DEPORTIVA ELIOCROCA</v>
          </cell>
          <cell r="G1111" t="str">
            <v>ELIOCROCA</v>
          </cell>
          <cell r="H1111" t="str">
            <v>M</v>
          </cell>
          <cell r="I1111" t="str">
            <v>V40</v>
          </cell>
          <cell r="J1111" t="str">
            <v>A.1</v>
          </cell>
        </row>
        <row r="1112">
          <cell r="A1112">
            <v>1343</v>
          </cell>
          <cell r="B1112" t="str">
            <v>MATEO</v>
          </cell>
          <cell r="C1112" t="str">
            <v>MARTINEZ</v>
          </cell>
          <cell r="D1112" t="str">
            <v>GARCIA</v>
          </cell>
          <cell r="E1112">
            <v>536</v>
          </cell>
          <cell r="F1112" t="str">
            <v>ASOCIACION DEPORTIVA ELIOCROCA</v>
          </cell>
          <cell r="G1112" t="str">
            <v>ELIOCROCA</v>
          </cell>
          <cell r="H1112" t="str">
            <v>M</v>
          </cell>
          <cell r="I1112" t="str">
            <v>V40</v>
          </cell>
          <cell r="J1112" t="str">
            <v>A.1</v>
          </cell>
        </row>
        <row r="1113">
          <cell r="A1113">
            <v>17273</v>
          </cell>
          <cell r="B1113" t="str">
            <v>JUAN FRANCISCO</v>
          </cell>
          <cell r="C1113" t="str">
            <v>PERAN</v>
          </cell>
          <cell r="D1113" t="str">
            <v>PERAN</v>
          </cell>
          <cell r="E1113">
            <v>536</v>
          </cell>
          <cell r="F1113" t="str">
            <v>ASOCIACION DEPORTIVA ELIOCROCA</v>
          </cell>
          <cell r="G1113" t="str">
            <v>ELIOCROCA</v>
          </cell>
          <cell r="H1113" t="str">
            <v>M</v>
          </cell>
          <cell r="I1113" t="str">
            <v>V40</v>
          </cell>
          <cell r="J1113" t="str">
            <v>A.1</v>
          </cell>
        </row>
        <row r="1114">
          <cell r="A1114">
            <v>21074</v>
          </cell>
          <cell r="B1114" t="str">
            <v xml:space="preserve">MANUEL </v>
          </cell>
          <cell r="C1114" t="str">
            <v>SANCHEZ</v>
          </cell>
          <cell r="D1114" t="str">
            <v>GUIRAO</v>
          </cell>
          <cell r="E1114">
            <v>536</v>
          </cell>
          <cell r="F1114" t="str">
            <v>ASOCIACION DEPORTIVA ELIOCROCA</v>
          </cell>
          <cell r="G1114" t="str">
            <v>ELIOCROCA</v>
          </cell>
          <cell r="H1114" t="str">
            <v>M</v>
          </cell>
          <cell r="I1114" t="str">
            <v>V50</v>
          </cell>
          <cell r="J1114" t="str">
            <v>A.1</v>
          </cell>
        </row>
        <row r="1115">
          <cell r="A1115">
            <v>20087</v>
          </cell>
          <cell r="B1115" t="str">
            <v xml:space="preserve">JUAN BAUTISTA </v>
          </cell>
          <cell r="C1115" t="str">
            <v>SÁNCHEZ</v>
          </cell>
          <cell r="D1115" t="str">
            <v>MATEO</v>
          </cell>
          <cell r="E1115">
            <v>536</v>
          </cell>
          <cell r="F1115" t="str">
            <v>ASOCIACION DEPORTIVA ELIOCROCA</v>
          </cell>
          <cell r="G1115" t="str">
            <v>ELIOCROCA</v>
          </cell>
          <cell r="H1115" t="str">
            <v>M</v>
          </cell>
          <cell r="I1115" t="str">
            <v>V50</v>
          </cell>
          <cell r="J1115" t="str">
            <v>B</v>
          </cell>
        </row>
        <row r="1116">
          <cell r="A1116">
            <v>10994</v>
          </cell>
          <cell r="B1116" t="str">
            <v>FRANCISCO</v>
          </cell>
          <cell r="C1116" t="str">
            <v>SEGURA</v>
          </cell>
          <cell r="D1116" t="str">
            <v>RUIZ</v>
          </cell>
          <cell r="E1116">
            <v>536</v>
          </cell>
          <cell r="F1116" t="str">
            <v>ASOCIACION DEPORTIVA ELIOCROCA</v>
          </cell>
          <cell r="G1116" t="str">
            <v>ELIOCROCA</v>
          </cell>
          <cell r="H1116" t="str">
            <v>M</v>
          </cell>
          <cell r="I1116" t="str">
            <v>V40</v>
          </cell>
          <cell r="J1116" t="str">
            <v>B</v>
          </cell>
        </row>
        <row r="1117">
          <cell r="A1117">
            <v>31882</v>
          </cell>
          <cell r="B1117" t="str">
            <v>DAVID</v>
          </cell>
          <cell r="C1117" t="str">
            <v>CARRASCO</v>
          </cell>
          <cell r="D1117" t="str">
            <v>RUIZ</v>
          </cell>
          <cell r="E1117">
            <v>536</v>
          </cell>
          <cell r="F1117" t="str">
            <v>ASOCIACION DEPORTIVA ELIOCROCA</v>
          </cell>
          <cell r="G1117" t="str">
            <v>ELIOCROCA</v>
          </cell>
          <cell r="H1117" t="str">
            <v>M</v>
          </cell>
          <cell r="I1117" t="str">
            <v>V40</v>
          </cell>
          <cell r="J1117" t="str">
            <v>B</v>
          </cell>
        </row>
        <row r="1118">
          <cell r="A1118">
            <v>31929</v>
          </cell>
          <cell r="B1118" t="str">
            <v>DANIEL</v>
          </cell>
          <cell r="C1118" t="str">
            <v>GOMEZ</v>
          </cell>
          <cell r="D1118" t="str">
            <v>RIQUELME</v>
          </cell>
          <cell r="E1118">
            <v>536</v>
          </cell>
          <cell r="F1118" t="str">
            <v>ASOCIACION DEPORTIVA ELIOCROCA</v>
          </cell>
          <cell r="G1118" t="str">
            <v>ELIOCROCA</v>
          </cell>
          <cell r="H1118" t="str">
            <v>M</v>
          </cell>
          <cell r="I1118" t="str">
            <v>V40</v>
          </cell>
          <cell r="J1118" t="str">
            <v>B</v>
          </cell>
        </row>
        <row r="1119">
          <cell r="A1119">
            <v>10222</v>
          </cell>
          <cell r="B1119" t="str">
            <v>IKER</v>
          </cell>
          <cell r="C1119" t="str">
            <v>SASTRE</v>
          </cell>
          <cell r="D1119" t="str">
            <v>SANCHEZ-VALLEJO</v>
          </cell>
          <cell r="E1119">
            <v>10085</v>
          </cell>
          <cell r="F1119" t="str">
            <v>CD FEKOOR</v>
          </cell>
          <cell r="G1119" t="str">
            <v>FEKOOR</v>
          </cell>
          <cell r="H1119" t="str">
            <v>M</v>
          </cell>
          <cell r="I1119" t="str">
            <v>V40</v>
          </cell>
          <cell r="J1119" t="str">
            <v>B</v>
          </cell>
        </row>
        <row r="1120">
          <cell r="A1120">
            <v>18337</v>
          </cell>
          <cell r="B1120" t="str">
            <v>JOSU</v>
          </cell>
          <cell r="C1120" t="str">
            <v>LEZAMA</v>
          </cell>
          <cell r="D1120" t="str">
            <v>OJAGUREN</v>
          </cell>
          <cell r="E1120">
            <v>10085</v>
          </cell>
          <cell r="F1120" t="str">
            <v>CD FEKOOR</v>
          </cell>
          <cell r="G1120" t="str">
            <v>FEKOOR</v>
          </cell>
          <cell r="H1120" t="str">
            <v>M</v>
          </cell>
          <cell r="I1120" t="str">
            <v>V40</v>
          </cell>
          <cell r="J1120" t="str">
            <v>B</v>
          </cell>
        </row>
        <row r="1121">
          <cell r="A1121">
            <v>18829</v>
          </cell>
          <cell r="B1121" t="str">
            <v>ANDRES</v>
          </cell>
          <cell r="C1121" t="str">
            <v>ALONSO</v>
          </cell>
          <cell r="D1121" t="str">
            <v>ECHEVARRIA</v>
          </cell>
          <cell r="E1121">
            <v>10085</v>
          </cell>
          <cell r="F1121" t="str">
            <v>CD FEKOOR</v>
          </cell>
          <cell r="G1121" t="str">
            <v>FEKOOR</v>
          </cell>
          <cell r="H1121" t="str">
            <v>M</v>
          </cell>
          <cell r="I1121" t="str">
            <v>V40</v>
          </cell>
          <cell r="J1121" t="str">
            <v>B</v>
          </cell>
        </row>
        <row r="1122">
          <cell r="A1122">
            <v>31219</v>
          </cell>
          <cell r="B1122" t="str">
            <v>UNAI</v>
          </cell>
          <cell r="C1122" t="str">
            <v>AURREKOETXEA</v>
          </cell>
          <cell r="D1122" t="str">
            <v>MURGUIONDO</v>
          </cell>
          <cell r="E1122">
            <v>10085</v>
          </cell>
          <cell r="F1122" t="str">
            <v>CD FEKOOR</v>
          </cell>
          <cell r="G1122" t="str">
            <v>FEKOOR</v>
          </cell>
          <cell r="H1122" t="str">
            <v>M</v>
          </cell>
          <cell r="I1122" t="str">
            <v>V40</v>
          </cell>
          <cell r="J1122" t="str">
            <v>B</v>
          </cell>
        </row>
        <row r="1123">
          <cell r="A1123">
            <v>22479</v>
          </cell>
          <cell r="B1123" t="str">
            <v>GAIZKA</v>
          </cell>
          <cell r="C1123" t="str">
            <v>LARRAZABAL</v>
          </cell>
          <cell r="D1123" t="str">
            <v>EGUSKIZA</v>
          </cell>
          <cell r="E1123">
            <v>10085</v>
          </cell>
          <cell r="F1123" t="str">
            <v>CD FEKOOR</v>
          </cell>
          <cell r="G1123" t="str">
            <v>FEKOOR</v>
          </cell>
          <cell r="H1123" t="str">
            <v>M</v>
          </cell>
          <cell r="I1123" t="str">
            <v>V50</v>
          </cell>
          <cell r="J1123" t="str">
            <v>B</v>
          </cell>
        </row>
        <row r="1124">
          <cell r="A1124">
            <v>4820</v>
          </cell>
          <cell r="B1124" t="str">
            <v>MIGUEL ANGEL</v>
          </cell>
          <cell r="C1124" t="str">
            <v>MERINO</v>
          </cell>
          <cell r="D1124" t="str">
            <v>QUINTERO</v>
          </cell>
          <cell r="E1124">
            <v>616</v>
          </cell>
          <cell r="F1124" t="str">
            <v>C.M.D. SAN JUAN</v>
          </cell>
          <cell r="G1124" t="str">
            <v>SAN JUAN</v>
          </cell>
          <cell r="H1124" t="str">
            <v>M</v>
          </cell>
          <cell r="I1124" t="str">
            <v>V40</v>
          </cell>
          <cell r="J1124" t="str">
            <v>A.1</v>
          </cell>
        </row>
        <row r="1125">
          <cell r="A1125">
            <v>1172</v>
          </cell>
          <cell r="B1125" t="str">
            <v>MANUEL</v>
          </cell>
          <cell r="C1125" t="str">
            <v>LUQUE</v>
          </cell>
          <cell r="D1125" t="str">
            <v>LARA</v>
          </cell>
          <cell r="E1125">
            <v>616</v>
          </cell>
          <cell r="F1125" t="str">
            <v>C.M.D. SAN JUAN</v>
          </cell>
          <cell r="G1125" t="str">
            <v>SAN JUAN</v>
          </cell>
          <cell r="H1125" t="str">
            <v>M</v>
          </cell>
          <cell r="I1125" t="str">
            <v>V50</v>
          </cell>
          <cell r="J1125" t="str">
            <v>A.1</v>
          </cell>
        </row>
        <row r="1126">
          <cell r="A1126">
            <v>5750</v>
          </cell>
          <cell r="B1126" t="str">
            <v>MANUEL</v>
          </cell>
          <cell r="C1126" t="str">
            <v>MENDEZ</v>
          </cell>
          <cell r="D1126" t="str">
            <v>MORENO</v>
          </cell>
          <cell r="E1126">
            <v>616</v>
          </cell>
          <cell r="F1126" t="str">
            <v>C.M.D. SAN JUAN</v>
          </cell>
          <cell r="G1126" t="str">
            <v>SAN JUAN</v>
          </cell>
          <cell r="H1126" t="str">
            <v>M</v>
          </cell>
          <cell r="I1126" t="str">
            <v>V50</v>
          </cell>
          <cell r="J1126" t="str">
            <v>A.1</v>
          </cell>
        </row>
        <row r="1127">
          <cell r="A1127">
            <v>24109</v>
          </cell>
          <cell r="B1127" t="str">
            <v>JOSE MARIA</v>
          </cell>
          <cell r="C1127" t="str">
            <v>SANGUINO</v>
          </cell>
          <cell r="D1127" t="str">
            <v>GONZALEZ</v>
          </cell>
          <cell r="E1127">
            <v>616</v>
          </cell>
          <cell r="F1127" t="str">
            <v>C.M.D. SAN JUAN</v>
          </cell>
          <cell r="G1127" t="str">
            <v>SAN JUAN</v>
          </cell>
          <cell r="H1127" t="str">
            <v>M</v>
          </cell>
          <cell r="I1127" t="str">
            <v>V40</v>
          </cell>
          <cell r="J1127" t="str">
            <v>A.1</v>
          </cell>
        </row>
        <row r="1128">
          <cell r="A1128">
            <v>1573</v>
          </cell>
          <cell r="B1128" t="str">
            <v>SIMONA ELENA</v>
          </cell>
          <cell r="C1128" t="str">
            <v>SAVU</v>
          </cell>
          <cell r="D1128" t="str">
            <v>VINTINA</v>
          </cell>
          <cell r="E1128">
            <v>10383</v>
          </cell>
          <cell r="F1128" t="str">
            <v>CDTM HUJASE JAEN</v>
          </cell>
          <cell r="G1128" t="str">
            <v>CDTM HUJASE JAEN</v>
          </cell>
          <cell r="H1128" t="str">
            <v>F</v>
          </cell>
          <cell r="I1128" t="str">
            <v>V40</v>
          </cell>
          <cell r="J1128" t="str">
            <v>A.2</v>
          </cell>
        </row>
        <row r="1129">
          <cell r="A1129">
            <v>1105</v>
          </cell>
          <cell r="B1129" t="str">
            <v>ANTONIO</v>
          </cell>
          <cell r="C1129" t="str">
            <v>ALVAREZ</v>
          </cell>
          <cell r="D1129" t="str">
            <v>GONZALEZ</v>
          </cell>
          <cell r="E1129">
            <v>10197</v>
          </cell>
          <cell r="F1129" t="str">
            <v>CLUB DEPORTIVO ASEM HISPANIDAD TENIS DE MESA</v>
          </cell>
          <cell r="G1129" t="str">
            <v>CD ASEM HISPANIDAD TM</v>
          </cell>
          <cell r="H1129" t="str">
            <v>M</v>
          </cell>
          <cell r="I1129" t="str">
            <v>V50</v>
          </cell>
          <cell r="J1129" t="str">
            <v>A.1</v>
          </cell>
        </row>
        <row r="1130">
          <cell r="A1130">
            <v>134</v>
          </cell>
          <cell r="B1130" t="str">
            <v>LEOPOLDO</v>
          </cell>
          <cell r="C1130" t="str">
            <v>MATA</v>
          </cell>
          <cell r="D1130" t="str">
            <v>DE LA CORTE</v>
          </cell>
          <cell r="E1130">
            <v>10197</v>
          </cell>
          <cell r="F1130" t="str">
            <v>CLUB DEPORTIVO ASEM HISPANIDAD TENIS DE MESA</v>
          </cell>
          <cell r="G1130" t="str">
            <v>CD ASEM HISPANIDAD TM</v>
          </cell>
          <cell r="H1130" t="str">
            <v>M</v>
          </cell>
          <cell r="I1130" t="str">
            <v>V70</v>
          </cell>
          <cell r="J1130" t="str">
            <v>A.1</v>
          </cell>
        </row>
        <row r="1131">
          <cell r="A1131">
            <v>23132</v>
          </cell>
          <cell r="B1131" t="str">
            <v>JUAN JESUS</v>
          </cell>
          <cell r="C1131" t="str">
            <v>SANCHEZ</v>
          </cell>
          <cell r="D1131" t="str">
            <v>LORENZO</v>
          </cell>
          <cell r="E1131">
            <v>10197</v>
          </cell>
          <cell r="F1131" t="str">
            <v>CLUB DEPORTIVO ASEM HISPANIDAD TENIS DE MESA</v>
          </cell>
          <cell r="G1131" t="str">
            <v>CD ASEM HISPANIDAD TM</v>
          </cell>
          <cell r="H1131" t="str">
            <v>M</v>
          </cell>
          <cell r="I1131" t="str">
            <v>V40</v>
          </cell>
          <cell r="J1131" t="str">
            <v>A.1</v>
          </cell>
        </row>
        <row r="1132">
          <cell r="A1132">
            <v>544</v>
          </cell>
          <cell r="B1132" t="str">
            <v>MOISES</v>
          </cell>
          <cell r="C1132" t="str">
            <v>SUAREZ</v>
          </cell>
          <cell r="D1132" t="str">
            <v>SANCHEZ</v>
          </cell>
          <cell r="E1132">
            <v>10197</v>
          </cell>
          <cell r="F1132" t="str">
            <v>CLUB DEPORTIVO ASEM HISPANIDAD TENIS DE MESA</v>
          </cell>
          <cell r="G1132" t="str">
            <v>CD ASEM HISPANIDAD TM</v>
          </cell>
          <cell r="H1132" t="str">
            <v>M</v>
          </cell>
          <cell r="I1132" t="str">
            <v>V60</v>
          </cell>
          <cell r="J1132" t="str">
            <v>A.1</v>
          </cell>
        </row>
        <row r="1133">
          <cell r="A1133">
            <v>543</v>
          </cell>
          <cell r="B1133" t="str">
            <v>LUCIANO</v>
          </cell>
          <cell r="C1133" t="str">
            <v>SUAREZ</v>
          </cell>
          <cell r="D1133" t="str">
            <v>SANCHEZ</v>
          </cell>
          <cell r="E1133">
            <v>10197</v>
          </cell>
          <cell r="F1133" t="str">
            <v>CLUB DEPORTIVO ASEM HISPANIDAD TENIS DE MESA</v>
          </cell>
          <cell r="G1133" t="str">
            <v>CD ASEM HISPANIDAD TM</v>
          </cell>
          <cell r="H1133" t="str">
            <v>M</v>
          </cell>
          <cell r="I1133" t="str">
            <v>V60</v>
          </cell>
          <cell r="J1133" t="str">
            <v>A.1</v>
          </cell>
        </row>
        <row r="1134">
          <cell r="A1134">
            <v>28100</v>
          </cell>
          <cell r="B1134" t="str">
            <v>MANUEL JUSTO</v>
          </cell>
          <cell r="C1134" t="str">
            <v>VAZQUEZ</v>
          </cell>
          <cell r="D1134" t="str">
            <v>PEREIRA</v>
          </cell>
          <cell r="E1134">
            <v>10197</v>
          </cell>
          <cell r="F1134" t="str">
            <v>CLUB DEPORTIVO ASEM HISPANIDAD TENIS DE MESA</v>
          </cell>
          <cell r="G1134" t="str">
            <v>CD ASEM HISPANIDAD TM</v>
          </cell>
          <cell r="H1134" t="str">
            <v>M</v>
          </cell>
          <cell r="I1134" t="str">
            <v>V50</v>
          </cell>
          <cell r="J1134" t="str">
            <v>A.1</v>
          </cell>
        </row>
        <row r="1135">
          <cell r="A1135">
            <v>18372</v>
          </cell>
          <cell r="B1135" t="str">
            <v>JACOB</v>
          </cell>
          <cell r="C1135" t="str">
            <v>LOPEZ</v>
          </cell>
          <cell r="D1135" t="str">
            <v>VARGAS</v>
          </cell>
          <cell r="E1135">
            <v>165</v>
          </cell>
          <cell r="F1135" t="str">
            <v>CLUB BURGOS TENIS DE MESA</v>
          </cell>
          <cell r="G1135" t="str">
            <v>BURGOS TM</v>
          </cell>
          <cell r="H1135" t="str">
            <v>M</v>
          </cell>
          <cell r="I1135" t="str">
            <v>V40</v>
          </cell>
          <cell r="J1135" t="str">
            <v>B</v>
          </cell>
        </row>
        <row r="1136">
          <cell r="A1136">
            <v>1836</v>
          </cell>
          <cell r="B1136" t="str">
            <v>JOSE FRANCISCO</v>
          </cell>
          <cell r="C1136" t="str">
            <v>SALES</v>
          </cell>
          <cell r="D1136" t="str">
            <v>MONTOLIU</v>
          </cell>
          <cell r="E1136">
            <v>41</v>
          </cell>
          <cell r="F1136" t="str">
            <v>CLUB TENNIS DE TAULA MEDITERRANEO</v>
          </cell>
          <cell r="G1136" t="str">
            <v>MEDITERRANEO</v>
          </cell>
          <cell r="H1136" t="str">
            <v>M</v>
          </cell>
          <cell r="I1136" t="str">
            <v>V40</v>
          </cell>
          <cell r="J1136" t="str">
            <v>A.2</v>
          </cell>
        </row>
        <row r="1137">
          <cell r="A1137">
            <v>736</v>
          </cell>
          <cell r="B1137" t="str">
            <v>ALFREDO</v>
          </cell>
          <cell r="C1137" t="str">
            <v>GISBERT</v>
          </cell>
          <cell r="D1137" t="str">
            <v>IBORRA</v>
          </cell>
          <cell r="E1137">
            <v>51</v>
          </cell>
          <cell r="F1137" t="str">
            <v>CLUB TENIS DE MESA ALCOY</v>
          </cell>
          <cell r="G1137" t="str">
            <v>CTM ALCOY</v>
          </cell>
          <cell r="H1137" t="str">
            <v>M</v>
          </cell>
          <cell r="I1137" t="str">
            <v>V50</v>
          </cell>
          <cell r="J1137" t="str">
            <v>A.2</v>
          </cell>
        </row>
        <row r="1138">
          <cell r="A1138">
            <v>21875</v>
          </cell>
          <cell r="B1138" t="str">
            <v>CRISTOBAL</v>
          </cell>
          <cell r="C1138" t="str">
            <v>OLLER</v>
          </cell>
          <cell r="D1138" t="str">
            <v>MOLINA</v>
          </cell>
          <cell r="E1138">
            <v>51</v>
          </cell>
          <cell r="F1138" t="str">
            <v>CLUB TENIS DE MESA ALCOY</v>
          </cell>
          <cell r="G1138" t="str">
            <v>CTM ALCOY</v>
          </cell>
          <cell r="H1138" t="str">
            <v>M</v>
          </cell>
          <cell r="I1138" t="str">
            <v>V50</v>
          </cell>
          <cell r="J1138" t="str">
            <v>A.1</v>
          </cell>
        </row>
        <row r="1139">
          <cell r="A1139">
            <v>1356</v>
          </cell>
          <cell r="B1139" t="str">
            <v>F. XAVIER</v>
          </cell>
          <cell r="C1139" t="str">
            <v>FONTANET</v>
          </cell>
          <cell r="D1139" t="str">
            <v>ESPINET</v>
          </cell>
          <cell r="E1139">
            <v>10314</v>
          </cell>
          <cell r="F1139" t="str">
            <v>CLUB TENNIS TAULA MOLLERUSSA</v>
          </cell>
          <cell r="G1139" t="str">
            <v>CTT MOLLERUSSA</v>
          </cell>
          <cell r="H1139" t="str">
            <v>M</v>
          </cell>
          <cell r="I1139" t="str">
            <v>V40</v>
          </cell>
          <cell r="J1139" t="str">
            <v>A.2</v>
          </cell>
        </row>
        <row r="1140">
          <cell r="A1140">
            <v>4424</v>
          </cell>
          <cell r="B1140" t="str">
            <v>JOSE RAMON</v>
          </cell>
          <cell r="C1140" t="str">
            <v>RAMOS</v>
          </cell>
          <cell r="D1140" t="str">
            <v>MATO</v>
          </cell>
          <cell r="E1140">
            <v>10411</v>
          </cell>
          <cell r="F1140" t="str">
            <v>CLUB DEPORTIVO DE TENIS DE MESA DE A ESTRADA</v>
          </cell>
          <cell r="G1140" t="str">
            <v>CDTM A ESTRADA</v>
          </cell>
          <cell r="H1140" t="str">
            <v>M</v>
          </cell>
          <cell r="I1140" t="str">
            <v>V40</v>
          </cell>
          <cell r="J1140" t="str">
            <v>B</v>
          </cell>
        </row>
        <row r="1141">
          <cell r="A1141">
            <v>995</v>
          </cell>
          <cell r="B1141" t="str">
            <v>ANTONIO</v>
          </cell>
          <cell r="C1141" t="str">
            <v>CASTRO</v>
          </cell>
          <cell r="D1141" t="str">
            <v>MONTENEGRO</v>
          </cell>
          <cell r="E1141">
            <v>10415</v>
          </cell>
          <cell r="F1141" t="str">
            <v>VILAGARCIA TENIS DE MESA</v>
          </cell>
          <cell r="G1141" t="str">
            <v>VILAGARCIA TM</v>
          </cell>
          <cell r="H1141" t="str">
            <v>M</v>
          </cell>
          <cell r="I1141" t="str">
            <v>V50</v>
          </cell>
          <cell r="J1141" t="str">
            <v>A.2</v>
          </cell>
        </row>
        <row r="1142">
          <cell r="A1142">
            <v>28116</v>
          </cell>
          <cell r="B1142" t="str">
            <v>BRUNO</v>
          </cell>
          <cell r="C1142" t="str">
            <v>BALDINO</v>
          </cell>
          <cell r="E1142">
            <v>10224</v>
          </cell>
          <cell r="F1142" t="str">
            <v>CLUB TENIS DE MESA COSTA AZAHAR</v>
          </cell>
          <cell r="G1142" t="str">
            <v>CTM COSTA AZAHAR</v>
          </cell>
          <cell r="H1142" t="str">
            <v>M</v>
          </cell>
          <cell r="I1142" t="str">
            <v>V50</v>
          </cell>
          <cell r="J1142" t="str">
            <v>B</v>
          </cell>
        </row>
        <row r="1143">
          <cell r="A1143">
            <v>17970</v>
          </cell>
          <cell r="B1143" t="str">
            <v>JOSE MARÍA</v>
          </cell>
          <cell r="C1143" t="str">
            <v>BREVA</v>
          </cell>
          <cell r="D1143" t="str">
            <v>MIGUEL</v>
          </cell>
          <cell r="E1143">
            <v>10224</v>
          </cell>
          <cell r="F1143" t="str">
            <v>CLUB TENIS DE MESA COSTA AZAHAR</v>
          </cell>
          <cell r="G1143" t="str">
            <v>CTM COSTA AZAHAR</v>
          </cell>
          <cell r="H1143" t="str">
            <v>M</v>
          </cell>
          <cell r="I1143" t="str">
            <v>V50</v>
          </cell>
          <cell r="J1143" t="str">
            <v>B</v>
          </cell>
        </row>
        <row r="1144">
          <cell r="A1144">
            <v>21039</v>
          </cell>
          <cell r="B1144" t="str">
            <v>JUAN IGNACIO</v>
          </cell>
          <cell r="C1144" t="str">
            <v>IRANZO</v>
          </cell>
          <cell r="D1144" t="str">
            <v>REIG</v>
          </cell>
          <cell r="E1144">
            <v>10224</v>
          </cell>
          <cell r="F1144" t="str">
            <v>CLUB TENIS DE MESA COSTA AZAHAR</v>
          </cell>
          <cell r="G1144" t="str">
            <v>CTM COSTA AZAHAR</v>
          </cell>
          <cell r="H1144" t="str">
            <v>M</v>
          </cell>
          <cell r="I1144" t="str">
            <v>V50</v>
          </cell>
          <cell r="J1144" t="str">
            <v>B</v>
          </cell>
        </row>
        <row r="1145">
          <cell r="A1145">
            <v>1196</v>
          </cell>
          <cell r="B1145" t="str">
            <v>JORGE</v>
          </cell>
          <cell r="C1145" t="str">
            <v>BOSCA</v>
          </cell>
          <cell r="D1145" t="str">
            <v>NAVARRO</v>
          </cell>
          <cell r="E1145">
            <v>10224</v>
          </cell>
          <cell r="F1145" t="str">
            <v>CLUB TENIS DE MESA COSTA AZAHAR</v>
          </cell>
          <cell r="G1145" t="str">
            <v>CTM COSTA AZAHAR</v>
          </cell>
          <cell r="H1145" t="str">
            <v>M</v>
          </cell>
          <cell r="I1145" t="str">
            <v>V50</v>
          </cell>
          <cell r="J1145" t="str">
            <v>B</v>
          </cell>
        </row>
        <row r="1146">
          <cell r="A1146">
            <v>25194</v>
          </cell>
          <cell r="B1146" t="str">
            <v>FABIO RODRIGO</v>
          </cell>
          <cell r="C1146" t="str">
            <v>PEREZ</v>
          </cell>
          <cell r="D1146" t="str">
            <v>CRESPO</v>
          </cell>
          <cell r="E1146">
            <v>290</v>
          </cell>
          <cell r="F1146" t="str">
            <v>LLUISOS DE GRACIA</v>
          </cell>
          <cell r="G1146" t="str">
            <v>LLUISOS DE GRACIA</v>
          </cell>
          <cell r="H1146" t="str">
            <v>M</v>
          </cell>
          <cell r="I1146" t="str">
            <v>V40</v>
          </cell>
          <cell r="J1146" t="str">
            <v>A.1</v>
          </cell>
        </row>
        <row r="1147">
          <cell r="A1147">
            <v>1764</v>
          </cell>
          <cell r="B1147" t="str">
            <v>ANTONIO</v>
          </cell>
          <cell r="C1147" t="str">
            <v>VARELA</v>
          </cell>
          <cell r="D1147" t="str">
            <v>IZQUIERDO</v>
          </cell>
          <cell r="E1147">
            <v>331</v>
          </cell>
          <cell r="F1147" t="str">
            <v>ATLETICO SAN SEBASTIAN</v>
          </cell>
          <cell r="G1147" t="str">
            <v>ATL SAN SEBASTIAN</v>
          </cell>
          <cell r="H1147" t="str">
            <v>M</v>
          </cell>
          <cell r="I1147" t="str">
            <v>V40</v>
          </cell>
          <cell r="J1147" t="str">
            <v>A.2</v>
          </cell>
        </row>
        <row r="1148">
          <cell r="A1148">
            <v>20042</v>
          </cell>
          <cell r="B1148" t="str">
            <v>JUAN CARLOS</v>
          </cell>
          <cell r="C1148" t="str">
            <v>VIDAL</v>
          </cell>
          <cell r="D1148" t="str">
            <v>ORIENTE</v>
          </cell>
          <cell r="E1148">
            <v>712</v>
          </cell>
          <cell r="F1148" t="str">
            <v>CLUB TENIS MESA ELDA</v>
          </cell>
          <cell r="G1148" t="str">
            <v>CTM ELDA</v>
          </cell>
          <cell r="H1148" t="str">
            <v>M</v>
          </cell>
          <cell r="I1148" t="str">
            <v>V40</v>
          </cell>
          <cell r="J1148" t="str">
            <v>B</v>
          </cell>
        </row>
        <row r="1149">
          <cell r="A1149">
            <v>28637</v>
          </cell>
          <cell r="B1149" t="str">
            <v>JUAN FRANCISCO</v>
          </cell>
          <cell r="C1149" t="str">
            <v>MARTINEZ</v>
          </cell>
          <cell r="D1149" t="str">
            <v>RAMIREZ</v>
          </cell>
          <cell r="E1149">
            <v>712</v>
          </cell>
          <cell r="F1149" t="str">
            <v>CLUB TENIS MESA ELDA</v>
          </cell>
          <cell r="G1149" t="str">
            <v>CTM ELDA</v>
          </cell>
          <cell r="H1149" t="str">
            <v>M</v>
          </cell>
          <cell r="I1149" t="str">
            <v>V50</v>
          </cell>
          <cell r="J1149" t="str">
            <v>B</v>
          </cell>
        </row>
        <row r="1150">
          <cell r="A1150">
            <v>638</v>
          </cell>
          <cell r="B1150" t="str">
            <v>ANGEL ANTONIO</v>
          </cell>
          <cell r="C1150" t="str">
            <v>BOIX</v>
          </cell>
          <cell r="D1150" t="str">
            <v>LAMANA</v>
          </cell>
          <cell r="E1150">
            <v>10149</v>
          </cell>
          <cell r="F1150" t="str">
            <v>CLUB TENNIS TAULA ATENEU POBLENOU</v>
          </cell>
          <cell r="G1150" t="str">
            <v>CTT ATENEU POBLENOU</v>
          </cell>
          <cell r="H1150" t="str">
            <v>M</v>
          </cell>
          <cell r="I1150" t="str">
            <v>V60</v>
          </cell>
          <cell r="J1150" t="str">
            <v>A.1</v>
          </cell>
        </row>
        <row r="1151">
          <cell r="A1151">
            <v>17545</v>
          </cell>
          <cell r="B1151" t="str">
            <v>CARLOS</v>
          </cell>
          <cell r="C1151" t="str">
            <v>CAPILLA</v>
          </cell>
          <cell r="D1151" t="str">
            <v>SIMON</v>
          </cell>
          <cell r="E1151">
            <v>10149</v>
          </cell>
          <cell r="F1151" t="str">
            <v>CLUB TENNIS TAULA ATENEU POBLENOU</v>
          </cell>
          <cell r="G1151" t="str">
            <v>CTT ATENEU POBLENOU</v>
          </cell>
          <cell r="H1151" t="str">
            <v>M</v>
          </cell>
          <cell r="I1151" t="str">
            <v>V60</v>
          </cell>
          <cell r="J1151" t="str">
            <v>A.1</v>
          </cell>
        </row>
        <row r="1152">
          <cell r="A1152">
            <v>422</v>
          </cell>
          <cell r="B1152" t="str">
            <v>JOSE</v>
          </cell>
          <cell r="C1152" t="str">
            <v>FELIU</v>
          </cell>
          <cell r="D1152" t="str">
            <v>ESCOLAR</v>
          </cell>
          <cell r="E1152">
            <v>10149</v>
          </cell>
          <cell r="F1152" t="str">
            <v>CLUB TENNIS TAULA ATENEU POBLENOU</v>
          </cell>
          <cell r="G1152" t="str">
            <v>CTT ATENEU POBLENOU</v>
          </cell>
          <cell r="H1152" t="str">
            <v>M</v>
          </cell>
          <cell r="I1152" t="str">
            <v>V60</v>
          </cell>
          <cell r="J1152" t="str">
            <v>A.1</v>
          </cell>
        </row>
        <row r="1153">
          <cell r="A1153">
            <v>783</v>
          </cell>
          <cell r="B1153" t="str">
            <v>ISMAEL</v>
          </cell>
          <cell r="C1153" t="str">
            <v>CAYMEL</v>
          </cell>
          <cell r="D1153" t="str">
            <v>MARIN</v>
          </cell>
          <cell r="E1153">
            <v>10149</v>
          </cell>
          <cell r="F1153" t="str">
            <v>CLUB TENNIS TAULA ATENEU POBLENOU</v>
          </cell>
          <cell r="G1153" t="str">
            <v>CTT ATENEU POBLENOU</v>
          </cell>
          <cell r="H1153" t="str">
            <v>M</v>
          </cell>
          <cell r="I1153" t="str">
            <v>V50</v>
          </cell>
          <cell r="J1153" t="str">
            <v>A.1</v>
          </cell>
        </row>
        <row r="1154">
          <cell r="A1154">
            <v>589</v>
          </cell>
          <cell r="B1154" t="str">
            <v>JUAN M.</v>
          </cell>
          <cell r="C1154" t="str">
            <v>MORENO</v>
          </cell>
          <cell r="D1154" t="str">
            <v>CONTRERAS</v>
          </cell>
          <cell r="E1154">
            <v>10149</v>
          </cell>
          <cell r="F1154" t="str">
            <v>CLUB TENNIS TAULA ATENEU POBLENOU</v>
          </cell>
          <cell r="G1154" t="str">
            <v>CTT ATENEU POBLENOU</v>
          </cell>
          <cell r="H1154" t="str">
            <v>M</v>
          </cell>
          <cell r="I1154" t="str">
            <v>V60</v>
          </cell>
          <cell r="J1154" t="str">
            <v>A.1</v>
          </cell>
        </row>
        <row r="1155">
          <cell r="A1155">
            <v>237</v>
          </cell>
          <cell r="B1155" t="str">
            <v>LORENZO</v>
          </cell>
          <cell r="C1155" t="str">
            <v>GARCES</v>
          </cell>
          <cell r="D1155" t="str">
            <v>TORRES</v>
          </cell>
          <cell r="E1155">
            <v>10149</v>
          </cell>
          <cell r="F1155" t="str">
            <v>CLUB TENNIS TAULA ATENEU POBLENOU</v>
          </cell>
          <cell r="G1155" t="str">
            <v>CTT ATENEU POBLENOU</v>
          </cell>
          <cell r="H1155" t="str">
            <v>M</v>
          </cell>
          <cell r="I1155" t="str">
            <v>V65</v>
          </cell>
          <cell r="J1155" t="str">
            <v>A.1</v>
          </cell>
        </row>
        <row r="1156">
          <cell r="A1156">
            <v>1446</v>
          </cell>
          <cell r="B1156" t="str">
            <v>SERGI</v>
          </cell>
          <cell r="C1156" t="str">
            <v>PACAREU</v>
          </cell>
          <cell r="D1156" t="str">
            <v>FLOTATS</v>
          </cell>
          <cell r="E1156">
            <v>278</v>
          </cell>
          <cell r="F1156" t="str">
            <v>CENTRE NATACIO MATARO</v>
          </cell>
          <cell r="G1156" t="str">
            <v>NATACIO MATARO</v>
          </cell>
          <cell r="H1156" t="str">
            <v>M</v>
          </cell>
          <cell r="I1156" t="str">
            <v>V40</v>
          </cell>
          <cell r="J1156" t="str">
            <v>A.1</v>
          </cell>
        </row>
        <row r="1157">
          <cell r="A1157">
            <v>31069</v>
          </cell>
          <cell r="B1157" t="str">
            <v>ALFONSO</v>
          </cell>
          <cell r="C1157" t="str">
            <v>ALVAREZ</v>
          </cell>
          <cell r="D1157" t="str">
            <v>PASAJE</v>
          </cell>
          <cell r="E1157">
            <v>321</v>
          </cell>
          <cell r="F1157" t="str">
            <v>CLUB TENIS DE MESA JEREZ</v>
          </cell>
          <cell r="G1157" t="str">
            <v>JEREZ</v>
          </cell>
          <cell r="H1157" t="str">
            <v>M</v>
          </cell>
          <cell r="I1157" t="str">
            <v>V50</v>
          </cell>
          <cell r="J1157" t="str">
            <v>B</v>
          </cell>
        </row>
        <row r="1158">
          <cell r="A1158">
            <v>28732</v>
          </cell>
          <cell r="B1158" t="str">
            <v>LORENZO</v>
          </cell>
          <cell r="C1158" t="str">
            <v>SABORIDO</v>
          </cell>
          <cell r="D1158" t="str">
            <v>MARCHENA</v>
          </cell>
          <cell r="E1158">
            <v>321</v>
          </cell>
          <cell r="F1158" t="str">
            <v>CLUB TENIS DE MESA JEREZ</v>
          </cell>
          <cell r="G1158" t="str">
            <v>JEREZ</v>
          </cell>
          <cell r="H1158" t="str">
            <v>M</v>
          </cell>
          <cell r="I1158" t="str">
            <v>V60</v>
          </cell>
          <cell r="J1158" t="str">
            <v>B</v>
          </cell>
        </row>
        <row r="1159">
          <cell r="A1159">
            <v>31098</v>
          </cell>
          <cell r="B1159" t="str">
            <v>DAVID MANUEL</v>
          </cell>
          <cell r="C1159" t="str">
            <v>NAVARRETE</v>
          </cell>
          <cell r="D1159" t="str">
            <v>MARTINEZ</v>
          </cell>
          <cell r="E1159">
            <v>321</v>
          </cell>
          <cell r="F1159" t="str">
            <v>CLUB TENIS DE MESA JEREZ</v>
          </cell>
          <cell r="G1159" t="str">
            <v>JEREZ</v>
          </cell>
          <cell r="H1159" t="str">
            <v>M</v>
          </cell>
          <cell r="I1159" t="str">
            <v>V40</v>
          </cell>
          <cell r="J1159" t="str">
            <v>B</v>
          </cell>
        </row>
        <row r="1160">
          <cell r="A1160">
            <v>21914</v>
          </cell>
          <cell r="B1160" t="str">
            <v>JUAN</v>
          </cell>
          <cell r="C1160" t="str">
            <v xml:space="preserve">MATA </v>
          </cell>
          <cell r="D1160" t="str">
            <v>DE LA CALLE</v>
          </cell>
          <cell r="E1160">
            <v>321</v>
          </cell>
          <cell r="F1160" t="str">
            <v>CLUB TENIS DE MESA JEREZ</v>
          </cell>
          <cell r="G1160" t="str">
            <v>JEREZ</v>
          </cell>
          <cell r="H1160" t="str">
            <v>M</v>
          </cell>
          <cell r="I1160" t="str">
            <v>V65</v>
          </cell>
          <cell r="J1160" t="str">
            <v>B</v>
          </cell>
        </row>
        <row r="1161">
          <cell r="A1161">
            <v>28212</v>
          </cell>
          <cell r="B1161" t="str">
            <v>MANUEL</v>
          </cell>
          <cell r="C1161" t="str">
            <v>PORTELA</v>
          </cell>
          <cell r="D1161" t="str">
            <v>LOPEZ</v>
          </cell>
          <cell r="E1161">
            <v>321</v>
          </cell>
          <cell r="F1161" t="str">
            <v>CLUB TENIS DE MESA JEREZ</v>
          </cell>
          <cell r="G1161" t="str">
            <v>JEREZ</v>
          </cell>
          <cell r="H1161" t="str">
            <v>M</v>
          </cell>
          <cell r="I1161" t="str">
            <v>V50</v>
          </cell>
          <cell r="J1161" t="str">
            <v>B</v>
          </cell>
        </row>
        <row r="1162">
          <cell r="A1162">
            <v>18623</v>
          </cell>
          <cell r="B1162" t="str">
            <v>PEDRO JOSE</v>
          </cell>
          <cell r="C1162" t="str">
            <v>SANCHEZ</v>
          </cell>
          <cell r="D1162" t="str">
            <v>MATEO</v>
          </cell>
          <cell r="E1162">
            <v>10014</v>
          </cell>
          <cell r="F1162" t="str">
            <v>CLUB TOTANA TENIS MESA</v>
          </cell>
          <cell r="G1162" t="str">
            <v>CLUB TOTANA TM</v>
          </cell>
          <cell r="H1162" t="str">
            <v>M</v>
          </cell>
          <cell r="I1162" t="str">
            <v>V40</v>
          </cell>
          <cell r="J1162" t="str">
            <v>B</v>
          </cell>
        </row>
        <row r="1163">
          <cell r="A1163">
            <v>515</v>
          </cell>
          <cell r="B1163" t="str">
            <v>JOSEP</v>
          </cell>
          <cell r="C1163" t="str">
            <v>BOU</v>
          </cell>
          <cell r="D1163" t="str">
            <v>BUFORN</v>
          </cell>
          <cell r="E1163">
            <v>334</v>
          </cell>
          <cell r="F1163" t="str">
            <v>CLUB TENNIS DE TAULA LA VILA JOIOSA</v>
          </cell>
          <cell r="G1163" t="str">
            <v>LA VILA JOIOSA</v>
          </cell>
          <cell r="H1163" t="str">
            <v>M</v>
          </cell>
          <cell r="I1163" t="str">
            <v>V60</v>
          </cell>
          <cell r="J1163" t="str">
            <v>B</v>
          </cell>
        </row>
        <row r="1164">
          <cell r="A1164">
            <v>28324</v>
          </cell>
          <cell r="B1164" t="str">
            <v>DOMINGO JOSE</v>
          </cell>
          <cell r="C1164" t="str">
            <v>PENALVA</v>
          </cell>
          <cell r="D1164" t="str">
            <v>VINARAS</v>
          </cell>
          <cell r="E1164">
            <v>47</v>
          </cell>
          <cell r="F1164" t="str">
            <v>CLUB TENIS DE MESA UNASYR ALICANTE</v>
          </cell>
          <cell r="G1164" t="str">
            <v>ALICANTE TM</v>
          </cell>
          <cell r="H1164" t="str">
            <v>M</v>
          </cell>
          <cell r="I1164" t="str">
            <v>V40</v>
          </cell>
          <cell r="J1164" t="str">
            <v>B</v>
          </cell>
        </row>
        <row r="1165">
          <cell r="A1165">
            <v>5654</v>
          </cell>
          <cell r="B1165" t="str">
            <v>LAMBERTO</v>
          </cell>
          <cell r="C1165" t="str">
            <v>CARLESSO</v>
          </cell>
          <cell r="D1165" t="str">
            <v>.</v>
          </cell>
          <cell r="E1165">
            <v>10006</v>
          </cell>
          <cell r="F1165" t="str">
            <v>CLUB DEPORTIVO HERMISPIN -  HERMIGUA</v>
          </cell>
          <cell r="G1165" t="str">
            <v>HERMISPIN - HERMIGUA</v>
          </cell>
          <cell r="H1165" t="str">
            <v>M</v>
          </cell>
          <cell r="I1165" t="str">
            <v>V65</v>
          </cell>
          <cell r="J1165" t="str">
            <v>A.2</v>
          </cell>
        </row>
        <row r="1166">
          <cell r="A1166">
            <v>20893</v>
          </cell>
          <cell r="B1166" t="str">
            <v>FRANCISCO JAVIER</v>
          </cell>
          <cell r="C1166" t="str">
            <v xml:space="preserve">SAURA </v>
          </cell>
          <cell r="D1166" t="str">
            <v>LOPEZ</v>
          </cell>
          <cell r="E1166">
            <v>10095</v>
          </cell>
          <cell r="F1166" t="str">
            <v>CLUB PEDRO VELARDE TENIS MESA</v>
          </cell>
          <cell r="G1166" t="str">
            <v>PEDRO VELARDE TM</v>
          </cell>
          <cell r="H1166" t="str">
            <v>M</v>
          </cell>
          <cell r="I1166" t="str">
            <v>V40</v>
          </cell>
          <cell r="J1166" t="str">
            <v>B</v>
          </cell>
        </row>
        <row r="1167">
          <cell r="A1167">
            <v>25026</v>
          </cell>
          <cell r="B1167" t="str">
            <v>JOSE EDUARDO</v>
          </cell>
          <cell r="C1167" t="str">
            <v>BERNAL</v>
          </cell>
          <cell r="D1167" t="str">
            <v>SANABRIA</v>
          </cell>
          <cell r="E1167">
            <v>538</v>
          </cell>
          <cell r="F1167" t="str">
            <v>CLUB TENNIS TAULA TRAMUNTANA FIGUERES</v>
          </cell>
          <cell r="G1167" t="str">
            <v>TRAMUNTANA</v>
          </cell>
          <cell r="H1167" t="str">
            <v>M</v>
          </cell>
          <cell r="I1167" t="str">
            <v>V40</v>
          </cell>
          <cell r="J1167" t="str">
            <v>B</v>
          </cell>
        </row>
        <row r="1168">
          <cell r="A1168">
            <v>25341</v>
          </cell>
          <cell r="B1168" t="str">
            <v>JOSE ANTONIO</v>
          </cell>
          <cell r="C1168" t="str">
            <v>MACHIN</v>
          </cell>
          <cell r="D1168" t="str">
            <v>ANGULO</v>
          </cell>
          <cell r="E1168">
            <v>538</v>
          </cell>
          <cell r="F1168" t="str">
            <v>CLUB TENNIS TAULA TRAMUNTANA FIGUERES</v>
          </cell>
          <cell r="G1168" t="str">
            <v>TRAMUNTANA</v>
          </cell>
          <cell r="H1168" t="str">
            <v>M</v>
          </cell>
          <cell r="I1168" t="str">
            <v>V50</v>
          </cell>
          <cell r="J1168" t="str">
            <v>B</v>
          </cell>
        </row>
        <row r="1169">
          <cell r="A1169">
            <v>24038</v>
          </cell>
          <cell r="B1169" t="str">
            <v>ALBERTO</v>
          </cell>
          <cell r="C1169" t="str">
            <v>FRAGO</v>
          </cell>
          <cell r="D1169" t="str">
            <v>PER</v>
          </cell>
          <cell r="E1169">
            <v>102</v>
          </cell>
          <cell r="F1169" t="str">
            <v>A.D. SCHOOL ZARAGOZA TENIS DE MESA</v>
          </cell>
          <cell r="G1169" t="str">
            <v>SCHOOL ZARAGOZA</v>
          </cell>
          <cell r="H1169" t="str">
            <v>M</v>
          </cell>
          <cell r="I1169" t="str">
            <v>V40</v>
          </cell>
          <cell r="J1169" t="str">
            <v>B</v>
          </cell>
        </row>
        <row r="1170">
          <cell r="A1170">
            <v>202</v>
          </cell>
          <cell r="B1170" t="str">
            <v>ABILIO</v>
          </cell>
          <cell r="C1170" t="str">
            <v>CARVALHO</v>
          </cell>
          <cell r="D1170" t="str">
            <v>DA CRUZ</v>
          </cell>
          <cell r="E1170">
            <v>249</v>
          </cell>
          <cell r="F1170" t="str">
            <v>ASOCIACION DEPORTIVA BADAJOZ TENIS MESA</v>
          </cell>
          <cell r="G1170" t="str">
            <v>AD BADAJOZ TM</v>
          </cell>
          <cell r="H1170" t="str">
            <v>M</v>
          </cell>
          <cell r="I1170" t="str">
            <v>V65</v>
          </cell>
          <cell r="J1170" t="str">
            <v>B</v>
          </cell>
        </row>
        <row r="1171">
          <cell r="A1171">
            <v>17449</v>
          </cell>
          <cell r="B1171" t="str">
            <v>JOSÉ ALBERTO</v>
          </cell>
          <cell r="C1171" t="str">
            <v>MARTÍNEZ</v>
          </cell>
          <cell r="D1171" t="str">
            <v>GÓMEZ</v>
          </cell>
          <cell r="E1171">
            <v>249</v>
          </cell>
          <cell r="F1171" t="str">
            <v>ASOCIACION DEPORTIVA BADAJOZ TENIS MESA</v>
          </cell>
          <cell r="G1171" t="str">
            <v>AD BADAJOZ TM</v>
          </cell>
          <cell r="H1171" t="str">
            <v>M</v>
          </cell>
          <cell r="I1171" t="str">
            <v>V50</v>
          </cell>
          <cell r="J1171" t="str">
            <v>B</v>
          </cell>
        </row>
        <row r="1172">
          <cell r="A1172">
            <v>31972</v>
          </cell>
          <cell r="B1172" t="str">
            <v>IVAN</v>
          </cell>
          <cell r="C1172" t="str">
            <v>GUTIERREZ</v>
          </cell>
          <cell r="D1172" t="str">
            <v>RASA</v>
          </cell>
          <cell r="E1172">
            <v>51</v>
          </cell>
          <cell r="F1172" t="str">
            <v>CLUB TENIS DE MESA ALCOY</v>
          </cell>
          <cell r="G1172" t="str">
            <v>CTM ALCOY</v>
          </cell>
          <cell r="H1172" t="str">
            <v>M</v>
          </cell>
          <cell r="I1172" t="str">
            <v>V40</v>
          </cell>
          <cell r="J1172" t="str">
            <v>A.2</v>
          </cell>
        </row>
        <row r="1173">
          <cell r="A1173">
            <v>22001</v>
          </cell>
          <cell r="B1173" t="str">
            <v>RAIMON</v>
          </cell>
          <cell r="C1173" t="str">
            <v>BELENGUER</v>
          </cell>
          <cell r="D1173" t="str">
            <v>LLOPIS</v>
          </cell>
          <cell r="E1173">
            <v>10053</v>
          </cell>
          <cell r="F1173" t="str">
            <v>CLUB TENNIS TAULA ALGEMESI</v>
          </cell>
          <cell r="G1173" t="str">
            <v>CTT ALGEMESI</v>
          </cell>
          <cell r="H1173" t="str">
            <v>M</v>
          </cell>
          <cell r="I1173" t="str">
            <v>V50</v>
          </cell>
          <cell r="J1173" t="str">
            <v>A.1</v>
          </cell>
        </row>
        <row r="1174">
          <cell r="A1174">
            <v>27428</v>
          </cell>
          <cell r="B1174" t="str">
            <v>BENJAMIN</v>
          </cell>
          <cell r="C1174" t="str">
            <v>ESTEVE</v>
          </cell>
          <cell r="D1174" t="str">
            <v>MASIA</v>
          </cell>
          <cell r="E1174">
            <v>10053</v>
          </cell>
          <cell r="F1174" t="str">
            <v>CLUB TENNIS TAULA ALGEMESI</v>
          </cell>
          <cell r="G1174" t="str">
            <v>CTT ALGEMESI</v>
          </cell>
          <cell r="H1174" t="str">
            <v>M</v>
          </cell>
          <cell r="I1174" t="str">
            <v>V40</v>
          </cell>
          <cell r="J1174" t="str">
            <v>A.1</v>
          </cell>
        </row>
        <row r="1175">
          <cell r="A1175">
            <v>15628</v>
          </cell>
          <cell r="B1175" t="str">
            <v>FEDERICO</v>
          </cell>
          <cell r="C1175" t="str">
            <v>GARCIA</v>
          </cell>
          <cell r="D1175" t="str">
            <v>MAGRANER</v>
          </cell>
          <cell r="E1175">
            <v>10053</v>
          </cell>
          <cell r="F1175" t="str">
            <v>CLUB TENNIS TAULA ALGEMESI</v>
          </cell>
          <cell r="G1175" t="str">
            <v>CTT ALGEMESI</v>
          </cell>
          <cell r="H1175" t="str">
            <v>M</v>
          </cell>
          <cell r="I1175" t="str">
            <v>V40</v>
          </cell>
          <cell r="J1175" t="str">
            <v>A.1</v>
          </cell>
        </row>
        <row r="1176">
          <cell r="A1176">
            <v>6536</v>
          </cell>
          <cell r="B1176" t="str">
            <v>BERNAT</v>
          </cell>
          <cell r="C1176" t="str">
            <v>BATALLER</v>
          </cell>
          <cell r="D1176" t="str">
            <v>CARRENO</v>
          </cell>
          <cell r="E1176">
            <v>337</v>
          </cell>
          <cell r="F1176" t="str">
            <v>TENNIS DE TAULA BURJASSOT VALENCIA</v>
          </cell>
          <cell r="G1176" t="str">
            <v>BURJASSOT</v>
          </cell>
          <cell r="H1176" t="str">
            <v>M</v>
          </cell>
          <cell r="I1176" t="str">
            <v>V40</v>
          </cell>
          <cell r="J1176" t="str">
            <v>B</v>
          </cell>
        </row>
        <row r="1177">
          <cell r="A1177">
            <v>16909</v>
          </cell>
          <cell r="B1177" t="str">
            <v>JOAQUIN</v>
          </cell>
          <cell r="C1177" t="str">
            <v>CALLEJA</v>
          </cell>
          <cell r="D1177" t="str">
            <v>MONTO</v>
          </cell>
          <cell r="E1177">
            <v>337</v>
          </cell>
          <cell r="F1177" t="str">
            <v>TENNIS DE TAULA BURJASSOT VALENCIA</v>
          </cell>
          <cell r="G1177" t="str">
            <v>BURJASSOT</v>
          </cell>
          <cell r="H1177" t="str">
            <v>M</v>
          </cell>
          <cell r="I1177" t="str">
            <v>V50</v>
          </cell>
          <cell r="J1177" t="str">
            <v>B</v>
          </cell>
        </row>
        <row r="1178">
          <cell r="A1178">
            <v>16228</v>
          </cell>
          <cell r="B1178" t="str">
            <v>DAVID</v>
          </cell>
          <cell r="C1178" t="str">
            <v>GADEA</v>
          </cell>
          <cell r="D1178" t="str">
            <v>BENLLOCH</v>
          </cell>
          <cell r="E1178">
            <v>337</v>
          </cell>
          <cell r="F1178" t="str">
            <v>TENNIS DE TAULA BURJASSOT VALENCIA</v>
          </cell>
          <cell r="G1178" t="str">
            <v>BURJASSOT</v>
          </cell>
          <cell r="H1178" t="str">
            <v>M</v>
          </cell>
          <cell r="I1178" t="str">
            <v>V50</v>
          </cell>
          <cell r="J1178" t="str">
            <v>B</v>
          </cell>
        </row>
        <row r="1179">
          <cell r="A1179">
            <v>19802</v>
          </cell>
          <cell r="B1179" t="str">
            <v>CARLOS</v>
          </cell>
          <cell r="C1179" t="str">
            <v>MORENO</v>
          </cell>
          <cell r="D1179" t="str">
            <v>SANCHEZ</v>
          </cell>
          <cell r="E1179">
            <v>337</v>
          </cell>
          <cell r="F1179" t="str">
            <v>TENNIS DE TAULA BURJASSOT VALENCIA</v>
          </cell>
          <cell r="G1179" t="str">
            <v>BURJASSOT</v>
          </cell>
          <cell r="H1179" t="str">
            <v>M</v>
          </cell>
          <cell r="I1179" t="str">
            <v>V50</v>
          </cell>
          <cell r="J1179" t="str">
            <v>B</v>
          </cell>
        </row>
        <row r="1180">
          <cell r="A1180">
            <v>1406</v>
          </cell>
          <cell r="B1180" t="str">
            <v>PHILIPPE</v>
          </cell>
          <cell r="C1180" t="str">
            <v>PENADES</v>
          </cell>
          <cell r="D1180" t="str">
            <v>VIALLET</v>
          </cell>
          <cell r="E1180">
            <v>337</v>
          </cell>
          <cell r="F1180" t="str">
            <v>TENNIS DE TAULA BURJASSOT VALENCIA</v>
          </cell>
          <cell r="G1180" t="str">
            <v>BURJASSOT</v>
          </cell>
          <cell r="H1180" t="str">
            <v>M</v>
          </cell>
          <cell r="I1180" t="str">
            <v>V40</v>
          </cell>
          <cell r="J1180" t="str">
            <v>B</v>
          </cell>
        </row>
        <row r="1181">
          <cell r="A1181">
            <v>6535</v>
          </cell>
          <cell r="B1181" t="str">
            <v>FRANCISCO JOSE</v>
          </cell>
          <cell r="C1181" t="str">
            <v>PENARRUBIA</v>
          </cell>
          <cell r="D1181" t="str">
            <v>MARTINEZ</v>
          </cell>
          <cell r="E1181">
            <v>337</v>
          </cell>
          <cell r="F1181" t="str">
            <v>TENNIS DE TAULA BURJASSOT VALENCIA</v>
          </cell>
          <cell r="G1181" t="str">
            <v>BURJASSOT</v>
          </cell>
          <cell r="H1181" t="str">
            <v>M</v>
          </cell>
          <cell r="I1181" t="str">
            <v>V40</v>
          </cell>
          <cell r="J1181" t="str">
            <v>B</v>
          </cell>
        </row>
        <row r="1182">
          <cell r="A1182">
            <v>993</v>
          </cell>
          <cell r="B1182" t="str">
            <v>JUAN CARLOS</v>
          </cell>
          <cell r="C1182" t="str">
            <v>PEREZ</v>
          </cell>
          <cell r="D1182" t="str">
            <v>BUSTOS</v>
          </cell>
          <cell r="E1182">
            <v>337</v>
          </cell>
          <cell r="F1182" t="str">
            <v>TENNIS DE TAULA BURJASSOT VALENCIA</v>
          </cell>
          <cell r="G1182" t="str">
            <v>BURJASSOT</v>
          </cell>
          <cell r="H1182" t="str">
            <v>M</v>
          </cell>
          <cell r="I1182" t="str">
            <v>V50</v>
          </cell>
          <cell r="J1182" t="str">
            <v>B</v>
          </cell>
        </row>
        <row r="1183">
          <cell r="A1183">
            <v>1085</v>
          </cell>
          <cell r="B1183" t="str">
            <v>JUAN</v>
          </cell>
          <cell r="C1183" t="str">
            <v>SORIANO</v>
          </cell>
          <cell r="D1183" t="str">
            <v>MORAGUES</v>
          </cell>
          <cell r="E1183">
            <v>337</v>
          </cell>
          <cell r="F1183" t="str">
            <v>TENNIS DE TAULA BURJASSOT VALENCIA</v>
          </cell>
          <cell r="G1183" t="str">
            <v>BURJASSOT</v>
          </cell>
          <cell r="H1183" t="str">
            <v>M</v>
          </cell>
          <cell r="I1183" t="str">
            <v>V50</v>
          </cell>
          <cell r="J1183" t="str">
            <v>B</v>
          </cell>
        </row>
        <row r="1184">
          <cell r="A1184">
            <v>5847</v>
          </cell>
          <cell r="B1184" t="str">
            <v>FERNANDO</v>
          </cell>
          <cell r="C1184" t="str">
            <v>BAEZA</v>
          </cell>
          <cell r="D1184" t="str">
            <v>JIMENEZ</v>
          </cell>
          <cell r="E1184">
            <v>10087</v>
          </cell>
          <cell r="F1184" t="str">
            <v>CARMONA TENIS DE MESA</v>
          </cell>
          <cell r="G1184" t="str">
            <v>CARMONA TM</v>
          </cell>
          <cell r="H1184" t="str">
            <v>M</v>
          </cell>
          <cell r="I1184" t="str">
            <v>V60</v>
          </cell>
          <cell r="J1184" t="str">
            <v>A.1</v>
          </cell>
        </row>
        <row r="1185">
          <cell r="A1185">
            <v>18401</v>
          </cell>
          <cell r="B1185" t="str">
            <v>PEDRO LUIS</v>
          </cell>
          <cell r="C1185" t="str">
            <v>SANZ</v>
          </cell>
          <cell r="D1185" t="str">
            <v>PEREZ</v>
          </cell>
          <cell r="E1185">
            <v>103</v>
          </cell>
          <cell r="F1185" t="str">
            <v>A.D.G. SANTIAGO TENIS DE MESA</v>
          </cell>
          <cell r="G1185" t="str">
            <v>ADG SANTIAGO</v>
          </cell>
          <cell r="H1185" t="str">
            <v>M</v>
          </cell>
          <cell r="I1185" t="str">
            <v>V50</v>
          </cell>
          <cell r="J1185" t="str">
            <v>B</v>
          </cell>
        </row>
        <row r="1186">
          <cell r="A1186">
            <v>21958</v>
          </cell>
          <cell r="B1186" t="str">
            <v>LUIS MANUEL</v>
          </cell>
          <cell r="C1186" t="str">
            <v xml:space="preserve">RODRIGO </v>
          </cell>
          <cell r="D1186" t="str">
            <v>VAL</v>
          </cell>
          <cell r="E1186">
            <v>385</v>
          </cell>
          <cell r="F1186" t="str">
            <v>A.D. TENIS DE MESA SANTIAGO PROMESAS</v>
          </cell>
          <cell r="G1186" t="str">
            <v>SANTIAGO PROMESAS</v>
          </cell>
          <cell r="H1186" t="str">
            <v>M</v>
          </cell>
          <cell r="I1186" t="str">
            <v>V40</v>
          </cell>
          <cell r="J1186" t="str">
            <v>B</v>
          </cell>
        </row>
        <row r="1187">
          <cell r="A1187">
            <v>16225</v>
          </cell>
          <cell r="B1187" t="str">
            <v>ANTONIO</v>
          </cell>
          <cell r="C1187" t="str">
            <v>COLL</v>
          </cell>
          <cell r="D1187" t="str">
            <v>ANDUJAR</v>
          </cell>
          <cell r="E1187">
            <v>10141</v>
          </cell>
          <cell r="F1187" t="str">
            <v>CLUB TENNIS TAULA SANTISIMO SALVADOR</v>
          </cell>
          <cell r="G1187" t="str">
            <v>CTT SANTISIMO SALVADOR</v>
          </cell>
          <cell r="H1187" t="str">
            <v>M</v>
          </cell>
          <cell r="I1187" t="str">
            <v>V60</v>
          </cell>
          <cell r="J1187" t="str">
            <v>B</v>
          </cell>
        </row>
        <row r="1188">
          <cell r="A1188">
            <v>29797</v>
          </cell>
          <cell r="B1188" t="str">
            <v>MSRIA DOLORES</v>
          </cell>
          <cell r="C1188" t="str">
            <v>CABRERA</v>
          </cell>
          <cell r="D1188" t="str">
            <v>GARCIS</v>
          </cell>
          <cell r="E1188">
            <v>10141</v>
          </cell>
          <cell r="F1188" t="str">
            <v>CLUB TENNIS TAULA SANTISIMO SALVADOR</v>
          </cell>
          <cell r="G1188" t="str">
            <v>CTT SANTISIMO SALVADOR</v>
          </cell>
          <cell r="H1188" t="str">
            <v>F</v>
          </cell>
          <cell r="I1188" t="str">
            <v>V50</v>
          </cell>
          <cell r="J1188" t="str">
            <v>B</v>
          </cell>
        </row>
        <row r="1189">
          <cell r="A1189">
            <v>20701</v>
          </cell>
          <cell r="B1189" t="str">
            <v>SALVADOR</v>
          </cell>
          <cell r="C1189" t="str">
            <v>GIMENO</v>
          </cell>
          <cell r="D1189" t="str">
            <v>OLUCHA</v>
          </cell>
          <cell r="E1189">
            <v>10141</v>
          </cell>
          <cell r="F1189" t="str">
            <v>CLUB TENNIS TAULA SANTISIMO SALVADOR</v>
          </cell>
          <cell r="G1189" t="str">
            <v>CTT SANTISIMO SALVADOR</v>
          </cell>
          <cell r="H1189" t="str">
            <v>M</v>
          </cell>
          <cell r="I1189" t="str">
            <v>V65</v>
          </cell>
          <cell r="J1189" t="str">
            <v>B</v>
          </cell>
        </row>
        <row r="1190">
          <cell r="A1190">
            <v>29761</v>
          </cell>
          <cell r="B1190" t="str">
            <v>YOLANDA</v>
          </cell>
          <cell r="C1190" t="str">
            <v>POLES</v>
          </cell>
          <cell r="D1190" t="str">
            <v>MANUEL</v>
          </cell>
          <cell r="E1190">
            <v>10141</v>
          </cell>
          <cell r="F1190" t="str">
            <v>CLUB TENNIS TAULA SANTISIMO SALVADOR</v>
          </cell>
          <cell r="G1190" t="str">
            <v>CTT SANTISIMO SALVADOR</v>
          </cell>
          <cell r="H1190" t="str">
            <v>F</v>
          </cell>
          <cell r="I1190" t="str">
            <v>V50</v>
          </cell>
          <cell r="J1190" t="str">
            <v>B</v>
          </cell>
        </row>
        <row r="1191">
          <cell r="A1191">
            <v>20150</v>
          </cell>
          <cell r="B1191" t="str">
            <v>MARCO ANTONIO</v>
          </cell>
          <cell r="C1191" t="str">
            <v>VIDAL</v>
          </cell>
          <cell r="D1191" t="str">
            <v>GARI</v>
          </cell>
          <cell r="E1191">
            <v>10141</v>
          </cell>
          <cell r="F1191" t="str">
            <v>CLUB TENNIS TAULA SANTISIMO SALVADOR</v>
          </cell>
          <cell r="G1191" t="str">
            <v>CTT SANTISIMO SALVADOR</v>
          </cell>
          <cell r="H1191" t="str">
            <v>M</v>
          </cell>
          <cell r="I1191" t="str">
            <v>V60</v>
          </cell>
          <cell r="J1191" t="str">
            <v>B</v>
          </cell>
        </row>
        <row r="1192">
          <cell r="A1192">
            <v>7782</v>
          </cell>
          <cell r="B1192" t="str">
            <v>MANUEL</v>
          </cell>
          <cell r="C1192" t="str">
            <v>DE PABLO</v>
          </cell>
          <cell r="D1192" t="str">
            <v>CASAS</v>
          </cell>
          <cell r="E1192">
            <v>10116</v>
          </cell>
          <cell r="F1192" t="str">
            <v>CLUB TENIS DE MESA CORVERASTUR</v>
          </cell>
          <cell r="G1192" t="str">
            <v>CTM CORVERASTUR</v>
          </cell>
          <cell r="H1192" t="str">
            <v>M</v>
          </cell>
          <cell r="I1192" t="str">
            <v>V50</v>
          </cell>
          <cell r="J1192" t="str">
            <v>B</v>
          </cell>
        </row>
        <row r="1193">
          <cell r="A1193">
            <v>17927</v>
          </cell>
          <cell r="B1193" t="str">
            <v>VICENT</v>
          </cell>
          <cell r="C1193" t="str">
            <v>VIDAL</v>
          </cell>
          <cell r="D1193" t="str">
            <v>GARI</v>
          </cell>
          <cell r="E1193">
            <v>10141</v>
          </cell>
          <cell r="F1193" t="str">
            <v>CLUB TENNIS TAULA SANTISIMO SALVADOR</v>
          </cell>
          <cell r="G1193" t="str">
            <v>CTT SANTISIMO SALVADOR</v>
          </cell>
          <cell r="H1193" t="str">
            <v>M</v>
          </cell>
          <cell r="I1193" t="str">
            <v>V50</v>
          </cell>
          <cell r="J1193" t="str">
            <v>B</v>
          </cell>
        </row>
        <row r="1194">
          <cell r="A1194">
            <v>29417</v>
          </cell>
          <cell r="B1194" t="str">
            <v>FRANCISCO</v>
          </cell>
          <cell r="C1194" t="str">
            <v>GOMEZ</v>
          </cell>
          <cell r="D1194" t="str">
            <v>MARQUEZ</v>
          </cell>
          <cell r="E1194">
            <v>77</v>
          </cell>
          <cell r="F1194" t="str">
            <v>CLUB ESCUELA TENIS DE MESA GETAFE</v>
          </cell>
          <cell r="G1194" t="str">
            <v>C.E.T.M. GETAFE</v>
          </cell>
          <cell r="H1194" t="str">
            <v>M</v>
          </cell>
          <cell r="I1194" t="str">
            <v>V50</v>
          </cell>
          <cell r="J1194" t="str">
            <v>B</v>
          </cell>
        </row>
        <row r="1195">
          <cell r="A1195">
            <v>10998</v>
          </cell>
          <cell r="B1195" t="str">
            <v>NICOLAS</v>
          </cell>
          <cell r="C1195" t="str">
            <v>CALVO</v>
          </cell>
          <cell r="D1195" t="str">
            <v>ORTEGA</v>
          </cell>
          <cell r="E1195">
            <v>147</v>
          </cell>
          <cell r="F1195" t="str">
            <v>MADRID CIUDAD TENIS DE MESA</v>
          </cell>
          <cell r="G1195" t="str">
            <v>MADRID CIUDAD TM</v>
          </cell>
          <cell r="H1195" t="str">
            <v>M</v>
          </cell>
          <cell r="I1195" t="str">
            <v>V40</v>
          </cell>
          <cell r="J1195" t="str">
            <v>A.2</v>
          </cell>
        </row>
        <row r="1196">
          <cell r="A1196">
            <v>32112</v>
          </cell>
          <cell r="B1196" t="str">
            <v>MARIA VICTORIA</v>
          </cell>
          <cell r="C1196" t="str">
            <v>GARCIA</v>
          </cell>
          <cell r="D1196" t="str">
            <v>GARCIA</v>
          </cell>
          <cell r="E1196">
            <v>77</v>
          </cell>
          <cell r="F1196" t="str">
            <v>CLUB ESCUELA TENIS DE MESA GETAFE</v>
          </cell>
          <cell r="G1196" t="str">
            <v>C.E.T.M. GETAFE</v>
          </cell>
          <cell r="H1196" t="str">
            <v>F</v>
          </cell>
          <cell r="I1196" t="str">
            <v>V50</v>
          </cell>
          <cell r="J1196" t="str">
            <v>B</v>
          </cell>
        </row>
        <row r="1197">
          <cell r="A1197">
            <v>17112</v>
          </cell>
          <cell r="B1197" t="str">
            <v>FRANCISCO</v>
          </cell>
          <cell r="C1197" t="str">
            <v>CANO</v>
          </cell>
          <cell r="D1197" t="str">
            <v>VERA</v>
          </cell>
          <cell r="E1197">
            <v>214</v>
          </cell>
          <cell r="F1197" t="str">
            <v>ASOCIACION TENIS DE MESA LA NAVE</v>
          </cell>
          <cell r="G1197" t="str">
            <v>LA NAVE</v>
          </cell>
          <cell r="H1197" t="str">
            <v>M</v>
          </cell>
          <cell r="I1197" t="str">
            <v>V50</v>
          </cell>
          <cell r="J1197" t="str">
            <v>A.1</v>
          </cell>
        </row>
        <row r="1198">
          <cell r="A1198">
            <v>10083</v>
          </cell>
          <cell r="B1198" t="str">
            <v>FRANCISCO</v>
          </cell>
          <cell r="C1198" t="str">
            <v>MARIN</v>
          </cell>
          <cell r="D1198" t="str">
            <v>MARTINEZ</v>
          </cell>
          <cell r="E1198">
            <v>214</v>
          </cell>
          <cell r="F1198" t="str">
            <v>ASOCIACION TENIS DE MESA LA NAVE</v>
          </cell>
          <cell r="G1198" t="str">
            <v>LA NAVE</v>
          </cell>
          <cell r="H1198" t="str">
            <v>M</v>
          </cell>
          <cell r="I1198" t="str">
            <v>V40</v>
          </cell>
          <cell r="J1198" t="str">
            <v>A.1</v>
          </cell>
        </row>
        <row r="1199">
          <cell r="A1199">
            <v>1055</v>
          </cell>
          <cell r="B1199" t="str">
            <v>JUAN LUIS</v>
          </cell>
          <cell r="C1199" t="str">
            <v>GARCIA</v>
          </cell>
          <cell r="D1199" t="str">
            <v>GARCIA</v>
          </cell>
          <cell r="E1199">
            <v>214</v>
          </cell>
          <cell r="F1199" t="str">
            <v>ASOCIACION TENIS DE MESA LA NAVE</v>
          </cell>
          <cell r="G1199" t="str">
            <v>LA NAVE</v>
          </cell>
          <cell r="H1199" t="str">
            <v>M</v>
          </cell>
          <cell r="I1199" t="str">
            <v>V50</v>
          </cell>
          <cell r="J1199" t="str">
            <v>A.1</v>
          </cell>
        </row>
        <row r="1200">
          <cell r="A1200">
            <v>695</v>
          </cell>
          <cell r="B1200" t="str">
            <v>JOSE</v>
          </cell>
          <cell r="C1200" t="str">
            <v>LOPEZ</v>
          </cell>
          <cell r="D1200" t="str">
            <v>LOPEZ</v>
          </cell>
          <cell r="E1200">
            <v>214</v>
          </cell>
          <cell r="F1200" t="str">
            <v>ASOCIACION TENIS DE MESA LA NAVE</v>
          </cell>
          <cell r="G1200" t="str">
            <v>LA NAVE</v>
          </cell>
          <cell r="H1200" t="str">
            <v>M</v>
          </cell>
          <cell r="I1200" t="str">
            <v>V50</v>
          </cell>
          <cell r="J1200" t="str">
            <v>A.1</v>
          </cell>
        </row>
        <row r="1201">
          <cell r="A1201">
            <v>32123</v>
          </cell>
          <cell r="B1201" t="str">
            <v>ALVARO</v>
          </cell>
          <cell r="C1201" t="str">
            <v>JIMENEZ</v>
          </cell>
          <cell r="D1201" t="str">
            <v>CAMARA</v>
          </cell>
          <cell r="E1201">
            <v>214</v>
          </cell>
          <cell r="F1201" t="str">
            <v>ASOCIACION TENIS DE MESA LA NAVE</v>
          </cell>
          <cell r="G1201" t="str">
            <v>LA NAVE</v>
          </cell>
          <cell r="H1201" t="str">
            <v>M</v>
          </cell>
          <cell r="I1201" t="str">
            <v>V40</v>
          </cell>
          <cell r="J1201" t="str">
            <v>A.1</v>
          </cell>
        </row>
        <row r="1202">
          <cell r="A1202">
            <v>21514</v>
          </cell>
          <cell r="B1202" t="str">
            <v>FRANCISCO</v>
          </cell>
          <cell r="C1202" t="str">
            <v>GRANADOS</v>
          </cell>
          <cell r="D1202" t="str">
            <v>GAVELA</v>
          </cell>
          <cell r="E1202">
            <v>10176</v>
          </cell>
          <cell r="F1202" t="str">
            <v>CTT TORTOSA</v>
          </cell>
          <cell r="G1202" t="str">
            <v>TORTOSA</v>
          </cell>
          <cell r="H1202" t="str">
            <v>M</v>
          </cell>
          <cell r="I1202" t="str">
            <v>V50</v>
          </cell>
          <cell r="J1202" t="str">
            <v>B</v>
          </cell>
        </row>
        <row r="1203">
          <cell r="A1203">
            <v>21515</v>
          </cell>
          <cell r="B1203" t="str">
            <v>ARCADIO</v>
          </cell>
          <cell r="C1203" t="str">
            <v>MARTINEZ</v>
          </cell>
          <cell r="D1203" t="str">
            <v>PINOL</v>
          </cell>
          <cell r="E1203">
            <v>10176</v>
          </cell>
          <cell r="F1203" t="str">
            <v>CTT TORTOSA</v>
          </cell>
          <cell r="G1203" t="str">
            <v>TORTOSA</v>
          </cell>
          <cell r="H1203" t="str">
            <v>M</v>
          </cell>
          <cell r="I1203" t="str">
            <v>V40</v>
          </cell>
          <cell r="J1203" t="str">
            <v>B</v>
          </cell>
        </row>
        <row r="1204">
          <cell r="A1204">
            <v>25476</v>
          </cell>
          <cell r="B1204" t="str">
            <v>CARLOS</v>
          </cell>
          <cell r="C1204" t="str">
            <v>PLA</v>
          </cell>
          <cell r="D1204" t="str">
            <v>FRANQUET</v>
          </cell>
          <cell r="E1204">
            <v>10176</v>
          </cell>
          <cell r="F1204" t="str">
            <v>CTT TORTOSA</v>
          </cell>
          <cell r="G1204" t="str">
            <v>TORTOSA</v>
          </cell>
          <cell r="H1204" t="str">
            <v>M</v>
          </cell>
          <cell r="I1204" t="str">
            <v>V40</v>
          </cell>
          <cell r="J1204" t="str">
            <v>B</v>
          </cell>
        </row>
        <row r="1205">
          <cell r="A1205">
            <v>21480</v>
          </cell>
          <cell r="B1205" t="str">
            <v>JAUME</v>
          </cell>
          <cell r="C1205" t="str">
            <v>QUEROL</v>
          </cell>
          <cell r="D1205" t="str">
            <v>COLL</v>
          </cell>
          <cell r="E1205">
            <v>10176</v>
          </cell>
          <cell r="F1205" t="str">
            <v>CTT TORTOSA</v>
          </cell>
          <cell r="G1205" t="str">
            <v>TORTOSA</v>
          </cell>
          <cell r="H1205" t="str">
            <v>M</v>
          </cell>
          <cell r="I1205" t="str">
            <v>V40</v>
          </cell>
          <cell r="J1205" t="str">
            <v>B</v>
          </cell>
        </row>
        <row r="1206">
          <cell r="A1206">
            <v>21481</v>
          </cell>
          <cell r="B1206" t="str">
            <v>IVAN MANUEL</v>
          </cell>
          <cell r="C1206" t="str">
            <v>SANAHUJA</v>
          </cell>
          <cell r="D1206" t="str">
            <v>LUNA</v>
          </cell>
          <cell r="E1206">
            <v>10176</v>
          </cell>
          <cell r="F1206" t="str">
            <v>CTT TORTOSA</v>
          </cell>
          <cell r="G1206" t="str">
            <v>TORTOSA</v>
          </cell>
          <cell r="H1206" t="str">
            <v>M</v>
          </cell>
          <cell r="I1206" t="str">
            <v>V40</v>
          </cell>
          <cell r="J1206" t="str">
            <v>B</v>
          </cell>
        </row>
        <row r="1207">
          <cell r="A1207">
            <v>991</v>
          </cell>
          <cell r="B1207" t="str">
            <v>MANUEL</v>
          </cell>
          <cell r="C1207" t="str">
            <v>LÓPEZ</v>
          </cell>
          <cell r="D1207" t="str">
            <v>BAJO</v>
          </cell>
          <cell r="E1207">
            <v>52</v>
          </cell>
          <cell r="F1207" t="str">
            <v>AVILES TENIS DE MESA</v>
          </cell>
          <cell r="G1207" t="str">
            <v>AVILES</v>
          </cell>
          <cell r="H1207" t="str">
            <v>M</v>
          </cell>
          <cell r="I1207" t="str">
            <v>V50</v>
          </cell>
          <cell r="J1207" t="str">
            <v>B</v>
          </cell>
        </row>
        <row r="1208">
          <cell r="A1208">
            <v>860</v>
          </cell>
          <cell r="B1208" t="str">
            <v>JOSE ANTONIO</v>
          </cell>
          <cell r="C1208" t="str">
            <v>GONZALEZ</v>
          </cell>
          <cell r="D1208" t="str">
            <v>GONZALEZ</v>
          </cell>
          <cell r="E1208">
            <v>52</v>
          </cell>
          <cell r="F1208" t="str">
            <v>AVILES TENIS DE MESA</v>
          </cell>
          <cell r="G1208" t="str">
            <v>AVILES</v>
          </cell>
          <cell r="H1208" t="str">
            <v>M</v>
          </cell>
          <cell r="I1208" t="str">
            <v>V50</v>
          </cell>
          <cell r="J1208" t="str">
            <v>B</v>
          </cell>
        </row>
        <row r="1209">
          <cell r="A1209">
            <v>21896</v>
          </cell>
          <cell r="B1209" t="str">
            <v>FERMIN</v>
          </cell>
          <cell r="C1209" t="str">
            <v>SANZ</v>
          </cell>
          <cell r="D1209" t="str">
            <v>PINILLA</v>
          </cell>
          <cell r="E1209">
            <v>10154</v>
          </cell>
          <cell r="F1209" t="str">
            <v>CLUB DEPORTIVO ELEMENTAL FUENLABRADA TEAM TM</v>
          </cell>
          <cell r="G1209" t="str">
            <v>FUENLABRADA TEAM</v>
          </cell>
          <cell r="H1209" t="str">
            <v>M</v>
          </cell>
          <cell r="I1209" t="str">
            <v>V50</v>
          </cell>
          <cell r="J1209" t="str">
            <v>B</v>
          </cell>
        </row>
        <row r="1210">
          <cell r="A1210">
            <v>30568</v>
          </cell>
          <cell r="B1210" t="str">
            <v>MARIA DEL PILAR</v>
          </cell>
          <cell r="C1210" t="str">
            <v>SANTAMARIA</v>
          </cell>
          <cell r="D1210" t="str">
            <v>LOPEZ</v>
          </cell>
          <cell r="E1210">
            <v>10154</v>
          </cell>
          <cell r="F1210" t="str">
            <v>CLUB DEPORTIVO ELEMENTAL FUENLABRADA TEAM TM</v>
          </cell>
          <cell r="G1210" t="str">
            <v>FUENLABRADA TEAM</v>
          </cell>
          <cell r="H1210" t="str">
            <v>F</v>
          </cell>
          <cell r="I1210" t="str">
            <v>V40</v>
          </cell>
          <cell r="J1210" t="str">
            <v>B</v>
          </cell>
        </row>
        <row r="1211">
          <cell r="A1211">
            <v>21941</v>
          </cell>
          <cell r="B1211" t="str">
            <v>SANTIAGO</v>
          </cell>
          <cell r="C1211" t="str">
            <v>HERRERO</v>
          </cell>
          <cell r="D1211" t="str">
            <v>GÓMEZ</v>
          </cell>
          <cell r="E1211">
            <v>600</v>
          </cell>
          <cell r="F1211" t="str">
            <v>CLUB TENIS DE MESA VILLA DE VALDEMORO</v>
          </cell>
          <cell r="G1211" t="str">
            <v>VALDEMORO</v>
          </cell>
          <cell r="H1211" t="str">
            <v>M</v>
          </cell>
          <cell r="I1211" t="str">
            <v>V50</v>
          </cell>
          <cell r="J1211" t="str">
            <v>A.1</v>
          </cell>
        </row>
        <row r="1212">
          <cell r="A1212">
            <v>1188</v>
          </cell>
          <cell r="B1212" t="str">
            <v>MANUEL</v>
          </cell>
          <cell r="C1212" t="str">
            <v>FERNANDEZ</v>
          </cell>
          <cell r="D1212" t="str">
            <v>SAAVEDRA</v>
          </cell>
          <cell r="E1212">
            <v>535</v>
          </cell>
          <cell r="F1212" t="str">
            <v>CLUB TENIS DE MESA LALIN</v>
          </cell>
          <cell r="G1212" t="str">
            <v>LALIN</v>
          </cell>
          <cell r="H1212" t="str">
            <v>M</v>
          </cell>
          <cell r="I1212" t="str">
            <v>V50</v>
          </cell>
          <cell r="J1212" t="str">
            <v>A.1</v>
          </cell>
        </row>
        <row r="1213">
          <cell r="A1213">
            <v>712</v>
          </cell>
          <cell r="B1213" t="str">
            <v>ANTONIO</v>
          </cell>
          <cell r="C1213" t="str">
            <v>CRESPO</v>
          </cell>
          <cell r="D1213" t="str">
            <v>IGLESIAS</v>
          </cell>
          <cell r="E1213">
            <v>535</v>
          </cell>
          <cell r="F1213" t="str">
            <v>CLUB TENIS DE MESA LALIN</v>
          </cell>
          <cell r="G1213" t="str">
            <v>LALIN</v>
          </cell>
          <cell r="H1213" t="str">
            <v>M</v>
          </cell>
          <cell r="I1213" t="str">
            <v>V50</v>
          </cell>
          <cell r="J1213" t="str">
            <v>A.1</v>
          </cell>
        </row>
        <row r="1214">
          <cell r="A1214">
            <v>6166</v>
          </cell>
          <cell r="B1214" t="str">
            <v>MARCELINO</v>
          </cell>
          <cell r="C1214" t="str">
            <v>TUNEZ DE LA</v>
          </cell>
          <cell r="D1214" t="str">
            <v>BARRERA</v>
          </cell>
          <cell r="E1214">
            <v>535</v>
          </cell>
          <cell r="F1214" t="str">
            <v>CLUB TENIS DE MESA LALIN</v>
          </cell>
          <cell r="G1214" t="str">
            <v>LALIN</v>
          </cell>
          <cell r="H1214" t="str">
            <v>M</v>
          </cell>
          <cell r="I1214" t="str">
            <v>V50</v>
          </cell>
          <cell r="J1214" t="str">
            <v>A.1</v>
          </cell>
        </row>
        <row r="1215">
          <cell r="A1215">
            <v>15998</v>
          </cell>
          <cell r="B1215" t="str">
            <v>FRANCISCO JAVIER</v>
          </cell>
          <cell r="C1215" t="str">
            <v xml:space="preserve">GONZALEZ </v>
          </cell>
          <cell r="D1215" t="str">
            <v>VAZQUEZ</v>
          </cell>
          <cell r="E1215">
            <v>535</v>
          </cell>
          <cell r="F1215" t="str">
            <v>CLUB TENIS DE MESA LALIN</v>
          </cell>
          <cell r="G1215" t="str">
            <v>LALIN</v>
          </cell>
          <cell r="H1215" t="str">
            <v>M</v>
          </cell>
          <cell r="I1215" t="str">
            <v>V50</v>
          </cell>
          <cell r="J1215" t="str">
            <v>A.1</v>
          </cell>
        </row>
        <row r="1216">
          <cell r="A1216">
            <v>21412</v>
          </cell>
          <cell r="B1216" t="str">
            <v>RAMON</v>
          </cell>
          <cell r="C1216" t="str">
            <v>LACAMBRA</v>
          </cell>
          <cell r="D1216" t="str">
            <v>BROSSA</v>
          </cell>
          <cell r="E1216">
            <v>449</v>
          </cell>
          <cell r="F1216" t="str">
            <v>CTT SAN QUINTI - EL JARDI</v>
          </cell>
          <cell r="G1216" t="str">
            <v>EL JARDI</v>
          </cell>
          <cell r="H1216" t="str">
            <v>M</v>
          </cell>
          <cell r="I1216" t="str">
            <v>V40</v>
          </cell>
          <cell r="J1216" t="str">
            <v>B</v>
          </cell>
        </row>
        <row r="1217">
          <cell r="A1217">
            <v>152</v>
          </cell>
          <cell r="B1217" t="str">
            <v>ANGEL</v>
          </cell>
          <cell r="C1217" t="str">
            <v>RAMIREZ</v>
          </cell>
          <cell r="D1217" t="str">
            <v>TORREBLANCA</v>
          </cell>
          <cell r="E1217">
            <v>449</v>
          </cell>
          <cell r="F1217" t="str">
            <v>CTT SAN QUINTI - EL JARDI</v>
          </cell>
          <cell r="G1217" t="str">
            <v>EL JARDI</v>
          </cell>
          <cell r="H1217" t="str">
            <v>M</v>
          </cell>
          <cell r="I1217" t="str">
            <v>V70</v>
          </cell>
          <cell r="J1217" t="str">
            <v>B</v>
          </cell>
        </row>
        <row r="1218">
          <cell r="A1218">
            <v>1407</v>
          </cell>
          <cell r="B1218" t="str">
            <v>JOAN MANEL</v>
          </cell>
          <cell r="C1218" t="str">
            <v>ARTACHO</v>
          </cell>
          <cell r="D1218" t="str">
            <v>CORTÉS</v>
          </cell>
          <cell r="E1218">
            <v>10281</v>
          </cell>
          <cell r="F1218" t="str">
            <v>CLUB TENNIS DE TAULA LA BISBAL</v>
          </cell>
          <cell r="G1218" t="str">
            <v>CTT LA BISBAL</v>
          </cell>
          <cell r="H1218" t="str">
            <v>M</v>
          </cell>
          <cell r="I1218" t="str">
            <v>V40</v>
          </cell>
          <cell r="J1218" t="str">
            <v>A.1</v>
          </cell>
        </row>
        <row r="1219">
          <cell r="A1219">
            <v>4706</v>
          </cell>
          <cell r="B1219" t="str">
            <v>FRANCESC</v>
          </cell>
          <cell r="C1219" t="str">
            <v>FONTANET</v>
          </cell>
          <cell r="D1219" t="str">
            <v>BERGA</v>
          </cell>
          <cell r="E1219">
            <v>10269</v>
          </cell>
          <cell r="F1219" t="str">
            <v>CLUB TENNIS TAULA PLA D'URGELL</v>
          </cell>
          <cell r="G1219" t="str">
            <v>CPU VILANOVENC</v>
          </cell>
          <cell r="H1219" t="str">
            <v>M</v>
          </cell>
          <cell r="I1219" t="str">
            <v>V75</v>
          </cell>
          <cell r="J1219" t="str">
            <v>B</v>
          </cell>
        </row>
        <row r="1220">
          <cell r="A1220">
            <v>19695</v>
          </cell>
          <cell r="B1220" t="str">
            <v>PLACIDO</v>
          </cell>
          <cell r="C1220" t="str">
            <v>ARNEJO</v>
          </cell>
          <cell r="D1220" t="str">
            <v>SEOANE</v>
          </cell>
          <cell r="E1220">
            <v>210</v>
          </cell>
          <cell r="F1220" t="str">
            <v>AGRUPACION DEPORTIVA DUBRATAMBRE</v>
          </cell>
          <cell r="G1220" t="str">
            <v>DUBRATAMBRE</v>
          </cell>
          <cell r="H1220" t="str">
            <v>M</v>
          </cell>
          <cell r="I1220" t="str">
            <v>V40</v>
          </cell>
          <cell r="J1220" t="str">
            <v>B</v>
          </cell>
        </row>
        <row r="1221">
          <cell r="A1221">
            <v>20576</v>
          </cell>
          <cell r="B1221" t="str">
            <v>JOSE LUIS</v>
          </cell>
          <cell r="C1221" t="str">
            <v>MARTIN</v>
          </cell>
          <cell r="D1221" t="str">
            <v>RODRIGUEZ</v>
          </cell>
          <cell r="E1221">
            <v>10008</v>
          </cell>
          <cell r="F1221" t="str">
            <v>CLUB DEPORTIVO ELEMENTAL PEDREZUELA</v>
          </cell>
          <cell r="G1221" t="str">
            <v>C.D.E. PEDREZUELA</v>
          </cell>
          <cell r="H1221" t="str">
            <v>M</v>
          </cell>
          <cell r="I1221" t="str">
            <v>V60</v>
          </cell>
          <cell r="J1221" t="str">
            <v>B</v>
          </cell>
        </row>
        <row r="1222">
          <cell r="A1222">
            <v>32163</v>
          </cell>
          <cell r="B1222" t="str">
            <v>JOSE LUIS</v>
          </cell>
          <cell r="C1222" t="str">
            <v>GARCIA</v>
          </cell>
          <cell r="D1222" t="str">
            <v>CARRENO</v>
          </cell>
          <cell r="E1222">
            <v>10173</v>
          </cell>
          <cell r="F1222" t="str">
            <v>TENNIS TAULA GANXETS DE REUS</v>
          </cell>
          <cell r="G1222" t="str">
            <v>TT GANXETS</v>
          </cell>
          <cell r="H1222" t="str">
            <v>M</v>
          </cell>
          <cell r="I1222" t="str">
            <v>V60</v>
          </cell>
          <cell r="J1222" t="str">
            <v>B</v>
          </cell>
        </row>
        <row r="1223">
          <cell r="A1223">
            <v>32164</v>
          </cell>
          <cell r="B1223" t="str">
            <v>JESUS</v>
          </cell>
          <cell r="C1223" t="str">
            <v>GUZMAN</v>
          </cell>
          <cell r="D1223" t="str">
            <v>FRANCISCO</v>
          </cell>
          <cell r="E1223">
            <v>10173</v>
          </cell>
          <cell r="F1223" t="str">
            <v>TENNIS TAULA GANXETS DE REUS</v>
          </cell>
          <cell r="G1223" t="str">
            <v>TT GANXETS</v>
          </cell>
          <cell r="H1223" t="str">
            <v>M</v>
          </cell>
          <cell r="I1223" t="str">
            <v>V65</v>
          </cell>
          <cell r="J1223" t="str">
            <v>B</v>
          </cell>
        </row>
        <row r="1224">
          <cell r="A1224">
            <v>959</v>
          </cell>
          <cell r="B1224" t="str">
            <v>JOSEP MANEL</v>
          </cell>
          <cell r="C1224" t="str">
            <v>MAILLO</v>
          </cell>
          <cell r="D1224" t="str">
            <v>PERA</v>
          </cell>
          <cell r="E1224">
            <v>10254</v>
          </cell>
          <cell r="F1224" t="str">
            <v>CLUB TENNIS TAULA CANET DE MAR</v>
          </cell>
          <cell r="G1224" t="str">
            <v>CTT CANET DE MAR</v>
          </cell>
          <cell r="H1224" t="str">
            <v>M</v>
          </cell>
          <cell r="I1224" t="str">
            <v>V50</v>
          </cell>
          <cell r="J1224" t="str">
            <v>B</v>
          </cell>
        </row>
        <row r="1225">
          <cell r="A1225">
            <v>19608</v>
          </cell>
          <cell r="B1225" t="str">
            <v>JOSE MANUEL</v>
          </cell>
          <cell r="C1225" t="str">
            <v>FERNANDEZ</v>
          </cell>
          <cell r="D1225" t="str">
            <v>CORTES</v>
          </cell>
          <cell r="E1225">
            <v>715</v>
          </cell>
          <cell r="F1225" t="str">
            <v>CLUB TENIS MESA GARRUCHA</v>
          </cell>
          <cell r="G1225" t="str">
            <v>CTM GARRUCHA</v>
          </cell>
          <cell r="H1225" t="str">
            <v>M</v>
          </cell>
          <cell r="I1225" t="str">
            <v>V40</v>
          </cell>
          <cell r="J1225" t="str">
            <v>A.1</v>
          </cell>
        </row>
        <row r="1226">
          <cell r="A1226">
            <v>9639</v>
          </cell>
          <cell r="B1226" t="str">
            <v>JOSE MANUEL</v>
          </cell>
          <cell r="C1226" t="str">
            <v>CARRILLO</v>
          </cell>
          <cell r="D1226" t="str">
            <v>ALBALADEJO</v>
          </cell>
          <cell r="E1226">
            <v>715</v>
          </cell>
          <cell r="F1226" t="str">
            <v>CLUB TENIS MESA GARRUCHA</v>
          </cell>
          <cell r="G1226" t="str">
            <v>CTM GARRUCHA</v>
          </cell>
          <cell r="H1226" t="str">
            <v>M</v>
          </cell>
          <cell r="I1226" t="str">
            <v>V50</v>
          </cell>
          <cell r="J1226" t="str">
            <v>A.1</v>
          </cell>
        </row>
        <row r="1227">
          <cell r="A1227">
            <v>29914</v>
          </cell>
          <cell r="B1227" t="str">
            <v>ANTONIO</v>
          </cell>
          <cell r="C1227" t="str">
            <v>PENA</v>
          </cell>
          <cell r="D1227" t="str">
            <v>GODOY</v>
          </cell>
          <cell r="E1227">
            <v>682</v>
          </cell>
          <cell r="F1227" t="str">
            <v>CLUB OROSO TM</v>
          </cell>
          <cell r="G1227" t="str">
            <v>OROSO TM</v>
          </cell>
          <cell r="H1227" t="str">
            <v>M</v>
          </cell>
          <cell r="I1227" t="str">
            <v>V50</v>
          </cell>
          <cell r="J1227" t="str">
            <v>B</v>
          </cell>
        </row>
        <row r="1228">
          <cell r="A1228">
            <v>61</v>
          </cell>
          <cell r="B1228" t="str">
            <v>MANUEL</v>
          </cell>
          <cell r="C1228" t="str">
            <v>MARTINEZ</v>
          </cell>
          <cell r="D1228" t="str">
            <v>PRIETO</v>
          </cell>
          <cell r="E1228">
            <v>353</v>
          </cell>
          <cell r="F1228" t="str">
            <v>CLUB TENIS DE MESA NOROESTE</v>
          </cell>
          <cell r="G1228" t="str">
            <v>LAS ROZAS</v>
          </cell>
          <cell r="H1228" t="str">
            <v>M</v>
          </cell>
          <cell r="I1228" t="str">
            <v>V75</v>
          </cell>
          <cell r="J1228" t="str">
            <v>B</v>
          </cell>
        </row>
        <row r="1229">
          <cell r="A1229">
            <v>293</v>
          </cell>
          <cell r="B1229" t="str">
            <v>MIGUEL ANGEL</v>
          </cell>
          <cell r="C1229" t="str">
            <v>GONZALEZ</v>
          </cell>
          <cell r="D1229" t="str">
            <v>MEONIZ</v>
          </cell>
          <cell r="E1229">
            <v>585</v>
          </cell>
          <cell r="F1229" t="str">
            <v>CLUB TENIS TAULA CAMBRILS-OLEASTRUM</v>
          </cell>
          <cell r="G1229" t="str">
            <v>C.T.T.  CAMBRILS-OLEASTRUM</v>
          </cell>
          <cell r="H1229" t="str">
            <v>M</v>
          </cell>
          <cell r="I1229" t="str">
            <v>V65</v>
          </cell>
          <cell r="J1229" t="str">
            <v>B</v>
          </cell>
        </row>
        <row r="1230">
          <cell r="A1230">
            <v>31476</v>
          </cell>
          <cell r="B1230" t="str">
            <v>CARMEN MARIA</v>
          </cell>
          <cell r="C1230" t="str">
            <v>PINEIRO</v>
          </cell>
          <cell r="D1230" t="str">
            <v>CIDE</v>
          </cell>
          <cell r="E1230">
            <v>10381</v>
          </cell>
          <cell r="F1230" t="str">
            <v>FINISTERRE TENIS DE MESA</v>
          </cell>
          <cell r="G1230" t="str">
            <v>FINISTERRE TM</v>
          </cell>
          <cell r="H1230" t="str">
            <v>F</v>
          </cell>
          <cell r="I1230" t="str">
            <v>V60</v>
          </cell>
          <cell r="J1230" t="str">
            <v>B</v>
          </cell>
        </row>
        <row r="1231">
          <cell r="A1231">
            <v>29288</v>
          </cell>
          <cell r="B1231" t="str">
            <v>JOSE MANUEL</v>
          </cell>
          <cell r="C1231" t="str">
            <v>FERNANDEZ</v>
          </cell>
          <cell r="D1231" t="str">
            <v>RIVADULLA</v>
          </cell>
          <cell r="E1231">
            <v>10381</v>
          </cell>
          <cell r="F1231" t="str">
            <v>FINISTERRE TENIS DE MESA</v>
          </cell>
          <cell r="G1231" t="str">
            <v>FINISTERRE TM</v>
          </cell>
          <cell r="H1231" t="str">
            <v>M</v>
          </cell>
          <cell r="I1231" t="str">
            <v>V50</v>
          </cell>
          <cell r="J1231" t="str">
            <v>B</v>
          </cell>
        </row>
        <row r="1232">
          <cell r="A1232">
            <v>1660</v>
          </cell>
          <cell r="B1232" t="str">
            <v>RAUL</v>
          </cell>
          <cell r="C1232" t="str">
            <v>VIDAL</v>
          </cell>
          <cell r="D1232" t="str">
            <v>ALONSO</v>
          </cell>
          <cell r="E1232">
            <v>10118</v>
          </cell>
          <cell r="F1232" t="str">
            <v>MASQUEFA TTC</v>
          </cell>
          <cell r="G1232" t="str">
            <v>MASQUEFA TTC</v>
          </cell>
          <cell r="H1232" t="str">
            <v>M</v>
          </cell>
          <cell r="I1232" t="str">
            <v>V40</v>
          </cell>
          <cell r="J1232" t="str">
            <v>B</v>
          </cell>
        </row>
        <row r="1233">
          <cell r="A1233">
            <v>6007</v>
          </cell>
          <cell r="B1233" t="str">
            <v>LUIS ALBERTO</v>
          </cell>
          <cell r="C1233" t="str">
            <v>PUGA</v>
          </cell>
          <cell r="D1233" t="str">
            <v>TRIGAS</v>
          </cell>
          <cell r="E1233">
            <v>10415</v>
          </cell>
          <cell r="F1233" t="str">
            <v>VILAGARCIA TENIS DE MESA</v>
          </cell>
          <cell r="G1233" t="str">
            <v>VILAGARCIA TM</v>
          </cell>
          <cell r="H1233" t="str">
            <v>M</v>
          </cell>
          <cell r="I1233" t="str">
            <v>V60</v>
          </cell>
          <cell r="J1233" t="str">
            <v>A.1</v>
          </cell>
        </row>
        <row r="1234">
          <cell r="A1234">
            <v>26048</v>
          </cell>
          <cell r="B1234" t="str">
            <v>SABRINA</v>
          </cell>
          <cell r="C1234" t="str">
            <v>TAKENOUCHI</v>
          </cell>
          <cell r="E1234">
            <v>538</v>
          </cell>
          <cell r="F1234" t="str">
            <v>CLUB TENNIS TAULA TRAMUNTANA FIGUERES</v>
          </cell>
          <cell r="G1234" t="str">
            <v>TRAMUNTANA</v>
          </cell>
          <cell r="H1234" t="str">
            <v>F</v>
          </cell>
          <cell r="I1234" t="str">
            <v>V50</v>
          </cell>
          <cell r="J1234" t="str">
            <v>B</v>
          </cell>
        </row>
        <row r="1235">
          <cell r="A1235">
            <v>7413</v>
          </cell>
          <cell r="B1235" t="str">
            <v>JULIA</v>
          </cell>
          <cell r="C1235" t="str">
            <v>BARRERA</v>
          </cell>
          <cell r="D1235" t="str">
            <v>ESCOLA</v>
          </cell>
          <cell r="E1235">
            <v>10413</v>
          </cell>
          <cell r="F1235" t="str">
            <v>CN CALDES</v>
          </cell>
          <cell r="G1235" t="str">
            <v>CN CALDES</v>
          </cell>
          <cell r="H1235" t="str">
            <v>F</v>
          </cell>
          <cell r="I1235" t="str">
            <v>V40</v>
          </cell>
          <cell r="J1235" t="str">
            <v>B</v>
          </cell>
        </row>
        <row r="1236">
          <cell r="A1236">
            <v>1908</v>
          </cell>
          <cell r="B1236" t="str">
            <v>RICHARD</v>
          </cell>
          <cell r="C1236" t="str">
            <v>GARCIA</v>
          </cell>
          <cell r="D1236" t="str">
            <v>MOMBLONA</v>
          </cell>
          <cell r="E1236">
            <v>10413</v>
          </cell>
          <cell r="F1236" t="str">
            <v>CN CALDES</v>
          </cell>
          <cell r="G1236" t="str">
            <v>CN CALDES</v>
          </cell>
          <cell r="H1236" t="str">
            <v>M</v>
          </cell>
          <cell r="I1236" t="str">
            <v>V40</v>
          </cell>
          <cell r="J1236" t="str">
            <v>B</v>
          </cell>
        </row>
        <row r="1237">
          <cell r="A1237">
            <v>32199</v>
          </cell>
          <cell r="B1237" t="str">
            <v>JORDI</v>
          </cell>
          <cell r="C1237" t="str">
            <v>MASCLANS</v>
          </cell>
          <cell r="D1237" t="str">
            <v>GARCIA</v>
          </cell>
          <cell r="E1237">
            <v>10413</v>
          </cell>
          <cell r="F1237" t="str">
            <v>CN CALDES</v>
          </cell>
          <cell r="G1237" t="str">
            <v>CN CALDES</v>
          </cell>
          <cell r="H1237" t="str">
            <v>M</v>
          </cell>
          <cell r="I1237" t="str">
            <v>V40</v>
          </cell>
          <cell r="J1237" t="str">
            <v>B</v>
          </cell>
        </row>
        <row r="1238">
          <cell r="A1238">
            <v>32200</v>
          </cell>
          <cell r="B1238" t="str">
            <v>XAVIER</v>
          </cell>
          <cell r="C1238" t="str">
            <v>NOVA</v>
          </cell>
          <cell r="D1238" t="str">
            <v>HERNANDEZ</v>
          </cell>
          <cell r="E1238">
            <v>10413</v>
          </cell>
          <cell r="F1238" t="str">
            <v>CN CALDES</v>
          </cell>
          <cell r="G1238" t="str">
            <v>CN CALDES</v>
          </cell>
          <cell r="H1238" t="str">
            <v>M</v>
          </cell>
          <cell r="I1238" t="str">
            <v>V50</v>
          </cell>
          <cell r="J1238" t="str">
            <v>B</v>
          </cell>
        </row>
        <row r="1239">
          <cell r="A1239">
            <v>1063</v>
          </cell>
          <cell r="B1239" t="str">
            <v>JUAN ANTONIO</v>
          </cell>
          <cell r="C1239" t="str">
            <v>ORTEGA</v>
          </cell>
          <cell r="D1239" t="str">
            <v>FERNANDEZ</v>
          </cell>
          <cell r="E1239">
            <v>10413</v>
          </cell>
          <cell r="F1239" t="str">
            <v>CN CALDES</v>
          </cell>
          <cell r="G1239" t="str">
            <v>CN CALDES</v>
          </cell>
          <cell r="H1239" t="str">
            <v>M</v>
          </cell>
          <cell r="I1239" t="str">
            <v>V50</v>
          </cell>
          <cell r="J1239" t="str">
            <v>B</v>
          </cell>
        </row>
        <row r="1240">
          <cell r="A1240">
            <v>32190</v>
          </cell>
          <cell r="B1240" t="str">
            <v>XAVIER</v>
          </cell>
          <cell r="C1240" t="str">
            <v>PINEDA</v>
          </cell>
          <cell r="D1240" t="str">
            <v>MASCLANS</v>
          </cell>
          <cell r="E1240">
            <v>10413</v>
          </cell>
          <cell r="F1240" t="str">
            <v>CN CALDES</v>
          </cell>
          <cell r="G1240" t="str">
            <v>CN CALDES</v>
          </cell>
          <cell r="H1240" t="str">
            <v>M</v>
          </cell>
          <cell r="I1240" t="str">
            <v>V50</v>
          </cell>
          <cell r="J1240" t="str">
            <v>B</v>
          </cell>
        </row>
        <row r="1241">
          <cell r="A1241">
            <v>487</v>
          </cell>
          <cell r="B1241" t="str">
            <v>JOSEP LLUIS</v>
          </cell>
          <cell r="C1241" t="str">
            <v>CRUZ</v>
          </cell>
          <cell r="D1241" t="str">
            <v>RODRIGUEZ</v>
          </cell>
          <cell r="E1241">
            <v>494</v>
          </cell>
          <cell r="F1241" t="str">
            <v>CLUB TENNIS TAULA BASCARA</v>
          </cell>
          <cell r="G1241" t="str">
            <v>BASCARA</v>
          </cell>
          <cell r="H1241" t="str">
            <v>M</v>
          </cell>
          <cell r="I1241" t="str">
            <v>V60</v>
          </cell>
          <cell r="J1241" t="str">
            <v>B</v>
          </cell>
        </row>
        <row r="1242">
          <cell r="A1242">
            <v>32105</v>
          </cell>
          <cell r="B1242" t="str">
            <v>RAMON</v>
          </cell>
          <cell r="C1242" t="str">
            <v>BLANCH</v>
          </cell>
          <cell r="D1242" t="str">
            <v>POMAR</v>
          </cell>
          <cell r="E1242">
            <v>10275</v>
          </cell>
          <cell r="F1242" t="str">
            <v>TENNIS TAULA GIRONA CIUTAT</v>
          </cell>
          <cell r="G1242" t="str">
            <v>TT GIRONA CIUTAT</v>
          </cell>
          <cell r="H1242" t="str">
            <v>M</v>
          </cell>
          <cell r="I1242" t="str">
            <v>V70</v>
          </cell>
          <cell r="J1242" t="str">
            <v>B</v>
          </cell>
        </row>
        <row r="1243">
          <cell r="A1243">
            <v>32107</v>
          </cell>
          <cell r="B1243" t="str">
            <v>EDUARD</v>
          </cell>
          <cell r="C1243" t="str">
            <v>BOSCH</v>
          </cell>
          <cell r="D1243" t="str">
            <v>MAURELL</v>
          </cell>
          <cell r="E1243">
            <v>10275</v>
          </cell>
          <cell r="F1243" t="str">
            <v>TENNIS TAULA GIRONA CIUTAT</v>
          </cell>
          <cell r="G1243" t="str">
            <v>TT GIRONA CIUTAT</v>
          </cell>
          <cell r="H1243" t="str">
            <v>M</v>
          </cell>
          <cell r="I1243" t="str">
            <v>V40</v>
          </cell>
          <cell r="J1243" t="str">
            <v>B</v>
          </cell>
        </row>
        <row r="1244">
          <cell r="A1244">
            <v>32110</v>
          </cell>
          <cell r="B1244" t="str">
            <v>ESTEVE</v>
          </cell>
          <cell r="C1244" t="str">
            <v>FERNANDEZ</v>
          </cell>
          <cell r="D1244" t="str">
            <v>TURA</v>
          </cell>
          <cell r="E1244">
            <v>10275</v>
          </cell>
          <cell r="F1244" t="str">
            <v>TENNIS TAULA GIRONA CIUTAT</v>
          </cell>
          <cell r="G1244" t="str">
            <v>TT GIRONA CIUTAT</v>
          </cell>
          <cell r="H1244" t="str">
            <v>M</v>
          </cell>
          <cell r="I1244" t="str">
            <v>V65</v>
          </cell>
          <cell r="J1244" t="str">
            <v>B</v>
          </cell>
        </row>
        <row r="1245">
          <cell r="A1245">
            <v>32109</v>
          </cell>
          <cell r="B1245" t="str">
            <v>JORDI</v>
          </cell>
          <cell r="C1245" t="str">
            <v>PAGES</v>
          </cell>
          <cell r="D1245" t="str">
            <v>ESPUNA</v>
          </cell>
          <cell r="E1245">
            <v>10275</v>
          </cell>
          <cell r="F1245" t="str">
            <v>TENNIS TAULA GIRONA CIUTAT</v>
          </cell>
          <cell r="G1245" t="str">
            <v>TT GIRONA CIUTAT</v>
          </cell>
          <cell r="H1245" t="str">
            <v>M</v>
          </cell>
          <cell r="I1245" t="str">
            <v>V40</v>
          </cell>
          <cell r="J1245" t="str">
            <v>B</v>
          </cell>
        </row>
        <row r="1246">
          <cell r="A1246">
            <v>32106</v>
          </cell>
          <cell r="B1246" t="str">
            <v>SANTI</v>
          </cell>
          <cell r="C1246" t="str">
            <v>ROMERO</v>
          </cell>
          <cell r="D1246" t="str">
            <v>SOLER</v>
          </cell>
          <cell r="E1246">
            <v>10275</v>
          </cell>
          <cell r="F1246" t="str">
            <v>TENNIS TAULA GIRONA CIUTAT</v>
          </cell>
          <cell r="G1246" t="str">
            <v>TT GIRONA CIUTAT</v>
          </cell>
          <cell r="H1246" t="str">
            <v>M</v>
          </cell>
          <cell r="I1246" t="str">
            <v>V40</v>
          </cell>
          <cell r="J1246" t="str">
            <v>B</v>
          </cell>
        </row>
        <row r="1247">
          <cell r="A1247">
            <v>32108</v>
          </cell>
          <cell r="B1247" t="str">
            <v>LEONID</v>
          </cell>
          <cell r="C1247" t="str">
            <v>ZUEV</v>
          </cell>
          <cell r="E1247">
            <v>10275</v>
          </cell>
          <cell r="F1247" t="str">
            <v>TENNIS TAULA GIRONA CIUTAT</v>
          </cell>
          <cell r="G1247" t="str">
            <v>TT GIRONA CIUTAT</v>
          </cell>
          <cell r="H1247" t="str">
            <v>M</v>
          </cell>
          <cell r="I1247" t="str">
            <v>V60</v>
          </cell>
          <cell r="J1247" t="str">
            <v>B</v>
          </cell>
        </row>
        <row r="1248">
          <cell r="A1248">
            <v>25928</v>
          </cell>
          <cell r="B1248" t="str">
            <v>JOSEP</v>
          </cell>
          <cell r="C1248" t="str">
            <v>EDO</v>
          </cell>
          <cell r="D1248" t="str">
            <v>ROCA</v>
          </cell>
          <cell r="E1248">
            <v>404</v>
          </cell>
          <cell r="F1248" t="str">
            <v>CLUB TENNIS TAULA ELS 8 LA GARRIGA</v>
          </cell>
          <cell r="G1248" t="str">
            <v>ELS 8 LA GARRIGA</v>
          </cell>
          <cell r="H1248" t="str">
            <v>M</v>
          </cell>
          <cell r="I1248" t="str">
            <v>V50</v>
          </cell>
          <cell r="J1248" t="str">
            <v>A.1</v>
          </cell>
        </row>
        <row r="1249">
          <cell r="A1249">
            <v>682</v>
          </cell>
          <cell r="B1249" t="str">
            <v>ESTEVE</v>
          </cell>
          <cell r="C1249" t="str">
            <v>TORRES</v>
          </cell>
          <cell r="D1249" t="str">
            <v>LUZ</v>
          </cell>
          <cell r="E1249">
            <v>10149</v>
          </cell>
          <cell r="F1249" t="str">
            <v>CLUB TENNIS TAULA ATENEU POBLENOU</v>
          </cell>
          <cell r="G1249" t="str">
            <v>CTT ATENEU POBLENOU</v>
          </cell>
          <cell r="H1249" t="str">
            <v>M</v>
          </cell>
          <cell r="I1249" t="str">
            <v>V50</v>
          </cell>
          <cell r="J1249" t="str">
            <v>B</v>
          </cell>
        </row>
        <row r="1250">
          <cell r="A1250">
            <v>23648</v>
          </cell>
          <cell r="B1250" t="str">
            <v>VICTOR</v>
          </cell>
          <cell r="C1250" t="str">
            <v>RIVERA</v>
          </cell>
          <cell r="D1250" t="str">
            <v>RONCERO</v>
          </cell>
          <cell r="E1250">
            <v>10225</v>
          </cell>
          <cell r="F1250" t="str">
            <v>CD VIRIATO TENIS MESA</v>
          </cell>
          <cell r="G1250" t="str">
            <v>CD VIRIATO TM</v>
          </cell>
          <cell r="H1250" t="str">
            <v>M</v>
          </cell>
          <cell r="I1250" t="str">
            <v>V70</v>
          </cell>
          <cell r="J1250" t="str">
            <v>B</v>
          </cell>
        </row>
        <row r="1251">
          <cell r="A1251">
            <v>21281</v>
          </cell>
          <cell r="B1251" t="str">
            <v>JORGE</v>
          </cell>
          <cell r="C1251" t="str">
            <v>ALBARRACIN</v>
          </cell>
          <cell r="D1251" t="str">
            <v>CAPARROS</v>
          </cell>
          <cell r="E1251">
            <v>10063</v>
          </cell>
          <cell r="F1251" t="str">
            <v>CLUB TENIS DE MESA EL PALO</v>
          </cell>
          <cell r="G1251" t="str">
            <v>CTM EL PALO</v>
          </cell>
          <cell r="H1251" t="str">
            <v>M</v>
          </cell>
          <cell r="I1251" t="str">
            <v>V40</v>
          </cell>
          <cell r="J1251" t="str">
            <v>B</v>
          </cell>
        </row>
        <row r="1252">
          <cell r="A1252">
            <v>21312</v>
          </cell>
          <cell r="B1252" t="str">
            <v>JORDI</v>
          </cell>
          <cell r="C1252" t="str">
            <v>MESA</v>
          </cell>
          <cell r="D1252" t="str">
            <v>GONZÁLEZ</v>
          </cell>
          <cell r="E1252">
            <v>10167</v>
          </cell>
          <cell r="F1252" t="str">
            <v>CLUB TENIS DE MESA CANIZO VSPORT</v>
          </cell>
          <cell r="G1252" t="str">
            <v>CTM CANIZO VSPORT</v>
          </cell>
          <cell r="H1252" t="str">
            <v>M</v>
          </cell>
          <cell r="I1252" t="str">
            <v>V40</v>
          </cell>
          <cell r="J1252" t="str">
            <v>B</v>
          </cell>
        </row>
        <row r="1253">
          <cell r="A1253">
            <v>23652</v>
          </cell>
          <cell r="B1253" t="str">
            <v>FRANCISCO JAVIER</v>
          </cell>
          <cell r="C1253" t="str">
            <v>PIZARRO</v>
          </cell>
          <cell r="D1253" t="str">
            <v>MADERAL</v>
          </cell>
          <cell r="E1253">
            <v>10167</v>
          </cell>
          <cell r="F1253" t="str">
            <v>CLUB TENIS DE MESA CANIZO VSPORT</v>
          </cell>
          <cell r="G1253" t="str">
            <v>CTM CANIZO VSPORT</v>
          </cell>
          <cell r="H1253" t="str">
            <v>M</v>
          </cell>
          <cell r="I1253" t="str">
            <v>V40</v>
          </cell>
          <cell r="J1253" t="str">
            <v>B</v>
          </cell>
        </row>
        <row r="1254">
          <cell r="A1254">
            <v>9763</v>
          </cell>
          <cell r="B1254" t="str">
            <v>FRANCISCO</v>
          </cell>
          <cell r="C1254" t="str">
            <v>GILARRANZ</v>
          </cell>
          <cell r="D1254" t="str">
            <v>SAN LORENZO</v>
          </cell>
          <cell r="E1254">
            <v>164</v>
          </cell>
          <cell r="F1254" t="str">
            <v>CLUB DEPORTIVO AMIGOS DEL TENIS MESA</v>
          </cell>
          <cell r="G1254" t="str">
            <v>AMIGOS SEGOVIA</v>
          </cell>
          <cell r="H1254" t="str">
            <v>M</v>
          </cell>
          <cell r="I1254" t="str">
            <v>V50</v>
          </cell>
          <cell r="J1254" t="str">
            <v>A.1</v>
          </cell>
        </row>
        <row r="1255">
          <cell r="A1255">
            <v>16628</v>
          </cell>
          <cell r="B1255" t="str">
            <v>JORGE</v>
          </cell>
          <cell r="C1255" t="str">
            <v>GARCÍA</v>
          </cell>
          <cell r="D1255" t="str">
            <v>GARCÍA</v>
          </cell>
          <cell r="E1255">
            <v>496</v>
          </cell>
          <cell r="F1255" t="str">
            <v>I.E.S. PADRE ISLA</v>
          </cell>
          <cell r="G1255" t="str">
            <v>I.E.S. PADRE ISLA</v>
          </cell>
          <cell r="H1255" t="str">
            <v>M</v>
          </cell>
          <cell r="I1255" t="str">
            <v>V50</v>
          </cell>
          <cell r="J1255" t="str">
            <v>B</v>
          </cell>
        </row>
        <row r="1256">
          <cell r="A1256">
            <v>30749</v>
          </cell>
          <cell r="B1256" t="str">
            <v>ILIE VIRGIL</v>
          </cell>
          <cell r="C1256" t="str">
            <v>RADU</v>
          </cell>
          <cell r="E1256">
            <v>310</v>
          </cell>
          <cell r="F1256" t="str">
            <v>TENIS DE MESA VILLALBILLA</v>
          </cell>
          <cell r="G1256" t="str">
            <v>VILLALBILLA</v>
          </cell>
          <cell r="H1256" t="str">
            <v>M</v>
          </cell>
          <cell r="I1256" t="str">
            <v>V40</v>
          </cell>
          <cell r="J1256" t="str">
            <v>B</v>
          </cell>
        </row>
        <row r="1257">
          <cell r="A1257">
            <v>32218</v>
          </cell>
          <cell r="B1257" t="str">
            <v>MIGEL ANGEL</v>
          </cell>
          <cell r="C1257" t="str">
            <v>REDONDO</v>
          </cell>
          <cell r="D1257" t="str">
            <v>GARCIA</v>
          </cell>
          <cell r="E1257">
            <v>496</v>
          </cell>
          <cell r="F1257" t="str">
            <v>I.E.S. PADRE ISLA</v>
          </cell>
          <cell r="G1257" t="str">
            <v>I.E.S. PADRE ISLA</v>
          </cell>
          <cell r="H1257" t="str">
            <v>M</v>
          </cell>
          <cell r="I1257" t="str">
            <v>V50</v>
          </cell>
          <cell r="J1257" t="str">
            <v>B</v>
          </cell>
        </row>
        <row r="1258">
          <cell r="A1258">
            <v>32219</v>
          </cell>
          <cell r="B1258" t="str">
            <v>CARLOS</v>
          </cell>
          <cell r="C1258" t="str">
            <v>FIERRO</v>
          </cell>
          <cell r="D1258" t="str">
            <v>FERNANDEZ</v>
          </cell>
          <cell r="E1258">
            <v>496</v>
          </cell>
          <cell r="F1258" t="str">
            <v>I.E.S. PADRE ISLA</v>
          </cell>
          <cell r="G1258" t="str">
            <v>I.E.S. PADRE ISLA</v>
          </cell>
          <cell r="H1258" t="str">
            <v>M</v>
          </cell>
          <cell r="I1258" t="str">
            <v>V50</v>
          </cell>
          <cell r="J1258" t="str">
            <v>B</v>
          </cell>
        </row>
        <row r="1259">
          <cell r="A1259">
            <v>23232</v>
          </cell>
          <cell r="B1259" t="str">
            <v>JUAN JESUS</v>
          </cell>
          <cell r="C1259" t="str">
            <v>BORRAS</v>
          </cell>
          <cell r="D1259" t="str">
            <v>SANJURJO</v>
          </cell>
          <cell r="E1259">
            <v>10104</v>
          </cell>
          <cell r="F1259" t="str">
            <v>CLUB TENIS DE MESA VIGO</v>
          </cell>
          <cell r="G1259" t="str">
            <v>CTM VIGO</v>
          </cell>
          <cell r="H1259" t="str">
            <v>M</v>
          </cell>
          <cell r="I1259" t="str">
            <v>V60</v>
          </cell>
          <cell r="J1259" t="str">
            <v>B</v>
          </cell>
        </row>
        <row r="1260">
          <cell r="A1260">
            <v>7792</v>
          </cell>
          <cell r="B1260" t="str">
            <v>JESUS</v>
          </cell>
          <cell r="C1260" t="str">
            <v>BROULLON</v>
          </cell>
          <cell r="D1260" t="str">
            <v>NUNEZ</v>
          </cell>
          <cell r="E1260">
            <v>641</v>
          </cell>
          <cell r="F1260" t="str">
            <v>CINANIA TENIS DE MESA</v>
          </cell>
          <cell r="G1260" t="str">
            <v>CINANIA TM</v>
          </cell>
          <cell r="H1260" t="str">
            <v>M</v>
          </cell>
          <cell r="I1260" t="str">
            <v>V50</v>
          </cell>
          <cell r="J1260" t="str">
            <v>B</v>
          </cell>
        </row>
        <row r="1261">
          <cell r="A1261">
            <v>4549</v>
          </cell>
          <cell r="B1261" t="str">
            <v>RICARDO</v>
          </cell>
          <cell r="C1261" t="str">
            <v>MENDEZ</v>
          </cell>
          <cell r="D1261" t="str">
            <v>HIERRO</v>
          </cell>
          <cell r="E1261">
            <v>228</v>
          </cell>
          <cell r="F1261" t="str">
            <v>CLUB TENIS DE MESA DOS HERMANAS</v>
          </cell>
          <cell r="G1261" t="str">
            <v>DOS HERMANAS</v>
          </cell>
          <cell r="H1261" t="str">
            <v>M</v>
          </cell>
          <cell r="I1261" t="str">
            <v>V60</v>
          </cell>
          <cell r="J1261" t="str">
            <v>B</v>
          </cell>
        </row>
        <row r="1262">
          <cell r="A1262">
            <v>17982</v>
          </cell>
          <cell r="B1262" t="str">
            <v>AMALIO</v>
          </cell>
          <cell r="C1262" t="str">
            <v>CASTILLO</v>
          </cell>
          <cell r="D1262" t="str">
            <v>RODRIGUEZ</v>
          </cell>
          <cell r="E1262">
            <v>228</v>
          </cell>
          <cell r="F1262" t="str">
            <v>CLUB TENIS DE MESA DOS HERMANAS</v>
          </cell>
          <cell r="G1262" t="str">
            <v>DOS HERMANAS</v>
          </cell>
          <cell r="H1262" t="str">
            <v>M</v>
          </cell>
          <cell r="I1262" t="str">
            <v>V40</v>
          </cell>
          <cell r="J1262" t="str">
            <v>B</v>
          </cell>
        </row>
        <row r="1263">
          <cell r="A1263">
            <v>30820</v>
          </cell>
          <cell r="B1263" t="str">
            <v>ALFONSO</v>
          </cell>
          <cell r="C1263" t="str">
            <v>GONZALEZ</v>
          </cell>
          <cell r="D1263" t="str">
            <v>FERNANDEZ</v>
          </cell>
          <cell r="E1263">
            <v>228</v>
          </cell>
          <cell r="F1263" t="str">
            <v>CLUB TENIS DE MESA DOS HERMANAS</v>
          </cell>
          <cell r="G1263" t="str">
            <v>DOS HERMANAS</v>
          </cell>
          <cell r="H1263" t="str">
            <v>M</v>
          </cell>
          <cell r="I1263" t="str">
            <v>V40</v>
          </cell>
          <cell r="J1263" t="str">
            <v>B</v>
          </cell>
        </row>
        <row r="1264">
          <cell r="A1264">
            <v>1124</v>
          </cell>
          <cell r="B1264" t="str">
            <v>MIGUEL ANGEL</v>
          </cell>
          <cell r="C1264" t="str">
            <v>VALLE</v>
          </cell>
          <cell r="D1264" t="str">
            <v>VILLANUEVA</v>
          </cell>
          <cell r="E1264">
            <v>283</v>
          </cell>
          <cell r="F1264" t="str">
            <v>CASTRILLON TENIS DE MESA</v>
          </cell>
          <cell r="G1264" t="str">
            <v>CASTRILLON</v>
          </cell>
          <cell r="H1264" t="str">
            <v>M</v>
          </cell>
          <cell r="I1264" t="str">
            <v>V50</v>
          </cell>
          <cell r="J1264" t="str">
            <v>B</v>
          </cell>
        </row>
        <row r="1265">
          <cell r="A1265">
            <v>28114</v>
          </cell>
          <cell r="B1265" t="str">
            <v>JOSEP ANTONI</v>
          </cell>
          <cell r="C1265" t="str">
            <v>GRAMATGE</v>
          </cell>
          <cell r="D1265" t="str">
            <v>GARCIA</v>
          </cell>
          <cell r="E1265">
            <v>10224</v>
          </cell>
          <cell r="F1265" t="str">
            <v>CLUB TENIS DE MESA COSTA AZAHAR</v>
          </cell>
          <cell r="G1265" t="str">
            <v>CTM COSTA AZAHAR</v>
          </cell>
          <cell r="H1265" t="str">
            <v>M</v>
          </cell>
          <cell r="I1265" t="str">
            <v>V40</v>
          </cell>
          <cell r="J1265" t="str">
            <v>B</v>
          </cell>
        </row>
        <row r="1266">
          <cell r="A1266">
            <v>10136</v>
          </cell>
          <cell r="B1266" t="str">
            <v>PEDRO</v>
          </cell>
          <cell r="C1266" t="str">
            <v>GARCIA</v>
          </cell>
          <cell r="D1266" t="str">
            <v>GARCIA</v>
          </cell>
          <cell r="E1266">
            <v>724</v>
          </cell>
          <cell r="F1266" t="str">
            <v>CLUB TENIS DE MESA CALASPARRA</v>
          </cell>
          <cell r="G1266" t="str">
            <v>C.T.M. CALASPARRA</v>
          </cell>
          <cell r="H1266" t="str">
            <v>M</v>
          </cell>
          <cell r="I1266" t="str">
            <v>V40</v>
          </cell>
          <cell r="J1266" t="str">
            <v>A.1</v>
          </cell>
        </row>
        <row r="1267">
          <cell r="A1267">
            <v>10138</v>
          </cell>
          <cell r="B1267" t="str">
            <v>MIGUEL ANGEL</v>
          </cell>
          <cell r="C1267" t="str">
            <v>GIL</v>
          </cell>
          <cell r="D1267" t="str">
            <v>MOYA</v>
          </cell>
          <cell r="E1267">
            <v>724</v>
          </cell>
          <cell r="F1267" t="str">
            <v>CLUB TENIS DE MESA CALASPARRA</v>
          </cell>
          <cell r="G1267" t="str">
            <v>C.T.M. CALASPARRA</v>
          </cell>
          <cell r="H1267" t="str">
            <v>M</v>
          </cell>
          <cell r="I1267" t="str">
            <v>V40</v>
          </cell>
          <cell r="J1267" t="str">
            <v>A.1</v>
          </cell>
        </row>
        <row r="1268">
          <cell r="A1268">
            <v>10137</v>
          </cell>
          <cell r="B1268" t="str">
            <v>FRANCISCO</v>
          </cell>
          <cell r="C1268" t="str">
            <v>MARIN</v>
          </cell>
          <cell r="D1268" t="str">
            <v>LOZANO</v>
          </cell>
          <cell r="E1268">
            <v>724</v>
          </cell>
          <cell r="F1268" t="str">
            <v>CLUB TENIS DE MESA CALASPARRA</v>
          </cell>
          <cell r="G1268" t="str">
            <v>C.T.M. CALASPARRA</v>
          </cell>
          <cell r="H1268" t="str">
            <v>M</v>
          </cell>
          <cell r="I1268" t="str">
            <v>V40</v>
          </cell>
          <cell r="J1268" t="str">
            <v>A.1</v>
          </cell>
        </row>
        <row r="1269">
          <cell r="A1269">
            <v>17838</v>
          </cell>
          <cell r="B1269" t="str">
            <v>RAUL</v>
          </cell>
          <cell r="C1269" t="str">
            <v>MARTINEZ</v>
          </cell>
          <cell r="D1269" t="str">
            <v>ROMERO</v>
          </cell>
          <cell r="E1269">
            <v>724</v>
          </cell>
          <cell r="F1269" t="str">
            <v>CLUB TENIS DE MESA CALASPARRA</v>
          </cell>
          <cell r="G1269" t="str">
            <v>C.T.M. CALASPARRA</v>
          </cell>
          <cell r="H1269" t="str">
            <v>M</v>
          </cell>
          <cell r="I1269" t="str">
            <v>V40</v>
          </cell>
          <cell r="J1269" t="str">
            <v>A.1</v>
          </cell>
        </row>
        <row r="1270">
          <cell r="A1270">
            <v>87</v>
          </cell>
          <cell r="B1270" t="str">
            <v>JUAN</v>
          </cell>
          <cell r="C1270" t="str">
            <v>ARJONA</v>
          </cell>
          <cell r="D1270" t="str">
            <v>LÓPEZ</v>
          </cell>
          <cell r="E1270">
            <v>323</v>
          </cell>
          <cell r="F1270" t="str">
            <v>CLUB MALAGA TENIS DE MESA</v>
          </cell>
          <cell r="G1270" t="str">
            <v>MALAGA</v>
          </cell>
          <cell r="H1270" t="str">
            <v>M</v>
          </cell>
          <cell r="I1270" t="str">
            <v>V75</v>
          </cell>
          <cell r="J1270" t="str">
            <v>B</v>
          </cell>
        </row>
        <row r="1271">
          <cell r="A1271">
            <v>22778</v>
          </cell>
          <cell r="B1271" t="str">
            <v>RAMON</v>
          </cell>
          <cell r="C1271" t="str">
            <v>RUIZ</v>
          </cell>
          <cell r="D1271" t="str">
            <v>RUIZ</v>
          </cell>
          <cell r="E1271">
            <v>323</v>
          </cell>
          <cell r="F1271" t="str">
            <v>CLUB MALAGA TENIS DE MESA</v>
          </cell>
          <cell r="G1271" t="str">
            <v>MALAGA</v>
          </cell>
          <cell r="H1271" t="str">
            <v>M</v>
          </cell>
          <cell r="I1271" t="str">
            <v>V40</v>
          </cell>
          <cell r="J1271" t="str">
            <v>B</v>
          </cell>
        </row>
        <row r="1272">
          <cell r="A1272">
            <v>20142</v>
          </cell>
          <cell r="B1272" t="str">
            <v>MIGUEL</v>
          </cell>
          <cell r="C1272" t="str">
            <v>RODRIGUEZ</v>
          </cell>
          <cell r="D1272" t="str">
            <v>MORENO</v>
          </cell>
          <cell r="E1272">
            <v>323</v>
          </cell>
          <cell r="F1272" t="str">
            <v>CLUB MALAGA TENIS DE MESA</v>
          </cell>
          <cell r="G1272" t="str">
            <v>MALAGA</v>
          </cell>
          <cell r="H1272" t="str">
            <v>M</v>
          </cell>
          <cell r="I1272" t="str">
            <v>V60</v>
          </cell>
          <cell r="J1272" t="str">
            <v>B</v>
          </cell>
        </row>
        <row r="1273">
          <cell r="A1273">
            <v>6088</v>
          </cell>
          <cell r="B1273" t="str">
            <v>AGUSTI</v>
          </cell>
          <cell r="C1273" t="str">
            <v>VILALTA</v>
          </cell>
          <cell r="D1273" t="str">
            <v>REIXACHS</v>
          </cell>
          <cell r="E1273">
            <v>268</v>
          </cell>
          <cell r="F1273" t="str">
            <v>ASOCIACIO TENNIS DE TAULA PREMIA DE MAR</v>
          </cell>
          <cell r="G1273" t="str">
            <v>PREMIA DE MAR</v>
          </cell>
          <cell r="H1273" t="str">
            <v>M</v>
          </cell>
          <cell r="I1273" t="str">
            <v>V50</v>
          </cell>
          <cell r="J1273" t="str">
            <v>B</v>
          </cell>
        </row>
        <row r="1274">
          <cell r="A1274">
            <v>1482</v>
          </cell>
          <cell r="B1274" t="str">
            <v>DAVID</v>
          </cell>
          <cell r="C1274" t="str">
            <v>ROCA</v>
          </cell>
          <cell r="D1274" t="str">
            <v>HEREDIA</v>
          </cell>
          <cell r="E1274">
            <v>268</v>
          </cell>
          <cell r="F1274" t="str">
            <v>ASOCIACIO TENNIS DE TAULA PREMIA DE MAR</v>
          </cell>
          <cell r="G1274" t="str">
            <v>PREMIA DE MAR</v>
          </cell>
          <cell r="H1274" t="str">
            <v>M</v>
          </cell>
          <cell r="I1274" t="str">
            <v>V40</v>
          </cell>
          <cell r="J1274" t="str">
            <v>A.1</v>
          </cell>
        </row>
        <row r="1275">
          <cell r="A1275">
            <v>24745</v>
          </cell>
          <cell r="B1275" t="str">
            <v>FRANCISCO JAVIER</v>
          </cell>
          <cell r="C1275" t="str">
            <v>ESCOLA</v>
          </cell>
          <cell r="D1275" t="str">
            <v>SANCHEZ</v>
          </cell>
          <cell r="E1275">
            <v>268</v>
          </cell>
          <cell r="F1275" t="str">
            <v>ASOCIACIO TENNIS DE TAULA PREMIA DE MAR</v>
          </cell>
          <cell r="G1275" t="str">
            <v>PREMIA DE MAR</v>
          </cell>
          <cell r="H1275" t="str">
            <v>M</v>
          </cell>
          <cell r="I1275" t="str">
            <v>V50</v>
          </cell>
          <cell r="J1275" t="str">
            <v>A.1</v>
          </cell>
        </row>
        <row r="1276">
          <cell r="A1276">
            <v>124</v>
          </cell>
          <cell r="B1276" t="str">
            <v>JOAN Ma</v>
          </cell>
          <cell r="C1276" t="str">
            <v>VILARO</v>
          </cell>
          <cell r="D1276" t="str">
            <v>SALA</v>
          </cell>
          <cell r="E1276">
            <v>268</v>
          </cell>
          <cell r="F1276" t="str">
            <v>ASOCIACIO TENNIS DE TAULA PREMIA DE MAR</v>
          </cell>
          <cell r="G1276" t="str">
            <v>PREMIA DE MAR</v>
          </cell>
          <cell r="H1276" t="str">
            <v>M</v>
          </cell>
          <cell r="I1276" t="str">
            <v>V70</v>
          </cell>
          <cell r="J1276" t="str">
            <v>A.1</v>
          </cell>
        </row>
        <row r="1277">
          <cell r="A1277">
            <v>362</v>
          </cell>
          <cell r="B1277" t="str">
            <v>JORDI</v>
          </cell>
          <cell r="C1277" t="str">
            <v>GUAL</v>
          </cell>
          <cell r="D1277" t="str">
            <v>VIVES</v>
          </cell>
          <cell r="E1277">
            <v>268</v>
          </cell>
          <cell r="F1277" t="str">
            <v>ASOCIACIO TENNIS DE TAULA PREMIA DE MAR</v>
          </cell>
          <cell r="G1277" t="str">
            <v>PREMIA DE MAR</v>
          </cell>
          <cell r="H1277" t="str">
            <v>M</v>
          </cell>
          <cell r="I1277" t="str">
            <v>V60</v>
          </cell>
          <cell r="J1277" t="str">
            <v>A.1</v>
          </cell>
        </row>
        <row r="1278">
          <cell r="A1278">
            <v>1955</v>
          </cell>
          <cell r="B1278" t="str">
            <v>JORDI</v>
          </cell>
          <cell r="C1278" t="str">
            <v>COMAS</v>
          </cell>
          <cell r="D1278" t="str">
            <v>IGLESIAS</v>
          </cell>
          <cell r="E1278">
            <v>268</v>
          </cell>
          <cell r="F1278" t="str">
            <v>ASOCIACIO TENNIS DE TAULA PREMIA DE MAR</v>
          </cell>
          <cell r="G1278" t="str">
            <v>PREMIA DE MAR</v>
          </cell>
          <cell r="H1278" t="str">
            <v>M</v>
          </cell>
          <cell r="I1278" t="str">
            <v>V40</v>
          </cell>
          <cell r="J1278" t="str">
            <v>A.1</v>
          </cell>
        </row>
        <row r="1279">
          <cell r="A1279">
            <v>24998</v>
          </cell>
          <cell r="B1279" t="str">
            <v>JUAN</v>
          </cell>
          <cell r="C1279" t="str">
            <v>NAVARRO</v>
          </cell>
          <cell r="D1279" t="str">
            <v>MARTIN</v>
          </cell>
          <cell r="E1279">
            <v>268</v>
          </cell>
          <cell r="F1279" t="str">
            <v>ASOCIACIO TENNIS DE TAULA PREMIA DE MAR</v>
          </cell>
          <cell r="G1279" t="str">
            <v>PREMIA DE MAR</v>
          </cell>
          <cell r="H1279" t="str">
            <v>M</v>
          </cell>
          <cell r="I1279" t="str">
            <v>V65</v>
          </cell>
          <cell r="J1279" t="str">
            <v>B</v>
          </cell>
        </row>
        <row r="1280">
          <cell r="A1280">
            <v>1297</v>
          </cell>
          <cell r="B1280" t="str">
            <v>DAVID JOSE</v>
          </cell>
          <cell r="C1280" t="str">
            <v>SANTIAGO</v>
          </cell>
          <cell r="D1280" t="str">
            <v>BAUDRY</v>
          </cell>
          <cell r="E1280">
            <v>268</v>
          </cell>
          <cell r="F1280" t="str">
            <v>ASOCIACIO TENNIS DE TAULA PREMIA DE MAR</v>
          </cell>
          <cell r="G1280" t="str">
            <v>PREMIA DE MAR</v>
          </cell>
          <cell r="H1280" t="str">
            <v>M</v>
          </cell>
          <cell r="I1280" t="str">
            <v>V40</v>
          </cell>
          <cell r="J1280" t="str">
            <v>A.1</v>
          </cell>
        </row>
        <row r="1281">
          <cell r="A1281">
            <v>24747</v>
          </cell>
          <cell r="B1281" t="str">
            <v>LLUIS CARLES</v>
          </cell>
          <cell r="C1281" t="str">
            <v>BALLESTA</v>
          </cell>
          <cell r="D1281" t="str">
            <v>PONS DE VALL</v>
          </cell>
          <cell r="E1281">
            <v>268</v>
          </cell>
          <cell r="F1281" t="str">
            <v>ASOCIACIO TENNIS DE TAULA PREMIA DE MAR</v>
          </cell>
          <cell r="G1281" t="str">
            <v>PREMIA DE MAR</v>
          </cell>
          <cell r="H1281" t="str">
            <v>M</v>
          </cell>
          <cell r="I1281" t="str">
            <v>V50</v>
          </cell>
          <cell r="J1281" t="str">
            <v>B</v>
          </cell>
        </row>
        <row r="1282">
          <cell r="A1282">
            <v>808</v>
          </cell>
          <cell r="B1282" t="str">
            <v>JOAQUIM</v>
          </cell>
          <cell r="C1282" t="str">
            <v>GUARCH</v>
          </cell>
          <cell r="D1282" t="str">
            <v>HERRERO</v>
          </cell>
          <cell r="E1282">
            <v>268</v>
          </cell>
          <cell r="F1282" t="str">
            <v>ASOCIACIO TENNIS DE TAULA PREMIA DE MAR</v>
          </cell>
          <cell r="G1282" t="str">
            <v>PREMIA DE MAR</v>
          </cell>
          <cell r="H1282" t="str">
            <v>M</v>
          </cell>
          <cell r="I1282" t="str">
            <v>V50</v>
          </cell>
          <cell r="J1282" t="str">
            <v>B</v>
          </cell>
        </row>
        <row r="1283">
          <cell r="A1283">
            <v>428</v>
          </cell>
          <cell r="B1283" t="str">
            <v>ANTONIO</v>
          </cell>
          <cell r="C1283" t="str">
            <v>CASAL</v>
          </cell>
          <cell r="D1283" t="str">
            <v>SIXTO</v>
          </cell>
          <cell r="E1283">
            <v>518</v>
          </cell>
          <cell r="F1283" t="str">
            <v>CLUB SAN XOAN TENIS DE MESA</v>
          </cell>
          <cell r="G1283" t="str">
            <v>C SAN XOAN TM</v>
          </cell>
          <cell r="H1283" t="str">
            <v>M</v>
          </cell>
          <cell r="I1283" t="str">
            <v>V60</v>
          </cell>
          <cell r="J1283" t="str">
            <v>B</v>
          </cell>
        </row>
        <row r="1284">
          <cell r="A1284">
            <v>6467</v>
          </cell>
          <cell r="B1284" t="str">
            <v>FERNANDO JAVIER</v>
          </cell>
          <cell r="C1284" t="str">
            <v>GARCIA</v>
          </cell>
          <cell r="D1284" t="str">
            <v>FERNANDEZ</v>
          </cell>
          <cell r="E1284">
            <v>518</v>
          </cell>
          <cell r="F1284" t="str">
            <v>CLUB SAN XOAN TENIS DE MESA</v>
          </cell>
          <cell r="G1284" t="str">
            <v>C SAN XOAN TM</v>
          </cell>
          <cell r="H1284" t="str">
            <v>M</v>
          </cell>
          <cell r="I1284" t="str">
            <v>V50</v>
          </cell>
          <cell r="J1284" t="str">
            <v>B</v>
          </cell>
        </row>
        <row r="1285">
          <cell r="A1285">
            <v>28572</v>
          </cell>
          <cell r="B1285" t="str">
            <v>LUIS MIGUEL</v>
          </cell>
          <cell r="C1285" t="str">
            <v>MARCOS</v>
          </cell>
          <cell r="D1285" t="str">
            <v>RODEIRO</v>
          </cell>
          <cell r="E1285">
            <v>518</v>
          </cell>
          <cell r="F1285" t="str">
            <v>CLUB SAN XOAN TENIS DE MESA</v>
          </cell>
          <cell r="G1285" t="str">
            <v>C SAN XOAN TM</v>
          </cell>
          <cell r="H1285" t="str">
            <v>M</v>
          </cell>
          <cell r="I1285" t="str">
            <v>V50</v>
          </cell>
          <cell r="J1285" t="str">
            <v>B</v>
          </cell>
        </row>
        <row r="1286">
          <cell r="A1286">
            <v>32245</v>
          </cell>
          <cell r="B1286" t="str">
            <v>VICTOR</v>
          </cell>
          <cell r="C1286" t="str">
            <v>GARCIA</v>
          </cell>
          <cell r="D1286" t="str">
            <v>CERRILLO</v>
          </cell>
          <cell r="E1286">
            <v>268</v>
          </cell>
          <cell r="F1286" t="str">
            <v>ASOCIACIO TENNIS DE TAULA PREMIA DE MAR</v>
          </cell>
          <cell r="G1286" t="str">
            <v>PREMIA DE MAR</v>
          </cell>
          <cell r="H1286" t="str">
            <v>M</v>
          </cell>
          <cell r="I1286" t="str">
            <v>V60</v>
          </cell>
          <cell r="J1286" t="str">
            <v>B</v>
          </cell>
        </row>
        <row r="1287">
          <cell r="A1287">
            <v>1913</v>
          </cell>
          <cell r="B1287" t="str">
            <v>JAUME</v>
          </cell>
          <cell r="C1287" t="str">
            <v>COLLDEFORN</v>
          </cell>
          <cell r="D1287" t="str">
            <v>CABRE</v>
          </cell>
          <cell r="E1287">
            <v>268</v>
          </cell>
          <cell r="F1287" t="str">
            <v>ASOCIACIO TENNIS DE TAULA PREMIA DE MAR</v>
          </cell>
          <cell r="G1287" t="str">
            <v>PREMIA DE MAR</v>
          </cell>
          <cell r="H1287" t="str">
            <v>M</v>
          </cell>
          <cell r="I1287" t="str">
            <v>V40</v>
          </cell>
          <cell r="J1287" t="str">
            <v>B</v>
          </cell>
        </row>
        <row r="1288">
          <cell r="A1288">
            <v>32249</v>
          </cell>
          <cell r="B1288" t="str">
            <v>GAUADALUPE</v>
          </cell>
          <cell r="C1288" t="str">
            <v>CUMPLIDO</v>
          </cell>
          <cell r="D1288" t="str">
            <v>CHACON</v>
          </cell>
          <cell r="E1288">
            <v>268</v>
          </cell>
          <cell r="F1288" t="str">
            <v>ASOCIACIO TENNIS DE TAULA PREMIA DE MAR</v>
          </cell>
          <cell r="G1288" t="str">
            <v>PREMIA DE MAR</v>
          </cell>
          <cell r="H1288" t="str">
            <v>F</v>
          </cell>
          <cell r="I1288" t="str">
            <v>V40</v>
          </cell>
          <cell r="J1288" t="str">
            <v>B</v>
          </cell>
        </row>
        <row r="1289">
          <cell r="A1289">
            <v>32250</v>
          </cell>
          <cell r="B1289" t="str">
            <v>JORDI</v>
          </cell>
          <cell r="C1289" t="str">
            <v>MONTRAVETA</v>
          </cell>
          <cell r="D1289" t="str">
            <v>MONTRAVETA</v>
          </cell>
          <cell r="E1289">
            <v>268</v>
          </cell>
          <cell r="F1289" t="str">
            <v>ASOCIACIO TENNIS DE TAULA PREMIA DE MAR</v>
          </cell>
          <cell r="G1289" t="str">
            <v>PREMIA DE MAR</v>
          </cell>
          <cell r="H1289" t="str">
            <v>M</v>
          </cell>
          <cell r="I1289" t="str">
            <v>V65</v>
          </cell>
          <cell r="J1289" t="str">
            <v>B</v>
          </cell>
        </row>
        <row r="1290">
          <cell r="A1290">
            <v>745</v>
          </cell>
          <cell r="B1290" t="str">
            <v>JOSEP</v>
          </cell>
          <cell r="C1290" t="str">
            <v>SERRA</v>
          </cell>
          <cell r="D1290" t="str">
            <v>PALLES</v>
          </cell>
          <cell r="E1290">
            <v>268</v>
          </cell>
          <cell r="F1290" t="str">
            <v>ASOCIACIO TENNIS DE TAULA PREMIA DE MAR</v>
          </cell>
          <cell r="G1290" t="str">
            <v>PREMIA DE MAR</v>
          </cell>
          <cell r="H1290" t="str">
            <v>M</v>
          </cell>
          <cell r="I1290" t="str">
            <v>V50</v>
          </cell>
          <cell r="J1290" t="str">
            <v>B</v>
          </cell>
        </row>
        <row r="1291">
          <cell r="A1291">
            <v>6089</v>
          </cell>
          <cell r="B1291" t="str">
            <v>M. ELENA</v>
          </cell>
          <cell r="C1291" t="str">
            <v>MUNOZ</v>
          </cell>
          <cell r="D1291" t="str">
            <v>HERNANDEZ</v>
          </cell>
          <cell r="E1291">
            <v>268</v>
          </cell>
          <cell r="F1291" t="str">
            <v>ASOCIACIO TENNIS DE TAULA PREMIA DE MAR</v>
          </cell>
          <cell r="G1291" t="str">
            <v>PREMIA DE MAR</v>
          </cell>
          <cell r="H1291" t="str">
            <v>F</v>
          </cell>
          <cell r="I1291" t="str">
            <v>V50</v>
          </cell>
          <cell r="J1291" t="str">
            <v>B</v>
          </cell>
        </row>
        <row r="1292">
          <cell r="A1292">
            <v>274</v>
          </cell>
          <cell r="B1292" t="str">
            <v>MIGUEL ANGEL</v>
          </cell>
          <cell r="C1292" t="str">
            <v>BORONDO</v>
          </cell>
          <cell r="D1292" t="str">
            <v>LOPEZ</v>
          </cell>
          <cell r="E1292">
            <v>650</v>
          </cell>
          <cell r="F1292" t="str">
            <v>C.D. TENIS DE MESA RIVAS PROMESAS</v>
          </cell>
          <cell r="G1292" t="str">
            <v>C.D. T.M. RIVAS PROMESAS</v>
          </cell>
          <cell r="H1292" t="str">
            <v>M</v>
          </cell>
          <cell r="I1292" t="str">
            <v>V65</v>
          </cell>
          <cell r="J1292" t="str">
            <v>B</v>
          </cell>
        </row>
        <row r="1293">
          <cell r="A1293">
            <v>974</v>
          </cell>
          <cell r="B1293" t="str">
            <v>AHMED</v>
          </cell>
          <cell r="C1293" t="str">
            <v>WAHAB</v>
          </cell>
          <cell r="E1293">
            <v>10181</v>
          </cell>
          <cell r="F1293" t="str">
            <v>BOADILLA TENIS MESA TERESA BERGANZA</v>
          </cell>
          <cell r="G1293" t="str">
            <v>CTM BOADILLA</v>
          </cell>
          <cell r="H1293" t="str">
            <v>M</v>
          </cell>
          <cell r="I1293" t="str">
            <v>V50</v>
          </cell>
          <cell r="J1293" t="str">
            <v>A.1</v>
          </cell>
        </row>
        <row r="1294">
          <cell r="A1294">
            <v>10082</v>
          </cell>
          <cell r="B1294" t="str">
            <v>MANUEL</v>
          </cell>
          <cell r="C1294" t="str">
            <v>LOPEZ</v>
          </cell>
          <cell r="D1294" t="str">
            <v>BERNAL</v>
          </cell>
          <cell r="E1294">
            <v>317</v>
          </cell>
          <cell r="F1294" t="str">
            <v>AGRUPACION DEPORTIVA PATINO</v>
          </cell>
          <cell r="G1294" t="str">
            <v>AD PATINO</v>
          </cell>
          <cell r="H1294" t="str">
            <v>M</v>
          </cell>
          <cell r="I1294" t="str">
            <v>V40</v>
          </cell>
          <cell r="J1294" t="str">
            <v>A.1</v>
          </cell>
        </row>
        <row r="1295">
          <cell r="A1295">
            <v>1807</v>
          </cell>
          <cell r="B1295" t="str">
            <v>GONZALO</v>
          </cell>
          <cell r="C1295" t="str">
            <v>PAGAN</v>
          </cell>
          <cell r="D1295" t="str">
            <v>FLEITAS</v>
          </cell>
          <cell r="E1295">
            <v>317</v>
          </cell>
          <cell r="F1295" t="str">
            <v>AGRUPACION DEPORTIVA PATINO</v>
          </cell>
          <cell r="G1295" t="str">
            <v>AD PATINO</v>
          </cell>
          <cell r="H1295" t="str">
            <v>M</v>
          </cell>
          <cell r="I1295" t="str">
            <v>V40</v>
          </cell>
          <cell r="J1295" t="str">
            <v>A.1</v>
          </cell>
        </row>
        <row r="1296">
          <cell r="A1296">
            <v>9034</v>
          </cell>
          <cell r="B1296" t="str">
            <v>ANTONIO MANUEL</v>
          </cell>
          <cell r="C1296" t="str">
            <v>MUNOZ</v>
          </cell>
          <cell r="D1296" t="str">
            <v>PEREZ</v>
          </cell>
          <cell r="E1296">
            <v>317</v>
          </cell>
          <cell r="F1296" t="str">
            <v>AGRUPACION DEPORTIVA PATINO</v>
          </cell>
          <cell r="G1296" t="str">
            <v>AD PATINO</v>
          </cell>
          <cell r="H1296" t="str">
            <v>M</v>
          </cell>
          <cell r="I1296" t="str">
            <v>V50</v>
          </cell>
          <cell r="J1296" t="str">
            <v>A.1</v>
          </cell>
        </row>
        <row r="1297">
          <cell r="A1297">
            <v>17856</v>
          </cell>
          <cell r="B1297" t="str">
            <v>JUAN FRANCISCO</v>
          </cell>
          <cell r="C1297" t="str">
            <v>MUNOZ</v>
          </cell>
          <cell r="D1297" t="str">
            <v>MURCIA</v>
          </cell>
          <cell r="E1297">
            <v>317</v>
          </cell>
          <cell r="F1297" t="str">
            <v>AGRUPACION DEPORTIVA PATINO</v>
          </cell>
          <cell r="G1297" t="str">
            <v>AD PATINO</v>
          </cell>
          <cell r="H1297" t="str">
            <v>M</v>
          </cell>
          <cell r="I1297" t="str">
            <v>V40</v>
          </cell>
          <cell r="J1297" t="str">
            <v>A.1</v>
          </cell>
        </row>
        <row r="1298">
          <cell r="A1298">
            <v>912</v>
          </cell>
          <cell r="B1298" t="str">
            <v>MARIANO</v>
          </cell>
          <cell r="C1298" t="str">
            <v>ROMERO</v>
          </cell>
          <cell r="D1298" t="str">
            <v>SANMARTIN</v>
          </cell>
          <cell r="E1298">
            <v>317</v>
          </cell>
          <cell r="F1298" t="str">
            <v>AGRUPACION DEPORTIVA PATINO</v>
          </cell>
          <cell r="G1298" t="str">
            <v>AD PATINO</v>
          </cell>
          <cell r="H1298" t="str">
            <v>M</v>
          </cell>
          <cell r="I1298" t="str">
            <v>V50</v>
          </cell>
          <cell r="J1298" t="str">
            <v>A.1</v>
          </cell>
        </row>
        <row r="1299">
          <cell r="A1299">
            <v>28840</v>
          </cell>
          <cell r="B1299" t="str">
            <v>MARIA DEL PILAR</v>
          </cell>
          <cell r="C1299" t="str">
            <v>GATO</v>
          </cell>
          <cell r="D1299" t="str">
            <v>SILIO</v>
          </cell>
          <cell r="E1299">
            <v>646</v>
          </cell>
          <cell r="F1299" t="str">
            <v>CLUB CORDELOR TENIS DE MESA</v>
          </cell>
          <cell r="G1299" t="str">
            <v>CORDELOR</v>
          </cell>
          <cell r="H1299" t="str">
            <v>F</v>
          </cell>
          <cell r="I1299" t="str">
            <v>V50</v>
          </cell>
          <cell r="J1299" t="str">
            <v>A.2</v>
          </cell>
        </row>
        <row r="1300">
          <cell r="A1300">
            <v>28841</v>
          </cell>
          <cell r="B1300" t="str">
            <v>SILVIA</v>
          </cell>
          <cell r="C1300" t="str">
            <v>SANTANA</v>
          </cell>
          <cell r="D1300" t="str">
            <v>JIMENEZ</v>
          </cell>
          <cell r="E1300">
            <v>646</v>
          </cell>
          <cell r="F1300" t="str">
            <v>CLUB CORDELOR TENIS DE MESA</v>
          </cell>
          <cell r="G1300" t="str">
            <v>CORDELOR</v>
          </cell>
          <cell r="H1300" t="str">
            <v>F</v>
          </cell>
          <cell r="I1300" t="str">
            <v>V40</v>
          </cell>
          <cell r="J1300" t="str">
            <v>A.2</v>
          </cell>
        </row>
        <row r="1301">
          <cell r="A1301">
            <v>475</v>
          </cell>
          <cell r="B1301" t="str">
            <v>RAFAEL</v>
          </cell>
          <cell r="C1301" t="str">
            <v>RIVERO</v>
          </cell>
          <cell r="D1301" t="str">
            <v>ARIAS</v>
          </cell>
          <cell r="E1301">
            <v>10208</v>
          </cell>
          <cell r="F1301" t="str">
            <v>CLUB TENIS DE MESA CULLAR VEGA</v>
          </cell>
          <cell r="G1301" t="str">
            <v>CTM CULLAR VEGA</v>
          </cell>
          <cell r="H1301" t="str">
            <v>M</v>
          </cell>
          <cell r="I1301" t="str">
            <v>V60</v>
          </cell>
          <cell r="J1301" t="str">
            <v>A.1</v>
          </cell>
        </row>
        <row r="1302">
          <cell r="A1302">
            <v>31359</v>
          </cell>
          <cell r="B1302" t="str">
            <v>SERGIO</v>
          </cell>
          <cell r="C1302" t="str">
            <v>PEREZ</v>
          </cell>
          <cell r="D1302" t="str">
            <v>RAMOS</v>
          </cell>
          <cell r="E1302">
            <v>10004</v>
          </cell>
          <cell r="F1302" t="str">
            <v>CLUB DEPORTIVO TENIS MESA PENASCAL</v>
          </cell>
          <cell r="G1302" t="str">
            <v>CD TM PENASKAL</v>
          </cell>
          <cell r="H1302" t="str">
            <v>M</v>
          </cell>
          <cell r="I1302" t="str">
            <v>V40</v>
          </cell>
          <cell r="J1302" t="str">
            <v>B</v>
          </cell>
        </row>
        <row r="1303">
          <cell r="A1303">
            <v>30986</v>
          </cell>
          <cell r="B1303" t="str">
            <v>RAFAEL</v>
          </cell>
          <cell r="C1303" t="str">
            <v>RIVAS</v>
          </cell>
          <cell r="D1303" t="str">
            <v>HERCE</v>
          </cell>
          <cell r="E1303">
            <v>10004</v>
          </cell>
          <cell r="F1303" t="str">
            <v>CLUB DEPORTIVO TENIS MESA PENASCAL</v>
          </cell>
          <cell r="G1303" t="str">
            <v>CD TM PENASKAL</v>
          </cell>
          <cell r="H1303" t="str">
            <v>M</v>
          </cell>
          <cell r="I1303" t="str">
            <v>V40</v>
          </cell>
          <cell r="J1303" t="str">
            <v>B</v>
          </cell>
        </row>
        <row r="1304">
          <cell r="A1304">
            <v>507</v>
          </cell>
          <cell r="B1304" t="str">
            <v>JOSE LUIS</v>
          </cell>
          <cell r="C1304" t="str">
            <v>PEREZ</v>
          </cell>
          <cell r="D1304" t="str">
            <v>RODRIGO</v>
          </cell>
          <cell r="E1304">
            <v>126</v>
          </cell>
          <cell r="F1304" t="str">
            <v>TENIS DE MESA ALMARAZ</v>
          </cell>
          <cell r="G1304" t="str">
            <v>ALMARAZ</v>
          </cell>
          <cell r="H1304" t="str">
            <v>M</v>
          </cell>
          <cell r="I1304" t="str">
            <v>V60</v>
          </cell>
          <cell r="J1304" t="str">
            <v>B</v>
          </cell>
        </row>
        <row r="1305">
          <cell r="A1305">
            <v>21911</v>
          </cell>
          <cell r="B1305" t="str">
            <v>JOSE</v>
          </cell>
          <cell r="C1305" t="str">
            <v>BOU</v>
          </cell>
          <cell r="D1305" t="str">
            <v>RAMIS</v>
          </cell>
          <cell r="E1305">
            <v>334</v>
          </cell>
          <cell r="F1305" t="str">
            <v>CLUB TENNIS DE TAULA LA VILA JOIOSA</v>
          </cell>
          <cell r="G1305" t="str">
            <v>LA VILA JOIOSA</v>
          </cell>
          <cell r="H1305" t="str">
            <v>M</v>
          </cell>
          <cell r="I1305" t="str">
            <v>V50</v>
          </cell>
          <cell r="J1305" t="str">
            <v>B</v>
          </cell>
        </row>
        <row r="1306">
          <cell r="A1306">
            <v>430</v>
          </cell>
          <cell r="B1306" t="str">
            <v>FRANCESC</v>
          </cell>
          <cell r="C1306" t="str">
            <v>COMPANY</v>
          </cell>
          <cell r="D1306" t="str">
            <v>ZARAGOZA</v>
          </cell>
          <cell r="E1306">
            <v>334</v>
          </cell>
          <cell r="F1306" t="str">
            <v>CLUB TENNIS DE TAULA LA VILA JOIOSA</v>
          </cell>
          <cell r="G1306" t="str">
            <v>LA VILA JOIOSA</v>
          </cell>
          <cell r="H1306" t="str">
            <v>M</v>
          </cell>
          <cell r="I1306" t="str">
            <v>V60</v>
          </cell>
          <cell r="J1306" t="str">
            <v>B</v>
          </cell>
        </row>
        <row r="1307">
          <cell r="A1307">
            <v>21912</v>
          </cell>
          <cell r="B1307" t="str">
            <v>CARLOS JESUS</v>
          </cell>
          <cell r="C1307" t="str">
            <v>LLORET</v>
          </cell>
          <cell r="D1307" t="str">
            <v>JUAN</v>
          </cell>
          <cell r="E1307">
            <v>334</v>
          </cell>
          <cell r="F1307" t="str">
            <v>CLUB TENNIS DE TAULA LA VILA JOIOSA</v>
          </cell>
          <cell r="G1307" t="str">
            <v>LA VILA JOIOSA</v>
          </cell>
          <cell r="H1307" t="str">
            <v>M</v>
          </cell>
          <cell r="I1307" t="str">
            <v>V50</v>
          </cell>
          <cell r="J1307" t="str">
            <v>B</v>
          </cell>
        </row>
        <row r="1308">
          <cell r="A1308">
            <v>16912</v>
          </cell>
          <cell r="B1308" t="str">
            <v>WENCESLAO</v>
          </cell>
          <cell r="C1308" t="str">
            <v>NARANJO</v>
          </cell>
          <cell r="D1308" t="str">
            <v>CARRILLO</v>
          </cell>
          <cell r="E1308">
            <v>334</v>
          </cell>
          <cell r="F1308" t="str">
            <v>CLUB TENNIS DE TAULA LA VILA JOIOSA</v>
          </cell>
          <cell r="G1308" t="str">
            <v>LA VILA JOIOSA</v>
          </cell>
          <cell r="H1308" t="str">
            <v>M</v>
          </cell>
          <cell r="I1308" t="str">
            <v>V50</v>
          </cell>
          <cell r="J1308" t="str">
            <v>B</v>
          </cell>
        </row>
        <row r="1309">
          <cell r="A1309">
            <v>20726</v>
          </cell>
          <cell r="B1309" t="str">
            <v>JUAN</v>
          </cell>
          <cell r="C1309" t="str">
            <v>PALACIOS</v>
          </cell>
          <cell r="D1309" t="str">
            <v>ZARAGOZA</v>
          </cell>
          <cell r="E1309">
            <v>334</v>
          </cell>
          <cell r="F1309" t="str">
            <v>CLUB TENNIS DE TAULA LA VILA JOIOSA</v>
          </cell>
          <cell r="G1309" t="str">
            <v>LA VILA JOIOSA</v>
          </cell>
          <cell r="H1309" t="str">
            <v>M</v>
          </cell>
          <cell r="I1309" t="str">
            <v>V50</v>
          </cell>
          <cell r="J1309" t="str">
            <v>B</v>
          </cell>
        </row>
        <row r="1310">
          <cell r="A1310">
            <v>31034</v>
          </cell>
          <cell r="B1310" t="str">
            <v>FRANCISCO JOSE</v>
          </cell>
          <cell r="C1310" t="str">
            <v>ROMERO</v>
          </cell>
          <cell r="D1310" t="str">
            <v>RIOS</v>
          </cell>
          <cell r="E1310">
            <v>334</v>
          </cell>
          <cell r="F1310" t="str">
            <v>CLUB TENNIS DE TAULA LA VILA JOIOSA</v>
          </cell>
          <cell r="G1310" t="str">
            <v>LA VILA JOIOSA</v>
          </cell>
          <cell r="H1310" t="str">
            <v>M</v>
          </cell>
          <cell r="I1310" t="str">
            <v>V40</v>
          </cell>
          <cell r="J1310" t="str">
            <v>B</v>
          </cell>
        </row>
        <row r="1311">
          <cell r="A1311">
            <v>21917</v>
          </cell>
          <cell r="B1311" t="str">
            <v>JAIME</v>
          </cell>
          <cell r="C1311" t="str">
            <v>GALIANA</v>
          </cell>
          <cell r="D1311" t="str">
            <v>SORIANO</v>
          </cell>
          <cell r="E1311">
            <v>334</v>
          </cell>
          <cell r="F1311" t="str">
            <v>CLUB TENNIS DE TAULA LA VILA JOIOSA</v>
          </cell>
          <cell r="G1311" t="str">
            <v>LA VILA JOIOSA</v>
          </cell>
          <cell r="H1311" t="str">
            <v>M</v>
          </cell>
          <cell r="I1311" t="str">
            <v>V50</v>
          </cell>
          <cell r="J1311" t="str">
            <v>B</v>
          </cell>
        </row>
        <row r="1312">
          <cell r="A1312">
            <v>133</v>
          </cell>
          <cell r="B1312" t="str">
            <v>FAUSTI</v>
          </cell>
          <cell r="C1312" t="str">
            <v>ESTRUCH</v>
          </cell>
          <cell r="D1312" t="str">
            <v>BARRIO</v>
          </cell>
          <cell r="E1312">
            <v>290</v>
          </cell>
          <cell r="F1312" t="str">
            <v>LLUISOS DE GRACIA</v>
          </cell>
          <cell r="G1312" t="str">
            <v>LLUISOS DE GRACIA</v>
          </cell>
          <cell r="H1312" t="str">
            <v>M</v>
          </cell>
          <cell r="I1312" t="str">
            <v>V70</v>
          </cell>
          <cell r="J1312" t="str">
            <v>B</v>
          </cell>
        </row>
        <row r="1313">
          <cell r="A1313">
            <v>816</v>
          </cell>
          <cell r="B1313" t="str">
            <v>GUIDO</v>
          </cell>
          <cell r="C1313" t="str">
            <v>KRAWCZYK</v>
          </cell>
          <cell r="E1313">
            <v>290</v>
          </cell>
          <cell r="F1313" t="str">
            <v>LLUISOS DE GRACIA</v>
          </cell>
          <cell r="G1313" t="str">
            <v>LLUISOS DE GRACIA</v>
          </cell>
          <cell r="H1313" t="str">
            <v>M</v>
          </cell>
          <cell r="I1313" t="str">
            <v>V50</v>
          </cell>
          <cell r="J1313" t="str">
            <v>B</v>
          </cell>
        </row>
        <row r="1314">
          <cell r="A1314">
            <v>24597</v>
          </cell>
          <cell r="B1314" t="str">
            <v>ROMAN LUIS</v>
          </cell>
          <cell r="C1314" t="str">
            <v>MOLES</v>
          </cell>
          <cell r="D1314" t="str">
            <v>GUALLAR</v>
          </cell>
          <cell r="E1314">
            <v>290</v>
          </cell>
          <cell r="F1314" t="str">
            <v>LLUISOS DE GRACIA</v>
          </cell>
          <cell r="G1314" t="str">
            <v>LLUISOS DE GRACIA</v>
          </cell>
          <cell r="H1314" t="str">
            <v>M</v>
          </cell>
          <cell r="I1314" t="str">
            <v>V50</v>
          </cell>
          <cell r="J1314" t="str">
            <v>B</v>
          </cell>
        </row>
        <row r="1315">
          <cell r="A1315">
            <v>24914</v>
          </cell>
          <cell r="B1315" t="str">
            <v>CARLOS</v>
          </cell>
          <cell r="C1315" t="str">
            <v>RAMOS</v>
          </cell>
          <cell r="D1315" t="str">
            <v>SORIA</v>
          </cell>
          <cell r="E1315">
            <v>290</v>
          </cell>
          <cell r="F1315" t="str">
            <v>LLUISOS DE GRACIA</v>
          </cell>
          <cell r="G1315" t="str">
            <v>LLUISOS DE GRACIA</v>
          </cell>
          <cell r="H1315" t="str">
            <v>M</v>
          </cell>
          <cell r="I1315" t="str">
            <v>V75</v>
          </cell>
          <cell r="J1315" t="str">
            <v>B</v>
          </cell>
        </row>
        <row r="1316">
          <cell r="A1316">
            <v>866</v>
          </cell>
          <cell r="B1316" t="str">
            <v>JORDI</v>
          </cell>
          <cell r="C1316" t="str">
            <v>PARDINILLA</v>
          </cell>
          <cell r="D1316" t="str">
            <v>VILAPLANA</v>
          </cell>
          <cell r="E1316">
            <v>290</v>
          </cell>
          <cell r="F1316" t="str">
            <v>LLUISOS DE GRACIA</v>
          </cell>
          <cell r="G1316" t="str">
            <v>LLUISOS DE GRACIA</v>
          </cell>
          <cell r="H1316" t="str">
            <v>M</v>
          </cell>
          <cell r="I1316" t="str">
            <v>V50</v>
          </cell>
          <cell r="J1316" t="str">
            <v>B</v>
          </cell>
        </row>
        <row r="1317">
          <cell r="A1317">
            <v>32391</v>
          </cell>
          <cell r="B1317" t="str">
            <v>JOSE</v>
          </cell>
          <cell r="C1317" t="str">
            <v>CRESPO</v>
          </cell>
          <cell r="D1317" t="str">
            <v>SANCHEZ</v>
          </cell>
          <cell r="E1317">
            <v>644</v>
          </cell>
          <cell r="F1317" t="str">
            <v>CLUB TENIS DE MESA ESTEPONA</v>
          </cell>
          <cell r="G1317" t="str">
            <v>C.T.M.  ESTEPONA</v>
          </cell>
          <cell r="H1317" t="str">
            <v>M</v>
          </cell>
          <cell r="I1317" t="str">
            <v>V50</v>
          </cell>
          <cell r="J1317" t="str">
            <v>A.2</v>
          </cell>
        </row>
        <row r="1318">
          <cell r="A1318">
            <v>17103</v>
          </cell>
          <cell r="B1318" t="str">
            <v>JOSE LUIS</v>
          </cell>
          <cell r="C1318" t="str">
            <v>VILLALBA</v>
          </cell>
          <cell r="D1318" t="str">
            <v>MERCHAN</v>
          </cell>
          <cell r="E1318">
            <v>10346</v>
          </cell>
          <cell r="F1318" t="str">
            <v>CLUB DE TENIS DE MESA SEVILLA 2015</v>
          </cell>
          <cell r="G1318" t="str">
            <v>CTM SEVILLA 2015</v>
          </cell>
          <cell r="H1318" t="str">
            <v>M</v>
          </cell>
          <cell r="I1318" t="str">
            <v>V40</v>
          </cell>
          <cell r="J1318" t="str">
            <v>A.2</v>
          </cell>
        </row>
        <row r="1319">
          <cell r="A1319">
            <v>8596</v>
          </cell>
          <cell r="B1319" t="str">
            <v>IGNACIO</v>
          </cell>
          <cell r="C1319" t="str">
            <v>ROBLES</v>
          </cell>
          <cell r="D1319" t="str">
            <v>LOPEZ</v>
          </cell>
          <cell r="E1319">
            <v>283</v>
          </cell>
          <cell r="F1319" t="str">
            <v>CASTRILLON TENIS DE MESA</v>
          </cell>
          <cell r="G1319" t="str">
            <v>CASTRILLON</v>
          </cell>
          <cell r="H1319" t="str">
            <v>M</v>
          </cell>
          <cell r="I1319" t="str">
            <v>V40</v>
          </cell>
          <cell r="J1319" t="str">
            <v>B</v>
          </cell>
        </row>
        <row r="1320">
          <cell r="A1320">
            <v>32405</v>
          </cell>
          <cell r="B1320" t="str">
            <v>MARIANA ANDREA</v>
          </cell>
          <cell r="C1320" t="str">
            <v>ORELLA</v>
          </cell>
          <cell r="E1320">
            <v>76</v>
          </cell>
          <cell r="F1320" t="str">
            <v>CLUB TENIS DE MESA COSLADA</v>
          </cell>
          <cell r="G1320" t="str">
            <v>COSLADA</v>
          </cell>
          <cell r="H1320" t="str">
            <v>F</v>
          </cell>
          <cell r="I1320" t="str">
            <v>V50</v>
          </cell>
          <cell r="J1320" t="str">
            <v>B</v>
          </cell>
        </row>
        <row r="1321">
          <cell r="A1321">
            <v>1618</v>
          </cell>
          <cell r="B1321" t="str">
            <v>CARMEN MARIA</v>
          </cell>
          <cell r="C1321" t="str">
            <v>AGÜERA</v>
          </cell>
          <cell r="D1321" t="str">
            <v>CORRALES</v>
          </cell>
          <cell r="E1321">
            <v>52</v>
          </cell>
          <cell r="F1321" t="str">
            <v>AVILES TENIS DE MESA</v>
          </cell>
          <cell r="G1321" t="str">
            <v>AVILES</v>
          </cell>
          <cell r="H1321" t="str">
            <v>F</v>
          </cell>
          <cell r="I1321" t="str">
            <v>V40</v>
          </cell>
          <cell r="J1321" t="str">
            <v>B</v>
          </cell>
        </row>
        <row r="1322">
          <cell r="A1322">
            <v>612</v>
          </cell>
          <cell r="B1322" t="str">
            <v>MARI PAZ</v>
          </cell>
          <cell r="C1322" t="str">
            <v>CORDO</v>
          </cell>
          <cell r="D1322" t="str">
            <v>LOPEZ</v>
          </cell>
          <cell r="E1322">
            <v>52</v>
          </cell>
          <cell r="F1322" t="str">
            <v>AVILES TENIS DE MESA</v>
          </cell>
          <cell r="G1322" t="str">
            <v>AVILES</v>
          </cell>
          <cell r="H1322" t="str">
            <v>F</v>
          </cell>
          <cell r="I1322" t="str">
            <v>V60</v>
          </cell>
          <cell r="J1322" t="str">
            <v>B</v>
          </cell>
        </row>
        <row r="1323">
          <cell r="A1323">
            <v>20850</v>
          </cell>
          <cell r="B1323" t="str">
            <v>JUAN CARLOS</v>
          </cell>
          <cell r="C1323" t="str">
            <v>PARAMÁ</v>
          </cell>
          <cell r="D1323" t="str">
            <v>GONZÁLEZ</v>
          </cell>
          <cell r="E1323">
            <v>52</v>
          </cell>
          <cell r="F1323" t="str">
            <v>AVILES TENIS DE MESA</v>
          </cell>
          <cell r="G1323" t="str">
            <v>AVILES</v>
          </cell>
          <cell r="H1323" t="str">
            <v>M</v>
          </cell>
          <cell r="I1323" t="str">
            <v>V60</v>
          </cell>
          <cell r="J1323" t="str">
            <v>B</v>
          </cell>
        </row>
        <row r="1324">
          <cell r="A1324">
            <v>32490</v>
          </cell>
          <cell r="B1324" t="str">
            <v>LOURDES</v>
          </cell>
          <cell r="C1324" t="str">
            <v>PARISI</v>
          </cell>
          <cell r="D1324" t="str">
            <v>ESPESO</v>
          </cell>
          <cell r="E1324">
            <v>10173</v>
          </cell>
          <cell r="F1324" t="str">
            <v>TENNIS TAULA GANXETS DE REUS</v>
          </cell>
          <cell r="G1324" t="str">
            <v>TT GANXETS</v>
          </cell>
          <cell r="H1324" t="str">
            <v>F</v>
          </cell>
          <cell r="I1324" t="str">
            <v>V40</v>
          </cell>
          <cell r="J1324" t="str">
            <v>B</v>
          </cell>
        </row>
        <row r="1325">
          <cell r="A1325">
            <v>16697</v>
          </cell>
          <cell r="B1325" t="str">
            <v>MARCO ANTONIO</v>
          </cell>
          <cell r="C1325" t="str">
            <v>QUEVEDO</v>
          </cell>
          <cell r="D1325" t="str">
            <v>GARRAN</v>
          </cell>
          <cell r="E1325">
            <v>355</v>
          </cell>
          <cell r="F1325" t="str">
            <v>ESCUELA TENIS MESA TORRELAVEGA</v>
          </cell>
          <cell r="G1325" t="str">
            <v>TORRELAVEGA</v>
          </cell>
          <cell r="H1325" t="str">
            <v>M</v>
          </cell>
          <cell r="I1325" t="str">
            <v>V40</v>
          </cell>
          <cell r="J1325" t="str">
            <v>A.2</v>
          </cell>
        </row>
        <row r="1326">
          <cell r="A1326">
            <v>32564</v>
          </cell>
          <cell r="B1326" t="str">
            <v>JUAN MIGUEL</v>
          </cell>
          <cell r="C1326" t="str">
            <v>CORDERO</v>
          </cell>
          <cell r="D1326" t="str">
            <v>GONZALEZ</v>
          </cell>
          <cell r="E1326">
            <v>697</v>
          </cell>
          <cell r="F1326" t="str">
            <v>CLUB TENIS DE MESA MONTIJO</v>
          </cell>
          <cell r="G1326" t="str">
            <v>C.T.M.  MONTIJO</v>
          </cell>
          <cell r="H1326" t="str">
            <v>M</v>
          </cell>
          <cell r="I1326" t="str">
            <v>V40</v>
          </cell>
          <cell r="J1326" t="str">
            <v>A.1</v>
          </cell>
        </row>
        <row r="1327">
          <cell r="A1327">
            <v>32606</v>
          </cell>
          <cell r="B1327" t="str">
            <v>ENRIQUE</v>
          </cell>
          <cell r="C1327" t="str">
            <v>PEDREGOSA</v>
          </cell>
          <cell r="D1327" t="str">
            <v>MALAGARRIGA</v>
          </cell>
          <cell r="E1327">
            <v>353</v>
          </cell>
          <cell r="F1327" t="str">
            <v>CLUB TENIS DE MESA NOROESTE</v>
          </cell>
          <cell r="G1327" t="str">
            <v>LAS ROZAS</v>
          </cell>
          <cell r="H1327" t="str">
            <v>M</v>
          </cell>
          <cell r="I1327" t="str">
            <v>V40</v>
          </cell>
          <cell r="J1327" t="str">
            <v>B</v>
          </cell>
        </row>
        <row r="1328">
          <cell r="A1328">
            <v>823</v>
          </cell>
          <cell r="B1328" t="str">
            <v>YANLAN</v>
          </cell>
          <cell r="C1328" t="str">
            <v>LI</v>
          </cell>
          <cell r="D1328" t="str">
            <v>WANG</v>
          </cell>
          <cell r="E1328">
            <v>10173</v>
          </cell>
          <cell r="F1328" t="str">
            <v>TENNIS TAULA GANXETS DE REUS</v>
          </cell>
          <cell r="G1328" t="str">
            <v>TT GANXETS</v>
          </cell>
          <cell r="H1328" t="str">
            <v>F</v>
          </cell>
          <cell r="I1328" t="str">
            <v>V50</v>
          </cell>
          <cell r="J1328" t="str">
            <v>A.2</v>
          </cell>
        </row>
        <row r="1329">
          <cell r="A1329">
            <v>21257</v>
          </cell>
          <cell r="B1329" t="str">
            <v>ENRIQUE</v>
          </cell>
          <cell r="C1329" t="str">
            <v>ARISTI</v>
          </cell>
          <cell r="D1329" t="str">
            <v>RODRIGUEZ</v>
          </cell>
          <cell r="E1329">
            <v>78</v>
          </cell>
          <cell r="F1329" t="str">
            <v>CLUB TENIS DE MESA SAN S. DE LOS REYES</v>
          </cell>
          <cell r="G1329" t="str">
            <v>SAN SEBASTIAN REYES</v>
          </cell>
          <cell r="H1329" t="str">
            <v>M</v>
          </cell>
          <cell r="I1329" t="str">
            <v>V40</v>
          </cell>
          <cell r="J1329" t="str">
            <v>A.2</v>
          </cell>
        </row>
        <row r="1330">
          <cell r="A1330">
            <v>521</v>
          </cell>
          <cell r="B1330" t="str">
            <v>JOSE IGNACIO</v>
          </cell>
          <cell r="C1330" t="str">
            <v>MORENO</v>
          </cell>
          <cell r="D1330" t="str">
            <v>ALONSO</v>
          </cell>
          <cell r="E1330">
            <v>353</v>
          </cell>
          <cell r="F1330" t="str">
            <v>CLUB TENIS DE MESA NOROESTE</v>
          </cell>
          <cell r="G1330" t="str">
            <v>LAS ROZAS</v>
          </cell>
          <cell r="H1330" t="str">
            <v>M</v>
          </cell>
          <cell r="I1330" t="str">
            <v>V60</v>
          </cell>
          <cell r="J1330" t="str">
            <v>A.1</v>
          </cell>
        </row>
        <row r="1331">
          <cell r="A1331">
            <v>1811</v>
          </cell>
          <cell r="B1331" t="str">
            <v>OSCAR</v>
          </cell>
          <cell r="C1331" t="str">
            <v>RODRIGUEZ</v>
          </cell>
          <cell r="D1331" t="str">
            <v>GONZALEZ</v>
          </cell>
          <cell r="E1331">
            <v>534</v>
          </cell>
          <cell r="F1331" t="str">
            <v>CLUB MONTE PORREIRO</v>
          </cell>
          <cell r="G1331" t="str">
            <v>MONTE PORREIRO</v>
          </cell>
          <cell r="H1331" t="str">
            <v>M</v>
          </cell>
          <cell r="I1331" t="str">
            <v>V40</v>
          </cell>
          <cell r="J1331" t="str">
            <v>B</v>
          </cell>
        </row>
        <row r="1332">
          <cell r="A1332">
            <v>26538</v>
          </cell>
          <cell r="B1332" t="str">
            <v>JUAN CARLOS</v>
          </cell>
          <cell r="C1332" t="str">
            <v>RODRIGUEZ</v>
          </cell>
          <cell r="D1332" t="str">
            <v>GARCIA</v>
          </cell>
          <cell r="E1332">
            <v>653</v>
          </cell>
          <cell r="F1332" t="str">
            <v>CLUB GRATEME T.M.</v>
          </cell>
          <cell r="G1332" t="str">
            <v>GRATEME</v>
          </cell>
          <cell r="H1332" t="str">
            <v>M</v>
          </cell>
          <cell r="I1332" t="str">
            <v>V50</v>
          </cell>
          <cell r="J1332" t="str">
            <v>A.2</v>
          </cell>
        </row>
        <row r="1333">
          <cell r="A1333">
            <v>32707</v>
          </cell>
          <cell r="B1333" t="str">
            <v>JOSE LUIS</v>
          </cell>
          <cell r="C1333" t="str">
            <v>ESTEVE</v>
          </cell>
          <cell r="D1333" t="str">
            <v>DOMINGO</v>
          </cell>
          <cell r="E1333">
            <v>668</v>
          </cell>
          <cell r="F1333" t="str">
            <v>C.T.T. ALZIRA CAMARENA</v>
          </cell>
          <cell r="G1333" t="str">
            <v>C.T.T. ALZIRA</v>
          </cell>
          <cell r="H1333" t="str">
            <v>M</v>
          </cell>
          <cell r="I1333" t="str">
            <v>V75</v>
          </cell>
          <cell r="J1333" t="str">
            <v>B</v>
          </cell>
        </row>
        <row r="1334">
          <cell r="A1334">
            <v>8919</v>
          </cell>
          <cell r="B1334" t="str">
            <v>JOAQUIN</v>
          </cell>
          <cell r="C1334" t="str">
            <v>BADIA</v>
          </cell>
          <cell r="D1334" t="str">
            <v>PEREA</v>
          </cell>
          <cell r="E1334">
            <v>243</v>
          </cell>
          <cell r="F1334" t="str">
            <v>SOCIEDAD CORAL RECREATIVA EL CIERVO</v>
          </cell>
          <cell r="G1334" t="str">
            <v>EL CIERVO</v>
          </cell>
          <cell r="H1334" t="str">
            <v>M</v>
          </cell>
          <cell r="I1334" t="str">
            <v>V50</v>
          </cell>
          <cell r="J1334" t="str">
            <v>B</v>
          </cell>
        </row>
        <row r="1335">
          <cell r="A1335">
            <v>171</v>
          </cell>
          <cell r="B1335" t="str">
            <v>RICARD</v>
          </cell>
          <cell r="C1335" t="str">
            <v>PALAU</v>
          </cell>
          <cell r="D1335" t="str">
            <v>DOMINGUEZ</v>
          </cell>
          <cell r="E1335">
            <v>243</v>
          </cell>
          <cell r="F1335" t="str">
            <v>SOCIEDAD CORAL RECREATIVA EL CIERVO</v>
          </cell>
          <cell r="G1335" t="str">
            <v>EL CIERVO</v>
          </cell>
          <cell r="H1335" t="str">
            <v>M</v>
          </cell>
          <cell r="I1335" t="str">
            <v>V70</v>
          </cell>
          <cell r="J1335" t="str">
            <v>B</v>
          </cell>
        </row>
        <row r="1336">
          <cell r="A1336">
            <v>29827</v>
          </cell>
          <cell r="B1336" t="str">
            <v>JULIANA</v>
          </cell>
          <cell r="C1336" t="str">
            <v>MARTINEZ</v>
          </cell>
          <cell r="D1336" t="str">
            <v>SANCHEZ DE LA RODA</v>
          </cell>
          <cell r="E1336">
            <v>577</v>
          </cell>
          <cell r="F1336" t="str">
            <v>CLUB TENIS DE MESA OCANA</v>
          </cell>
          <cell r="G1336" t="str">
            <v>OCANA</v>
          </cell>
          <cell r="H1336" t="str">
            <v>F</v>
          </cell>
          <cell r="I1336" t="str">
            <v>V60</v>
          </cell>
          <cell r="J1336" t="str">
            <v>A.2</v>
          </cell>
        </row>
        <row r="1337">
          <cell r="A1337">
            <v>9608</v>
          </cell>
          <cell r="B1337" t="str">
            <v>MANUEL</v>
          </cell>
          <cell r="C1337" t="str">
            <v>MONTES</v>
          </cell>
          <cell r="D1337" t="str">
            <v>FERNANDEZ</v>
          </cell>
          <cell r="E1337">
            <v>147</v>
          </cell>
          <cell r="F1337" t="str">
            <v>MADRID CIUDAD TENIS DE MESA</v>
          </cell>
          <cell r="G1337" t="str">
            <v>MADRID CIUDAD TM</v>
          </cell>
          <cell r="H1337" t="str">
            <v>M</v>
          </cell>
          <cell r="I1337" t="str">
            <v>V40</v>
          </cell>
          <cell r="J1337" t="str">
            <v>A.1</v>
          </cell>
        </row>
        <row r="1338">
          <cell r="A1338">
            <v>1222</v>
          </cell>
          <cell r="B1338" t="str">
            <v>MIGUEL PABLO</v>
          </cell>
          <cell r="C1338" t="str">
            <v>PEREZ</v>
          </cell>
          <cell r="D1338" t="str">
            <v>PEREZ</v>
          </cell>
          <cell r="E1338">
            <v>504</v>
          </cell>
          <cell r="F1338" t="str">
            <v>TEMESPIN</v>
          </cell>
          <cell r="G1338" t="str">
            <v>TEMESPIN</v>
          </cell>
          <cell r="H1338" t="str">
            <v>M</v>
          </cell>
          <cell r="I1338" t="str">
            <v>V50</v>
          </cell>
          <cell r="J1338" t="str">
            <v>A.1</v>
          </cell>
        </row>
        <row r="1339">
          <cell r="A1339">
            <v>1496</v>
          </cell>
          <cell r="B1339" t="str">
            <v>FELIX</v>
          </cell>
          <cell r="C1339" t="str">
            <v>GALLEGO</v>
          </cell>
          <cell r="D1339" t="str">
            <v>LEAL</v>
          </cell>
          <cell r="E1339">
            <v>251</v>
          </cell>
          <cell r="F1339" t="str">
            <v>CLUB TENNIS TAULA OLOT</v>
          </cell>
          <cell r="G1339" t="str">
            <v>OLOT</v>
          </cell>
          <cell r="H1339" t="str">
            <v>M</v>
          </cell>
          <cell r="I1339" t="str">
            <v>V40</v>
          </cell>
          <cell r="J1339" t="str">
            <v>A.2</v>
          </cell>
        </row>
        <row r="1340">
          <cell r="A1340">
            <v>30990</v>
          </cell>
          <cell r="B1340" t="str">
            <v>ANGEL</v>
          </cell>
          <cell r="C1340" t="str">
            <v>OZAETA</v>
          </cell>
          <cell r="D1340" t="str">
            <v>MOYA</v>
          </cell>
          <cell r="E1340">
            <v>353</v>
          </cell>
          <cell r="F1340" t="str">
            <v>CLUB TENIS DE MESA NOROESTE</v>
          </cell>
          <cell r="G1340" t="str">
            <v>LAS ROZAS</v>
          </cell>
          <cell r="H1340" t="str">
            <v>M</v>
          </cell>
          <cell r="I1340" t="str">
            <v>V50</v>
          </cell>
          <cell r="J1340" t="str">
            <v>A.1</v>
          </cell>
        </row>
        <row r="1341">
          <cell r="A1341">
            <v>22742</v>
          </cell>
          <cell r="B1341" t="str">
            <v>ROBERTO</v>
          </cell>
          <cell r="C1341" t="str">
            <v>PAEZ</v>
          </cell>
          <cell r="D1341" t="str">
            <v>CARRERA</v>
          </cell>
          <cell r="E1341">
            <v>353</v>
          </cell>
          <cell r="F1341" t="str">
            <v>CLUB TENIS DE MESA NOROESTE</v>
          </cell>
          <cell r="G1341" t="str">
            <v>LAS ROZAS</v>
          </cell>
          <cell r="H1341" t="str">
            <v>M</v>
          </cell>
          <cell r="I1341" t="str">
            <v>V50</v>
          </cell>
          <cell r="J1341" t="str">
            <v>A.1</v>
          </cell>
        </row>
        <row r="1342">
          <cell r="A1342">
            <v>883</v>
          </cell>
          <cell r="B1342" t="str">
            <v>JOSE MANUEL</v>
          </cell>
          <cell r="C1342" t="str">
            <v>BARROS</v>
          </cell>
          <cell r="D1342" t="str">
            <v>OCHOA</v>
          </cell>
          <cell r="E1342">
            <v>10184</v>
          </cell>
          <cell r="F1342" t="str">
            <v>CLUB DEPORTIVO SEGHOS</v>
          </cell>
          <cell r="G1342" t="str">
            <v>CD SEGHOS</v>
          </cell>
          <cell r="H1342" t="str">
            <v>M</v>
          </cell>
          <cell r="I1342" t="str">
            <v>V50</v>
          </cell>
          <cell r="J1342" t="str">
            <v>A.2</v>
          </cell>
        </row>
        <row r="1343">
          <cell r="A1343">
            <v>9380</v>
          </cell>
          <cell r="B1343" t="str">
            <v>MARC</v>
          </cell>
          <cell r="C1343" t="str">
            <v>CARDONA</v>
          </cell>
          <cell r="D1343" t="str">
            <v>TRIADU</v>
          </cell>
          <cell r="E1343">
            <v>710</v>
          </cell>
          <cell r="F1343" t="str">
            <v>CLUB ESPORTIU TT RIPOLL</v>
          </cell>
          <cell r="G1343" t="str">
            <v>C. ESPORTIU TT RIPOLL</v>
          </cell>
          <cell r="H1343" t="str">
            <v>M</v>
          </cell>
          <cell r="I1343" t="str">
            <v>V50</v>
          </cell>
          <cell r="J1343" t="str">
            <v>A.1</v>
          </cell>
        </row>
        <row r="1344">
          <cell r="A1344">
            <v>19132</v>
          </cell>
          <cell r="B1344" t="str">
            <v>ISAAC</v>
          </cell>
          <cell r="C1344" t="str">
            <v>COLL</v>
          </cell>
          <cell r="D1344" t="str">
            <v>BELDA</v>
          </cell>
          <cell r="E1344">
            <v>710</v>
          </cell>
          <cell r="F1344" t="str">
            <v>CLUB ESPORTIU TT RIPOLL</v>
          </cell>
          <cell r="G1344" t="str">
            <v>C. ESPORTIU TT RIPOLL</v>
          </cell>
          <cell r="H1344" t="str">
            <v>M</v>
          </cell>
          <cell r="I1344" t="str">
            <v>V40</v>
          </cell>
          <cell r="J1344" t="str">
            <v>A.1</v>
          </cell>
        </row>
        <row r="1345">
          <cell r="A1345">
            <v>15258</v>
          </cell>
          <cell r="B1345" t="str">
            <v>GABRIEL</v>
          </cell>
          <cell r="C1345" t="str">
            <v>SURINACH</v>
          </cell>
          <cell r="D1345" t="str">
            <v>GIMENO</v>
          </cell>
          <cell r="E1345">
            <v>710</v>
          </cell>
          <cell r="F1345" t="str">
            <v>CLUB ESPORTIU TT RIPOLL</v>
          </cell>
          <cell r="G1345" t="str">
            <v>C. ESPORTIU TT RIPOLL</v>
          </cell>
          <cell r="H1345" t="str">
            <v>M</v>
          </cell>
          <cell r="I1345" t="str">
            <v>V60</v>
          </cell>
          <cell r="J1345" t="str">
            <v>A.1</v>
          </cell>
        </row>
        <row r="1346">
          <cell r="A1346">
            <v>21696</v>
          </cell>
          <cell r="B1346" t="str">
            <v>ALEXANDRE</v>
          </cell>
          <cell r="C1346" t="str">
            <v>ALEJO</v>
          </cell>
          <cell r="D1346" t="str">
            <v>CARDONA</v>
          </cell>
          <cell r="E1346">
            <v>710</v>
          </cell>
          <cell r="F1346" t="str">
            <v>CLUB ESPORTIU TT RIPOLL</v>
          </cell>
          <cell r="G1346" t="str">
            <v>C. ESPORTIU TT RIPOLL</v>
          </cell>
          <cell r="H1346" t="str">
            <v>M</v>
          </cell>
          <cell r="I1346" t="str">
            <v>V40</v>
          </cell>
          <cell r="J1346" t="str">
            <v>A.1</v>
          </cell>
        </row>
        <row r="1347">
          <cell r="A1347">
            <v>32745</v>
          </cell>
          <cell r="B1347" t="str">
            <v>RICARDO NEFTALI</v>
          </cell>
          <cell r="C1347" t="str">
            <v>PATINO</v>
          </cell>
          <cell r="D1347" t="str">
            <v>RAMOS</v>
          </cell>
          <cell r="E1347">
            <v>109</v>
          </cell>
          <cell r="F1347" t="str">
            <v>CLUB TENIS DE MESA DAMA DE ELCHE</v>
          </cell>
          <cell r="G1347" t="str">
            <v>DAMA DE ELCHE</v>
          </cell>
          <cell r="H1347" t="str">
            <v>M</v>
          </cell>
          <cell r="I1347" t="str">
            <v>V40</v>
          </cell>
          <cell r="J1347" t="str">
            <v>B</v>
          </cell>
        </row>
        <row r="1348">
          <cell r="A1348">
            <v>22521</v>
          </cell>
          <cell r="B1348" t="str">
            <v>JOSE CARLOS</v>
          </cell>
          <cell r="C1348" t="str">
            <v>TORRES</v>
          </cell>
          <cell r="D1348" t="str">
            <v>QUELLE</v>
          </cell>
          <cell r="E1348">
            <v>461</v>
          </cell>
          <cell r="F1348" t="str">
            <v>AGRUPACION DEPORTIVA VINCIOS</v>
          </cell>
          <cell r="G1348" t="str">
            <v>AD VINCIOS</v>
          </cell>
          <cell r="H1348" t="str">
            <v>M</v>
          </cell>
          <cell r="I1348" t="str">
            <v>V50</v>
          </cell>
          <cell r="J1348" t="str">
            <v>A.2</v>
          </cell>
        </row>
        <row r="1349">
          <cell r="A1349">
            <v>1711</v>
          </cell>
          <cell r="B1349" t="str">
            <v>JOSE LUIS</v>
          </cell>
          <cell r="C1349" t="str">
            <v>MACHADO</v>
          </cell>
          <cell r="D1349" t="str">
            <v>SOBRADOS</v>
          </cell>
          <cell r="E1349">
            <v>353</v>
          </cell>
          <cell r="F1349" t="str">
            <v>CLUB TENIS DE MESA NOROESTE</v>
          </cell>
          <cell r="G1349" t="str">
            <v>LAS ROZAS</v>
          </cell>
          <cell r="H1349" t="str">
            <v>M</v>
          </cell>
          <cell r="I1349" t="str">
            <v>V40</v>
          </cell>
          <cell r="J1349" t="str">
            <v>A.2</v>
          </cell>
        </row>
        <row r="1350">
          <cell r="A1350">
            <v>578</v>
          </cell>
          <cell r="B1350" t="str">
            <v>ROMAN</v>
          </cell>
          <cell r="C1350" t="str">
            <v>CAUDET</v>
          </cell>
          <cell r="D1350" t="str">
            <v>TELLONS</v>
          </cell>
          <cell r="E1350">
            <v>253</v>
          </cell>
          <cell r="F1350" t="str">
            <v>CLUB TENNIS BARCINO</v>
          </cell>
          <cell r="G1350" t="str">
            <v>BARCINO</v>
          </cell>
          <cell r="H1350" t="str">
            <v>M</v>
          </cell>
          <cell r="I1350" t="str">
            <v>V60</v>
          </cell>
          <cell r="J1350" t="str">
            <v>A.1</v>
          </cell>
        </row>
        <row r="1351">
          <cell r="A1351">
            <v>1313</v>
          </cell>
          <cell r="B1351" t="str">
            <v>DANIEL</v>
          </cell>
          <cell r="C1351" t="str">
            <v>CARBONELL</v>
          </cell>
          <cell r="D1351" t="str">
            <v>NAVARRO</v>
          </cell>
          <cell r="E1351">
            <v>253</v>
          </cell>
          <cell r="F1351" t="str">
            <v>CLUB TENNIS BARCINO</v>
          </cell>
          <cell r="G1351" t="str">
            <v>BARCINO</v>
          </cell>
          <cell r="H1351" t="str">
            <v>M</v>
          </cell>
          <cell r="I1351" t="str">
            <v>V40</v>
          </cell>
          <cell r="J1351" t="str">
            <v>A.1</v>
          </cell>
        </row>
        <row r="1352">
          <cell r="A1352">
            <v>9789</v>
          </cell>
          <cell r="B1352" t="str">
            <v>ARTURO</v>
          </cell>
          <cell r="C1352" t="str">
            <v>CHAUME</v>
          </cell>
          <cell r="D1352" t="str">
            <v>BLANCO</v>
          </cell>
          <cell r="E1352">
            <v>253</v>
          </cell>
          <cell r="F1352" t="str">
            <v>CLUB TENNIS BARCINO</v>
          </cell>
          <cell r="G1352" t="str">
            <v>BARCINO</v>
          </cell>
          <cell r="H1352" t="str">
            <v>M</v>
          </cell>
          <cell r="I1352" t="str">
            <v>V50</v>
          </cell>
          <cell r="J1352" t="str">
            <v>A.1</v>
          </cell>
        </row>
        <row r="1353">
          <cell r="A1353">
            <v>4686</v>
          </cell>
          <cell r="B1353" t="str">
            <v>ANTONI</v>
          </cell>
          <cell r="C1353" t="str">
            <v>GARRIDO</v>
          </cell>
          <cell r="D1353" t="str">
            <v>RAMIREZ</v>
          </cell>
          <cell r="E1353">
            <v>253</v>
          </cell>
          <cell r="F1353" t="str">
            <v>CLUB TENNIS BARCINO</v>
          </cell>
          <cell r="G1353" t="str">
            <v>BARCINO</v>
          </cell>
          <cell r="H1353" t="str">
            <v>M</v>
          </cell>
          <cell r="I1353" t="str">
            <v>V60</v>
          </cell>
          <cell r="J1353" t="str">
            <v>A.1</v>
          </cell>
        </row>
        <row r="1354">
          <cell r="A1354">
            <v>57</v>
          </cell>
          <cell r="B1354" t="str">
            <v>JOSE LUIS</v>
          </cell>
          <cell r="C1354" t="str">
            <v>CULLA</v>
          </cell>
          <cell r="D1354" t="str">
            <v>GARCIA</v>
          </cell>
          <cell r="E1354">
            <v>253</v>
          </cell>
          <cell r="F1354" t="str">
            <v>CLUB TENNIS BARCINO</v>
          </cell>
          <cell r="G1354" t="str">
            <v>BARCINO</v>
          </cell>
          <cell r="H1354" t="str">
            <v>M</v>
          </cell>
          <cell r="I1354" t="str">
            <v>V75</v>
          </cell>
          <cell r="J1354" t="str">
            <v>A.1</v>
          </cell>
        </row>
        <row r="1355">
          <cell r="A1355">
            <v>29680</v>
          </cell>
          <cell r="B1355" t="str">
            <v>ANA MARIA</v>
          </cell>
          <cell r="C1355" t="str">
            <v>GODES</v>
          </cell>
          <cell r="D1355" t="str">
            <v>HOSPITAL</v>
          </cell>
          <cell r="E1355">
            <v>253</v>
          </cell>
          <cell r="F1355" t="str">
            <v>CLUB TENNIS BARCINO</v>
          </cell>
          <cell r="G1355" t="str">
            <v>BARCINO</v>
          </cell>
          <cell r="H1355" t="str">
            <v>F</v>
          </cell>
          <cell r="I1355" t="str">
            <v>V50</v>
          </cell>
          <cell r="J1355" t="str">
            <v>A.1</v>
          </cell>
        </row>
        <row r="1356">
          <cell r="A1356">
            <v>478</v>
          </cell>
          <cell r="B1356" t="str">
            <v>CLEMENTE</v>
          </cell>
          <cell r="C1356" t="str">
            <v>PENA</v>
          </cell>
          <cell r="D1356" t="str">
            <v>PEREZ</v>
          </cell>
          <cell r="E1356">
            <v>253</v>
          </cell>
          <cell r="F1356" t="str">
            <v>CLUB TENNIS BARCINO</v>
          </cell>
          <cell r="G1356" t="str">
            <v>BARCINO</v>
          </cell>
          <cell r="H1356" t="str">
            <v>M</v>
          </cell>
          <cell r="I1356" t="str">
            <v>V60</v>
          </cell>
          <cell r="J1356" t="str">
            <v>A.1</v>
          </cell>
        </row>
        <row r="1357">
          <cell r="A1357">
            <v>982</v>
          </cell>
          <cell r="B1357" t="str">
            <v>PEDRO</v>
          </cell>
          <cell r="C1357" t="str">
            <v>SOISA</v>
          </cell>
          <cell r="D1357" t="str">
            <v>ORDONEZ</v>
          </cell>
          <cell r="E1357">
            <v>253</v>
          </cell>
          <cell r="F1357" t="str">
            <v>CLUB TENNIS BARCINO</v>
          </cell>
          <cell r="G1357" t="str">
            <v>BARCINO</v>
          </cell>
          <cell r="H1357" t="str">
            <v>M</v>
          </cell>
          <cell r="I1357" t="str">
            <v>V50</v>
          </cell>
          <cell r="J1357" t="str">
            <v>A.1</v>
          </cell>
        </row>
        <row r="1358">
          <cell r="A1358">
            <v>25387</v>
          </cell>
          <cell r="B1358" t="str">
            <v>RAMON</v>
          </cell>
          <cell r="C1358" t="str">
            <v>SOLER</v>
          </cell>
          <cell r="D1358" t="str">
            <v>MORATO</v>
          </cell>
          <cell r="E1358">
            <v>253</v>
          </cell>
          <cell r="F1358" t="str">
            <v>CLUB TENNIS BARCINO</v>
          </cell>
          <cell r="G1358" t="str">
            <v>BARCINO</v>
          </cell>
          <cell r="H1358" t="str">
            <v>M</v>
          </cell>
          <cell r="I1358" t="str">
            <v>V40</v>
          </cell>
          <cell r="J1358" t="str">
            <v>A.1</v>
          </cell>
        </row>
        <row r="1359">
          <cell r="A1359">
            <v>1286</v>
          </cell>
          <cell r="B1359" t="str">
            <v>ABEL</v>
          </cell>
          <cell r="C1359" t="str">
            <v>UBACH</v>
          </cell>
          <cell r="D1359" t="str">
            <v>CODINA</v>
          </cell>
          <cell r="E1359">
            <v>253</v>
          </cell>
          <cell r="F1359" t="str">
            <v>CLUB TENNIS BARCINO</v>
          </cell>
          <cell r="G1359" t="str">
            <v>BARCINO</v>
          </cell>
          <cell r="H1359" t="str">
            <v>M</v>
          </cell>
          <cell r="I1359" t="str">
            <v>V40</v>
          </cell>
          <cell r="J1359" t="str">
            <v>A.1</v>
          </cell>
        </row>
        <row r="1360">
          <cell r="A1360">
            <v>32795</v>
          </cell>
          <cell r="B1360" t="str">
            <v>JORDI</v>
          </cell>
          <cell r="C1360" t="str">
            <v>CAMPS</v>
          </cell>
          <cell r="D1360" t="str">
            <v>SIMON</v>
          </cell>
          <cell r="E1360">
            <v>243</v>
          </cell>
          <cell r="F1360" t="str">
            <v>SOCIEDAD CORAL RECREATIVA EL CIERVO</v>
          </cell>
          <cell r="G1360" t="str">
            <v>EL CIERVO</v>
          </cell>
          <cell r="H1360" t="str">
            <v>M</v>
          </cell>
          <cell r="I1360" t="str">
            <v>V70</v>
          </cell>
          <cell r="J1360" t="str">
            <v>B</v>
          </cell>
        </row>
        <row r="1361">
          <cell r="A1361">
            <v>32813</v>
          </cell>
          <cell r="B1361" t="str">
            <v>MIHAIL</v>
          </cell>
          <cell r="C1361" t="str">
            <v>GONCEAR</v>
          </cell>
          <cell r="E1361">
            <v>10321</v>
          </cell>
          <cell r="F1361" t="str">
            <v>CLUB JOVENTUT ULLDECONA</v>
          </cell>
          <cell r="G1361" t="str">
            <v>CJ ULLDECONA</v>
          </cell>
          <cell r="H1361" t="str">
            <v>M</v>
          </cell>
          <cell r="I1361" t="str">
            <v>V40</v>
          </cell>
          <cell r="J1361" t="str">
            <v>B</v>
          </cell>
        </row>
        <row r="1362">
          <cell r="A1362">
            <v>24513</v>
          </cell>
          <cell r="B1362" t="str">
            <v>MANUEL</v>
          </cell>
          <cell r="C1362" t="str">
            <v>NOFUENTES</v>
          </cell>
          <cell r="D1362" t="str">
            <v>FERNANDEZ</v>
          </cell>
          <cell r="E1362">
            <v>10172</v>
          </cell>
          <cell r="F1362" t="str">
            <v>SANT QUIRZE TT</v>
          </cell>
          <cell r="H1362" t="str">
            <v>M</v>
          </cell>
          <cell r="I1362" t="str">
            <v>V40</v>
          </cell>
          <cell r="J1362" t="str">
            <v>A.1</v>
          </cell>
        </row>
        <row r="1363">
          <cell r="A1363">
            <v>24619</v>
          </cell>
          <cell r="B1363" t="str">
            <v>FCO. JAVIER</v>
          </cell>
          <cell r="C1363" t="str">
            <v>COLOMER</v>
          </cell>
          <cell r="D1363" t="str">
            <v>FRANCES</v>
          </cell>
          <cell r="E1363">
            <v>10172</v>
          </cell>
          <cell r="F1363" t="str">
            <v>SANT QUIRZE TT</v>
          </cell>
          <cell r="H1363" t="str">
            <v>M</v>
          </cell>
          <cell r="I1363" t="str">
            <v>V65</v>
          </cell>
          <cell r="J1363" t="str">
            <v>A.1</v>
          </cell>
        </row>
        <row r="1364">
          <cell r="A1364">
            <v>24666</v>
          </cell>
          <cell r="B1364" t="str">
            <v>ANTONIO</v>
          </cell>
          <cell r="C1364" t="str">
            <v>DE MIGUEL</v>
          </cell>
          <cell r="D1364" t="str">
            <v>SALAMANCA</v>
          </cell>
          <cell r="E1364">
            <v>10172</v>
          </cell>
          <cell r="F1364" t="str">
            <v>SANT QUIRZE TT</v>
          </cell>
          <cell r="H1364" t="str">
            <v>M</v>
          </cell>
          <cell r="I1364" t="str">
            <v>V65</v>
          </cell>
          <cell r="J1364" t="str">
            <v>A.1</v>
          </cell>
        </row>
        <row r="1365">
          <cell r="A1365">
            <v>25139</v>
          </cell>
          <cell r="B1365" t="str">
            <v>DANIEL</v>
          </cell>
          <cell r="C1365" t="str">
            <v>JIMENEZ</v>
          </cell>
          <cell r="D1365" t="str">
            <v>TORTOSA</v>
          </cell>
          <cell r="E1365">
            <v>10172</v>
          </cell>
          <cell r="F1365" t="str">
            <v>SANT QUIRZE TT</v>
          </cell>
          <cell r="H1365" t="str">
            <v>M</v>
          </cell>
          <cell r="I1365" t="str">
            <v>V40</v>
          </cell>
          <cell r="J1365" t="str">
            <v>A.1</v>
          </cell>
        </row>
        <row r="1366">
          <cell r="A1366">
            <v>25155</v>
          </cell>
          <cell r="B1366" t="str">
            <v>RAUL</v>
          </cell>
          <cell r="C1366" t="str">
            <v>SALVADOR</v>
          </cell>
          <cell r="D1366" t="str">
            <v>CLIMENT</v>
          </cell>
          <cell r="E1366">
            <v>10172</v>
          </cell>
          <cell r="F1366" t="str">
            <v>SANT QUIRZE TT</v>
          </cell>
          <cell r="H1366" t="str">
            <v>M</v>
          </cell>
          <cell r="I1366" t="str">
            <v>V50</v>
          </cell>
          <cell r="J1366" t="str">
            <v>A.1</v>
          </cell>
        </row>
        <row r="1367">
          <cell r="A1367">
            <v>25929</v>
          </cell>
          <cell r="B1367" t="str">
            <v>JOAN</v>
          </cell>
          <cell r="C1367" t="str">
            <v>MASNOU</v>
          </cell>
          <cell r="D1367" t="str">
            <v>SURINACH</v>
          </cell>
          <cell r="E1367">
            <v>10172</v>
          </cell>
          <cell r="F1367" t="str">
            <v>SANT QUIRZE TT</v>
          </cell>
          <cell r="H1367" t="str">
            <v>M</v>
          </cell>
          <cell r="I1367" t="str">
            <v>V50</v>
          </cell>
          <cell r="J1367" t="str">
            <v>A.1</v>
          </cell>
        </row>
        <row r="1368">
          <cell r="A1368">
            <v>27736</v>
          </cell>
          <cell r="B1368" t="str">
            <v>JORDI</v>
          </cell>
          <cell r="C1368" t="str">
            <v>CASADESUS</v>
          </cell>
          <cell r="D1368" t="str">
            <v>GINEBRA</v>
          </cell>
          <cell r="E1368">
            <v>10172</v>
          </cell>
          <cell r="F1368" t="str">
            <v>SANT QUIRZE TT</v>
          </cell>
          <cell r="H1368" t="str">
            <v>M</v>
          </cell>
          <cell r="I1368" t="str">
            <v>V50</v>
          </cell>
          <cell r="J1368" t="str">
            <v>A.1</v>
          </cell>
        </row>
        <row r="1369">
          <cell r="A1369">
            <v>29379</v>
          </cell>
          <cell r="B1369" t="str">
            <v>JORDI</v>
          </cell>
          <cell r="C1369" t="str">
            <v>RUIZ</v>
          </cell>
          <cell r="D1369" t="str">
            <v>ARMENGOL</v>
          </cell>
          <cell r="E1369">
            <v>10172</v>
          </cell>
          <cell r="F1369" t="str">
            <v>SANT QUIRZE TT</v>
          </cell>
          <cell r="H1369" t="str">
            <v>M</v>
          </cell>
          <cell r="I1369" t="str">
            <v>V40</v>
          </cell>
          <cell r="J1369" t="str">
            <v>A.1</v>
          </cell>
        </row>
        <row r="1370">
          <cell r="A1370">
            <v>32806</v>
          </cell>
          <cell r="B1370" t="str">
            <v>BERNARD</v>
          </cell>
          <cell r="C1370" t="str">
            <v>CHATTON</v>
          </cell>
          <cell r="E1370">
            <v>10281</v>
          </cell>
          <cell r="F1370" t="str">
            <v>CLUB TENNIS DE TAULA LA BISBAL</v>
          </cell>
          <cell r="G1370" t="str">
            <v>CTT LA BISBAL</v>
          </cell>
          <cell r="H1370" t="str">
            <v>M</v>
          </cell>
          <cell r="I1370" t="str">
            <v>V65</v>
          </cell>
          <cell r="J1370" t="str">
            <v>A.1</v>
          </cell>
        </row>
        <row r="1371">
          <cell r="A1371">
            <v>44</v>
          </cell>
          <cell r="B1371" t="str">
            <v>RAMON</v>
          </cell>
          <cell r="C1371" t="str">
            <v>ROSELL</v>
          </cell>
          <cell r="D1371" t="str">
            <v>CIERCO</v>
          </cell>
          <cell r="E1371">
            <v>584</v>
          </cell>
          <cell r="F1371" t="str">
            <v>IMPULS TENIS TAULA</v>
          </cell>
          <cell r="G1371" t="str">
            <v>IMPULS T.T.</v>
          </cell>
          <cell r="H1371" t="str">
            <v>M</v>
          </cell>
          <cell r="I1371" t="str">
            <v>V80</v>
          </cell>
          <cell r="J1371" t="str">
            <v>B</v>
          </cell>
        </row>
        <row r="1372">
          <cell r="A1372">
            <v>344</v>
          </cell>
          <cell r="B1372" t="str">
            <v>JOAN</v>
          </cell>
          <cell r="C1372" t="str">
            <v>BARBERA</v>
          </cell>
          <cell r="D1372" t="str">
            <v>SERRA</v>
          </cell>
          <cell r="E1372">
            <v>584</v>
          </cell>
          <cell r="F1372" t="str">
            <v>IMPULS TENIS TAULA</v>
          </cell>
          <cell r="G1372" t="str">
            <v>IMPULS T.T.</v>
          </cell>
          <cell r="H1372" t="str">
            <v>M</v>
          </cell>
          <cell r="I1372" t="str">
            <v>V65</v>
          </cell>
          <cell r="J1372" t="str">
            <v>B</v>
          </cell>
        </row>
        <row r="1373">
          <cell r="A1373">
            <v>440</v>
          </cell>
          <cell r="B1373" t="str">
            <v>ENRIC</v>
          </cell>
          <cell r="C1373" t="str">
            <v>TARRAGO</v>
          </cell>
          <cell r="D1373" t="str">
            <v>ZAPATA</v>
          </cell>
          <cell r="E1373">
            <v>269</v>
          </cell>
          <cell r="F1373" t="str">
            <v>CENTRE CATOLIC DE SANTS</v>
          </cell>
          <cell r="G1373" t="str">
            <v>CC SANTS</v>
          </cell>
          <cell r="H1373" t="str">
            <v>M</v>
          </cell>
          <cell r="I1373" t="str">
            <v>V60</v>
          </cell>
          <cell r="J1373" t="str">
            <v>A.1</v>
          </cell>
        </row>
        <row r="1374">
          <cell r="A1374">
            <v>624</v>
          </cell>
          <cell r="B1374" t="str">
            <v>SANTIAGO</v>
          </cell>
          <cell r="C1374" t="str">
            <v>PEDRO</v>
          </cell>
          <cell r="D1374" t="str">
            <v>TOLDRA</v>
          </cell>
          <cell r="E1374">
            <v>269</v>
          </cell>
          <cell r="F1374" t="str">
            <v>CENTRE CATOLIC DE SANTS</v>
          </cell>
          <cell r="G1374" t="str">
            <v>CC SANTS</v>
          </cell>
          <cell r="H1374" t="str">
            <v>M</v>
          </cell>
          <cell r="I1374" t="str">
            <v>V60</v>
          </cell>
          <cell r="J1374" t="str">
            <v>A.1</v>
          </cell>
        </row>
        <row r="1375">
          <cell r="A1375">
            <v>1233</v>
          </cell>
          <cell r="B1375" t="str">
            <v>JORDI</v>
          </cell>
          <cell r="C1375" t="str">
            <v>PANAREDA</v>
          </cell>
          <cell r="D1375" t="str">
            <v>CIRES</v>
          </cell>
          <cell r="E1375">
            <v>269</v>
          </cell>
          <cell r="F1375" t="str">
            <v>CENTRE CATOLIC DE SANTS</v>
          </cell>
          <cell r="G1375" t="str">
            <v>CC SANTS</v>
          </cell>
          <cell r="H1375" t="str">
            <v>M</v>
          </cell>
          <cell r="I1375" t="str">
            <v>V50</v>
          </cell>
          <cell r="J1375" t="str">
            <v>A.1</v>
          </cell>
        </row>
        <row r="1376">
          <cell r="A1376">
            <v>4171</v>
          </cell>
          <cell r="B1376" t="str">
            <v>MERCE</v>
          </cell>
          <cell r="C1376" t="str">
            <v>MANE</v>
          </cell>
          <cell r="D1376" t="str">
            <v>SUNE</v>
          </cell>
          <cell r="E1376">
            <v>269</v>
          </cell>
          <cell r="F1376" t="str">
            <v>CENTRE CATOLIC DE SANTS</v>
          </cell>
          <cell r="G1376" t="str">
            <v>CC SANTS</v>
          </cell>
          <cell r="H1376" t="str">
            <v>M</v>
          </cell>
          <cell r="I1376" t="str">
            <v>V60</v>
          </cell>
          <cell r="J1376" t="str">
            <v>B</v>
          </cell>
        </row>
        <row r="1377">
          <cell r="A1377">
            <v>5423</v>
          </cell>
          <cell r="B1377" t="str">
            <v>EDGARDO</v>
          </cell>
          <cell r="C1377" t="str">
            <v>NUNEZ</v>
          </cell>
          <cell r="D1377" t="str">
            <v>SEPULVEDA</v>
          </cell>
          <cell r="E1377">
            <v>269</v>
          </cell>
          <cell r="F1377" t="str">
            <v>CENTRE CATOLIC DE SANTS</v>
          </cell>
          <cell r="G1377" t="str">
            <v>CC SANTS</v>
          </cell>
          <cell r="H1377" t="str">
            <v>M</v>
          </cell>
          <cell r="I1377" t="str">
            <v>V40</v>
          </cell>
          <cell r="J1377" t="str">
            <v>A.1</v>
          </cell>
        </row>
        <row r="1378">
          <cell r="A1378">
            <v>5952</v>
          </cell>
          <cell r="B1378" t="str">
            <v>FERMIN</v>
          </cell>
          <cell r="C1378" t="str">
            <v>PUIG</v>
          </cell>
          <cell r="D1378" t="str">
            <v>LLINARES</v>
          </cell>
          <cell r="E1378">
            <v>423</v>
          </cell>
          <cell r="F1378" t="str">
            <v>A.P. LA CAIXA</v>
          </cell>
          <cell r="G1378" t="str">
            <v>LA CAIXA</v>
          </cell>
          <cell r="H1378" t="str">
            <v>M</v>
          </cell>
          <cell r="I1378" t="str">
            <v>V60</v>
          </cell>
          <cell r="J1378" t="str">
            <v>B</v>
          </cell>
        </row>
        <row r="1379">
          <cell r="A1379">
            <v>5957</v>
          </cell>
          <cell r="B1379" t="str">
            <v>JOSEP</v>
          </cell>
          <cell r="C1379" t="str">
            <v>FERRAN</v>
          </cell>
          <cell r="D1379" t="str">
            <v>LEG</v>
          </cell>
          <cell r="E1379">
            <v>423</v>
          </cell>
          <cell r="F1379" t="str">
            <v>A.P. LA CAIXA</v>
          </cell>
          <cell r="G1379" t="str">
            <v>LA CAIXA</v>
          </cell>
          <cell r="H1379" t="str">
            <v>M</v>
          </cell>
          <cell r="I1379" t="str">
            <v>V65</v>
          </cell>
          <cell r="J1379" t="str">
            <v>B</v>
          </cell>
        </row>
        <row r="1380">
          <cell r="A1380">
            <v>5958</v>
          </cell>
          <cell r="B1380" t="str">
            <v>JOAQUIN</v>
          </cell>
          <cell r="C1380" t="str">
            <v>SALGADO</v>
          </cell>
          <cell r="D1380" t="str">
            <v>MENDOZA</v>
          </cell>
          <cell r="E1380">
            <v>423</v>
          </cell>
          <cell r="F1380" t="str">
            <v>A.P. LA CAIXA</v>
          </cell>
          <cell r="G1380" t="str">
            <v>LA CAIXA</v>
          </cell>
          <cell r="H1380" t="str">
            <v>M</v>
          </cell>
          <cell r="I1380" t="str">
            <v>V70</v>
          </cell>
          <cell r="J1380" t="str">
            <v>B</v>
          </cell>
        </row>
        <row r="1381">
          <cell r="A1381">
            <v>6082</v>
          </cell>
          <cell r="B1381" t="str">
            <v>EMILI</v>
          </cell>
          <cell r="C1381" t="str">
            <v>RIVAS</v>
          </cell>
          <cell r="D1381" t="str">
            <v>CANUDAS</v>
          </cell>
          <cell r="E1381">
            <v>269</v>
          </cell>
          <cell r="F1381" t="str">
            <v>CENTRE CATOLIC DE SANTS</v>
          </cell>
          <cell r="G1381" t="str">
            <v>CC SANTS</v>
          </cell>
          <cell r="H1381" t="str">
            <v>M</v>
          </cell>
          <cell r="I1381" t="str">
            <v>V70</v>
          </cell>
          <cell r="J1381" t="str">
            <v>B</v>
          </cell>
        </row>
        <row r="1382">
          <cell r="A1382">
            <v>6396</v>
          </cell>
          <cell r="B1382" t="str">
            <v>ALEJANDRO</v>
          </cell>
          <cell r="C1382" t="str">
            <v>AYUSO</v>
          </cell>
          <cell r="D1382" t="str">
            <v>AIXA</v>
          </cell>
          <cell r="E1382">
            <v>269</v>
          </cell>
          <cell r="F1382" t="str">
            <v>CENTRE CATOLIC DE SANTS</v>
          </cell>
          <cell r="G1382" t="str">
            <v>CC SANTS</v>
          </cell>
          <cell r="H1382" t="str">
            <v>M</v>
          </cell>
          <cell r="I1382" t="str">
            <v>V40</v>
          </cell>
          <cell r="J1382" t="str">
            <v>A.1</v>
          </cell>
        </row>
        <row r="1383">
          <cell r="A1383">
            <v>8234</v>
          </cell>
          <cell r="B1383" t="str">
            <v>JUAN ENRIQUE</v>
          </cell>
          <cell r="C1383" t="str">
            <v>RIZZO</v>
          </cell>
          <cell r="D1383" t="str">
            <v>DEL TRONCO</v>
          </cell>
          <cell r="E1383">
            <v>423</v>
          </cell>
          <cell r="F1383" t="str">
            <v>A.P. LA CAIXA</v>
          </cell>
          <cell r="G1383" t="str">
            <v>LA CAIXA</v>
          </cell>
          <cell r="H1383" t="str">
            <v>M</v>
          </cell>
          <cell r="I1383" t="str">
            <v>V75</v>
          </cell>
          <cell r="J1383" t="str">
            <v>B</v>
          </cell>
        </row>
        <row r="1384">
          <cell r="A1384">
            <v>15487</v>
          </cell>
          <cell r="B1384" t="str">
            <v>JOSEP MARIA</v>
          </cell>
          <cell r="C1384" t="str">
            <v>YXART</v>
          </cell>
          <cell r="D1384" t="str">
            <v>GALTER</v>
          </cell>
          <cell r="E1384">
            <v>423</v>
          </cell>
          <cell r="F1384" t="str">
            <v>A.P. LA CAIXA</v>
          </cell>
          <cell r="G1384" t="str">
            <v>LA CAIXA</v>
          </cell>
          <cell r="H1384" t="str">
            <v>M</v>
          </cell>
          <cell r="I1384" t="str">
            <v>V65</v>
          </cell>
          <cell r="J1384" t="str">
            <v>B</v>
          </cell>
        </row>
        <row r="1385">
          <cell r="A1385">
            <v>17536</v>
          </cell>
          <cell r="B1385" t="str">
            <v>RAMON</v>
          </cell>
          <cell r="C1385" t="str">
            <v>BOFARULL</v>
          </cell>
          <cell r="D1385" t="str">
            <v>CLAPES</v>
          </cell>
          <cell r="E1385">
            <v>269</v>
          </cell>
          <cell r="F1385" t="str">
            <v>CENTRE CATOLIC DE SANTS</v>
          </cell>
          <cell r="G1385" t="str">
            <v>CC SANTS</v>
          </cell>
          <cell r="H1385" t="str">
            <v>M</v>
          </cell>
          <cell r="I1385" t="str">
            <v>V70</v>
          </cell>
          <cell r="J1385" t="str">
            <v>B</v>
          </cell>
        </row>
        <row r="1386">
          <cell r="A1386">
            <v>17562</v>
          </cell>
          <cell r="B1386" t="str">
            <v>MIGUEL LUIS</v>
          </cell>
          <cell r="C1386" t="str">
            <v>CLIMENT</v>
          </cell>
          <cell r="D1386" t="str">
            <v>MAESTRE</v>
          </cell>
          <cell r="E1386">
            <v>269</v>
          </cell>
          <cell r="F1386" t="str">
            <v>CENTRE CATOLIC DE SANTS</v>
          </cell>
          <cell r="G1386" t="str">
            <v>CC SANTS</v>
          </cell>
          <cell r="H1386" t="str">
            <v>M</v>
          </cell>
          <cell r="I1386" t="str">
            <v>V60</v>
          </cell>
          <cell r="J1386" t="str">
            <v>B</v>
          </cell>
        </row>
        <row r="1387">
          <cell r="A1387">
            <v>20304</v>
          </cell>
          <cell r="B1387" t="str">
            <v>JULIO</v>
          </cell>
          <cell r="C1387" t="str">
            <v>GIMÉNEZ</v>
          </cell>
          <cell r="D1387" t="str">
            <v>ALCALA</v>
          </cell>
          <cell r="E1387">
            <v>269</v>
          </cell>
          <cell r="F1387" t="str">
            <v>CENTRE CATOLIC DE SANTS</v>
          </cell>
          <cell r="G1387" t="str">
            <v>CC SANTS</v>
          </cell>
          <cell r="H1387" t="str">
            <v>M</v>
          </cell>
          <cell r="I1387" t="str">
            <v>V50</v>
          </cell>
          <cell r="J1387" t="str">
            <v>B</v>
          </cell>
        </row>
        <row r="1388">
          <cell r="A1388">
            <v>24566</v>
          </cell>
          <cell r="B1388" t="str">
            <v>CARLOS</v>
          </cell>
          <cell r="C1388" t="str">
            <v>IGLESIAS</v>
          </cell>
          <cell r="D1388" t="str">
            <v>RODES</v>
          </cell>
          <cell r="E1388">
            <v>269</v>
          </cell>
          <cell r="F1388" t="str">
            <v>CENTRE CATOLIC DE SANTS</v>
          </cell>
          <cell r="G1388" t="str">
            <v>CC SANTS</v>
          </cell>
          <cell r="H1388" t="str">
            <v>M</v>
          </cell>
          <cell r="I1388" t="str">
            <v>V70</v>
          </cell>
          <cell r="J1388" t="str">
            <v>B</v>
          </cell>
        </row>
        <row r="1389">
          <cell r="A1389">
            <v>24660</v>
          </cell>
          <cell r="B1389" t="str">
            <v>JAUME</v>
          </cell>
          <cell r="C1389" t="str">
            <v>CASAS</v>
          </cell>
          <cell r="D1389" t="str">
            <v>PARDO</v>
          </cell>
          <cell r="E1389">
            <v>269</v>
          </cell>
          <cell r="F1389" t="str">
            <v>CENTRE CATOLIC DE SANTS</v>
          </cell>
          <cell r="G1389" t="str">
            <v>CC SANTS</v>
          </cell>
          <cell r="H1389" t="str">
            <v>M</v>
          </cell>
          <cell r="I1389" t="str">
            <v>V60</v>
          </cell>
          <cell r="J1389" t="str">
            <v>B</v>
          </cell>
        </row>
        <row r="1390">
          <cell r="A1390">
            <v>25181</v>
          </cell>
          <cell r="B1390" t="str">
            <v>ALEX</v>
          </cell>
          <cell r="C1390" t="str">
            <v>CARRERA</v>
          </cell>
          <cell r="D1390" t="str">
            <v>CASTELLO</v>
          </cell>
          <cell r="E1390">
            <v>10314</v>
          </cell>
          <cell r="F1390" t="str">
            <v>CLUB TENNIS TAULA MOLLERUSSA</v>
          </cell>
          <cell r="G1390" t="str">
            <v>CTT MOLLERUSSA</v>
          </cell>
          <cell r="H1390" t="str">
            <v>M</v>
          </cell>
          <cell r="I1390" t="str">
            <v>V40</v>
          </cell>
          <cell r="J1390" t="str">
            <v>B</v>
          </cell>
        </row>
        <row r="1391">
          <cell r="A1391">
            <v>25271</v>
          </cell>
          <cell r="B1391" t="str">
            <v>JUAN CARLOS</v>
          </cell>
          <cell r="C1391" t="str">
            <v>ALONSO</v>
          </cell>
          <cell r="D1391" t="str">
            <v>RODRIGUEZ</v>
          </cell>
          <cell r="E1391">
            <v>269</v>
          </cell>
          <cell r="F1391" t="str">
            <v>CENTRE CATOLIC DE SANTS</v>
          </cell>
          <cell r="G1391" t="str">
            <v>CC SANTS</v>
          </cell>
          <cell r="H1391" t="str">
            <v>M</v>
          </cell>
          <cell r="I1391" t="str">
            <v>V40</v>
          </cell>
          <cell r="J1391" t="str">
            <v>B</v>
          </cell>
        </row>
        <row r="1392">
          <cell r="A1392">
            <v>26067</v>
          </cell>
          <cell r="B1392" t="str">
            <v>YANG</v>
          </cell>
          <cell r="C1392" t="str">
            <v>WEN</v>
          </cell>
          <cell r="E1392">
            <v>269</v>
          </cell>
          <cell r="F1392" t="str">
            <v>CENTRE CATOLIC DE SANTS</v>
          </cell>
          <cell r="G1392" t="str">
            <v>CC SANTS</v>
          </cell>
          <cell r="H1392" t="str">
            <v>M</v>
          </cell>
          <cell r="I1392" t="str">
            <v>V40</v>
          </cell>
          <cell r="J1392" t="str">
            <v>A.1</v>
          </cell>
        </row>
        <row r="1393">
          <cell r="A1393">
            <v>32809</v>
          </cell>
          <cell r="B1393" t="str">
            <v>JOAN</v>
          </cell>
          <cell r="C1393" t="str">
            <v>DOMINGO</v>
          </cell>
          <cell r="D1393" t="str">
            <v>MURALL</v>
          </cell>
          <cell r="E1393">
            <v>423</v>
          </cell>
          <cell r="F1393" t="str">
            <v>A.P. LA CAIXA</v>
          </cell>
          <cell r="G1393" t="str">
            <v>LA CAIXA</v>
          </cell>
          <cell r="H1393" t="str">
            <v>M</v>
          </cell>
          <cell r="I1393" t="str">
            <v>V50</v>
          </cell>
          <cell r="J1393" t="str">
            <v>B</v>
          </cell>
        </row>
        <row r="1394">
          <cell r="A1394">
            <v>4098</v>
          </cell>
          <cell r="B1394" t="str">
            <v>MARIANO</v>
          </cell>
          <cell r="C1394" t="str">
            <v>JODAR</v>
          </cell>
          <cell r="D1394" t="str">
            <v>ZAFRA</v>
          </cell>
          <cell r="E1394">
            <v>10254</v>
          </cell>
          <cell r="F1394" t="str">
            <v>CLUB TENNIS TAULA CANET DE MAR</v>
          </cell>
          <cell r="G1394" t="str">
            <v>CTT CANET DE MAR</v>
          </cell>
          <cell r="H1394" t="str">
            <v>M</v>
          </cell>
          <cell r="I1394" t="str">
            <v>V50</v>
          </cell>
          <cell r="J1394" t="str">
            <v>B</v>
          </cell>
        </row>
        <row r="1395">
          <cell r="A1395">
            <v>15133</v>
          </cell>
          <cell r="B1395" t="str">
            <v>JOSEP</v>
          </cell>
          <cell r="C1395" t="str">
            <v>COTS</v>
          </cell>
          <cell r="D1395" t="str">
            <v>REIG</v>
          </cell>
          <cell r="E1395">
            <v>10254</v>
          </cell>
          <cell r="F1395" t="str">
            <v>CLUB TENNIS TAULA CANET DE MAR</v>
          </cell>
          <cell r="G1395" t="str">
            <v>CTT CANET DE MAR</v>
          </cell>
          <cell r="H1395" t="str">
            <v>M</v>
          </cell>
          <cell r="I1395" t="str">
            <v>V50</v>
          </cell>
          <cell r="J1395" t="str">
            <v>B</v>
          </cell>
        </row>
        <row r="1396">
          <cell r="A1396">
            <v>15147</v>
          </cell>
          <cell r="B1396" t="str">
            <v>CARLES</v>
          </cell>
          <cell r="C1396" t="str">
            <v>FONFRIA</v>
          </cell>
          <cell r="D1396" t="str">
            <v>SALICRU</v>
          </cell>
          <cell r="E1396">
            <v>10254</v>
          </cell>
          <cell r="F1396" t="str">
            <v>CLUB TENNIS TAULA CANET DE MAR</v>
          </cell>
          <cell r="G1396" t="str">
            <v>CTT CANET DE MAR</v>
          </cell>
          <cell r="H1396" t="str">
            <v>M</v>
          </cell>
          <cell r="I1396" t="str">
            <v>V40</v>
          </cell>
          <cell r="J1396" t="str">
            <v>B</v>
          </cell>
        </row>
        <row r="1397">
          <cell r="A1397">
            <v>32818</v>
          </cell>
          <cell r="B1397" t="str">
            <v>LUIS</v>
          </cell>
          <cell r="C1397" t="str">
            <v>MERCADER</v>
          </cell>
          <cell r="D1397" t="str">
            <v>LLOREDA</v>
          </cell>
          <cell r="E1397">
            <v>10254</v>
          </cell>
          <cell r="F1397" t="str">
            <v>CLUB TENNIS TAULA CANET DE MAR</v>
          </cell>
          <cell r="G1397" t="str">
            <v>CTT CANET DE MAR</v>
          </cell>
          <cell r="H1397" t="str">
            <v>M</v>
          </cell>
          <cell r="I1397" t="str">
            <v>V60</v>
          </cell>
          <cell r="J1397" t="str">
            <v>B</v>
          </cell>
        </row>
        <row r="1398">
          <cell r="A1398">
            <v>127</v>
          </cell>
          <cell r="B1398" t="str">
            <v>JOSE</v>
          </cell>
          <cell r="C1398" t="str">
            <v>MORA</v>
          </cell>
          <cell r="D1398" t="str">
            <v>PALACIN</v>
          </cell>
          <cell r="E1398">
            <v>260</v>
          </cell>
          <cell r="F1398" t="str">
            <v>LLUISOS D'HORTA</v>
          </cell>
          <cell r="G1398" t="str">
            <v>HORTA</v>
          </cell>
          <cell r="H1398" t="str">
            <v>M</v>
          </cell>
          <cell r="I1398" t="str">
            <v>V70</v>
          </cell>
          <cell r="J1398" t="str">
            <v>B</v>
          </cell>
        </row>
        <row r="1399">
          <cell r="A1399">
            <v>654</v>
          </cell>
          <cell r="B1399" t="str">
            <v>JOSE LUIS</v>
          </cell>
          <cell r="C1399" t="str">
            <v>DURAN</v>
          </cell>
          <cell r="D1399" t="str">
            <v>CENTENO</v>
          </cell>
          <cell r="E1399">
            <v>10270</v>
          </cell>
          <cell r="F1399" t="str">
            <v>CLUB TENNIS TAULA SALOU</v>
          </cell>
          <cell r="G1399" t="str">
            <v>CTT SALOU</v>
          </cell>
          <cell r="H1399" t="str">
            <v>M</v>
          </cell>
          <cell r="I1399" t="str">
            <v>V50</v>
          </cell>
          <cell r="J1399" t="str">
            <v>B</v>
          </cell>
        </row>
        <row r="1400">
          <cell r="A1400">
            <v>26143</v>
          </cell>
          <cell r="B1400" t="str">
            <v>JOSE</v>
          </cell>
          <cell r="C1400" t="str">
            <v>LORCA</v>
          </cell>
          <cell r="E1400">
            <v>10171</v>
          </cell>
          <cell r="F1400" t="str">
            <v>CTT VINAROS</v>
          </cell>
          <cell r="G1400" t="str">
            <v>CTT VINAROS</v>
          </cell>
          <cell r="H1400" t="str">
            <v>M</v>
          </cell>
          <cell r="I1400" t="str">
            <v>V60</v>
          </cell>
          <cell r="J1400" t="str">
            <v>B</v>
          </cell>
        </row>
        <row r="1401">
          <cell r="A1401">
            <v>933</v>
          </cell>
          <cell r="B1401" t="str">
            <v>IGNASI</v>
          </cell>
          <cell r="C1401" t="str">
            <v>DURAN</v>
          </cell>
          <cell r="D1401" t="str">
            <v>HERRERA</v>
          </cell>
          <cell r="E1401">
            <v>575</v>
          </cell>
          <cell r="F1401" t="str">
            <v>CLUB TENIS TAULA ATC MOLINS DE REI</v>
          </cell>
          <cell r="G1401" t="str">
            <v>MOLINS</v>
          </cell>
          <cell r="H1401" t="str">
            <v>M</v>
          </cell>
          <cell r="I1401" t="str">
            <v>V50</v>
          </cell>
          <cell r="J1401" t="str">
            <v>A.1</v>
          </cell>
        </row>
        <row r="1402">
          <cell r="A1402">
            <v>1210</v>
          </cell>
          <cell r="B1402" t="str">
            <v>ANDREAS</v>
          </cell>
          <cell r="C1402" t="str">
            <v>FUCHS</v>
          </cell>
          <cell r="E1402">
            <v>575</v>
          </cell>
          <cell r="F1402" t="str">
            <v>CLUB TENIS TAULA ATC MOLINS DE REI</v>
          </cell>
          <cell r="G1402" t="str">
            <v>MOLINS</v>
          </cell>
          <cell r="H1402" t="str">
            <v>M</v>
          </cell>
          <cell r="I1402" t="str">
            <v>V50</v>
          </cell>
          <cell r="J1402" t="str">
            <v>A.1</v>
          </cell>
        </row>
        <row r="1403">
          <cell r="A1403">
            <v>7067</v>
          </cell>
          <cell r="B1403" t="str">
            <v>ALBERT</v>
          </cell>
          <cell r="C1403" t="str">
            <v>PUIGGARI</v>
          </cell>
          <cell r="D1403" t="str">
            <v>CARDUS</v>
          </cell>
          <cell r="E1403">
            <v>575</v>
          </cell>
          <cell r="F1403" t="str">
            <v>CLUB TENIS TAULA ATC MOLINS DE REI</v>
          </cell>
          <cell r="G1403" t="str">
            <v>MOLINS</v>
          </cell>
          <cell r="H1403" t="str">
            <v>M</v>
          </cell>
          <cell r="I1403" t="str">
            <v>V50</v>
          </cell>
          <cell r="J1403" t="str">
            <v>A.1</v>
          </cell>
        </row>
        <row r="1404">
          <cell r="A1404">
            <v>25360</v>
          </cell>
          <cell r="B1404" t="str">
            <v>RAMON</v>
          </cell>
          <cell r="C1404" t="str">
            <v>CAMPOS</v>
          </cell>
          <cell r="D1404" t="str">
            <v>GUINOVART</v>
          </cell>
          <cell r="E1404">
            <v>575</v>
          </cell>
          <cell r="F1404" t="str">
            <v>CLUB TENIS TAULA ATC MOLINS DE REI</v>
          </cell>
          <cell r="G1404" t="str">
            <v>MOLINS</v>
          </cell>
          <cell r="H1404" t="str">
            <v>M</v>
          </cell>
          <cell r="I1404" t="str">
            <v>V40</v>
          </cell>
          <cell r="J1404" t="str">
            <v>A.1</v>
          </cell>
        </row>
        <row r="1405">
          <cell r="A1405">
            <v>639</v>
          </cell>
          <cell r="B1405" t="str">
            <v>OSCAR</v>
          </cell>
          <cell r="C1405" t="str">
            <v>CASABONA</v>
          </cell>
          <cell r="D1405" t="str">
            <v>FINA</v>
          </cell>
          <cell r="E1405">
            <v>10292</v>
          </cell>
          <cell r="F1405" t="str">
            <v>SECCIO ESPORTIVA DEL CERCLE CATOLIC DE GRACIA</v>
          </cell>
          <cell r="G1405" t="str">
            <v>EL CERCLE</v>
          </cell>
          <cell r="H1405" t="str">
            <v>M</v>
          </cell>
          <cell r="I1405" t="str">
            <v>V60</v>
          </cell>
          <cell r="J1405" t="str">
            <v>B</v>
          </cell>
        </row>
        <row r="1406">
          <cell r="A1406">
            <v>799</v>
          </cell>
          <cell r="B1406" t="str">
            <v>QI</v>
          </cell>
          <cell r="C1406" t="str">
            <v>LI</v>
          </cell>
          <cell r="D1406" t="str">
            <v>HUANG</v>
          </cell>
          <cell r="E1406">
            <v>498</v>
          </cell>
          <cell r="F1406" t="str">
            <v>CLUB TENNIS TAULA JOSEP Ma PALES</v>
          </cell>
          <cell r="G1406" t="str">
            <v>J.M. PALES</v>
          </cell>
          <cell r="H1406" t="str">
            <v>M</v>
          </cell>
          <cell r="I1406" t="str">
            <v>V50</v>
          </cell>
          <cell r="J1406" t="str">
            <v>B</v>
          </cell>
        </row>
        <row r="1407">
          <cell r="A1407">
            <v>836</v>
          </cell>
          <cell r="B1407" t="str">
            <v>CARLES</v>
          </cell>
          <cell r="C1407" t="str">
            <v>NERIN</v>
          </cell>
          <cell r="D1407" t="str">
            <v>FAYDELLA</v>
          </cell>
          <cell r="E1407">
            <v>10292</v>
          </cell>
          <cell r="F1407" t="str">
            <v>SECCIO ESPORTIVA DEL CERCLE CATOLIC DE GRACIA</v>
          </cell>
          <cell r="G1407" t="str">
            <v>EL CERCLE</v>
          </cell>
          <cell r="H1407" t="str">
            <v>M</v>
          </cell>
          <cell r="I1407" t="str">
            <v>V50</v>
          </cell>
          <cell r="J1407" t="str">
            <v>B</v>
          </cell>
        </row>
        <row r="1408">
          <cell r="A1408">
            <v>852</v>
          </cell>
          <cell r="B1408" t="str">
            <v>JOSEP Ma</v>
          </cell>
          <cell r="C1408" t="str">
            <v>PALES</v>
          </cell>
          <cell r="D1408" t="str">
            <v>PON</v>
          </cell>
          <cell r="E1408">
            <v>498</v>
          </cell>
          <cell r="F1408" t="str">
            <v>CLUB TENNIS TAULA JOSEP Ma PALES</v>
          </cell>
          <cell r="G1408" t="str">
            <v>J.M. PALES</v>
          </cell>
          <cell r="H1408" t="str">
            <v>M</v>
          </cell>
          <cell r="I1408" t="str">
            <v>V50</v>
          </cell>
          <cell r="J1408" t="str">
            <v>B</v>
          </cell>
        </row>
        <row r="1409">
          <cell r="A1409">
            <v>1242</v>
          </cell>
          <cell r="B1409" t="str">
            <v>DAVID</v>
          </cell>
          <cell r="C1409" t="str">
            <v>GIRBAU</v>
          </cell>
          <cell r="D1409" t="str">
            <v>GONZALEZ</v>
          </cell>
          <cell r="E1409">
            <v>10292</v>
          </cell>
          <cell r="F1409" t="str">
            <v>SECCIO ESPORTIVA DEL CERCLE CATOLIC DE GRACIA</v>
          </cell>
          <cell r="G1409" t="str">
            <v>EL CERCLE</v>
          </cell>
          <cell r="H1409" t="str">
            <v>M</v>
          </cell>
          <cell r="I1409" t="str">
            <v>V40</v>
          </cell>
          <cell r="J1409" t="str">
            <v>B</v>
          </cell>
        </row>
        <row r="1410">
          <cell r="A1410">
            <v>1823</v>
          </cell>
          <cell r="B1410" t="str">
            <v>JOAN</v>
          </cell>
          <cell r="C1410" t="str">
            <v>REDON</v>
          </cell>
          <cell r="D1410" t="str">
            <v>BERNABEU</v>
          </cell>
          <cell r="E1410">
            <v>498</v>
          </cell>
          <cell r="F1410" t="str">
            <v>CLUB TENNIS TAULA JOSEP Ma PALES</v>
          </cell>
          <cell r="G1410" t="str">
            <v>J.M. PALES</v>
          </cell>
          <cell r="H1410" t="str">
            <v>M</v>
          </cell>
          <cell r="I1410" t="str">
            <v>V40</v>
          </cell>
          <cell r="J1410" t="str">
            <v>B</v>
          </cell>
        </row>
        <row r="1411">
          <cell r="A1411">
            <v>8874</v>
          </cell>
          <cell r="B1411" t="str">
            <v>JESUS</v>
          </cell>
          <cell r="C1411" t="str">
            <v>CUBELLS</v>
          </cell>
          <cell r="D1411" t="str">
            <v>ROCAMORA</v>
          </cell>
          <cell r="E1411">
            <v>498</v>
          </cell>
          <cell r="F1411" t="str">
            <v>CLUB TENNIS TAULA JOSEP Ma PALES</v>
          </cell>
          <cell r="G1411" t="str">
            <v>J.M. PALES</v>
          </cell>
          <cell r="H1411" t="str">
            <v>M</v>
          </cell>
          <cell r="I1411" t="str">
            <v>V50</v>
          </cell>
          <cell r="J1411" t="str">
            <v>B</v>
          </cell>
        </row>
        <row r="1412">
          <cell r="A1412">
            <v>15203</v>
          </cell>
          <cell r="B1412" t="str">
            <v>SERGIO</v>
          </cell>
          <cell r="C1412" t="str">
            <v>OTERO</v>
          </cell>
          <cell r="D1412" t="str">
            <v>SANZ</v>
          </cell>
          <cell r="E1412">
            <v>10279</v>
          </cell>
          <cell r="F1412" t="str">
            <v>CLUB TENNIS TAULA SANT QUIRZE DEL VALLES</v>
          </cell>
          <cell r="G1412" t="str">
            <v>CTT SANT QUIRZE DEL VALLES</v>
          </cell>
          <cell r="H1412" t="str">
            <v>M</v>
          </cell>
          <cell r="I1412" t="str">
            <v>V50</v>
          </cell>
          <cell r="J1412" t="str">
            <v>B</v>
          </cell>
        </row>
        <row r="1413">
          <cell r="A1413">
            <v>16846</v>
          </cell>
          <cell r="B1413" t="str">
            <v>RAMON</v>
          </cell>
          <cell r="C1413" t="str">
            <v>FONOLLA</v>
          </cell>
          <cell r="D1413" t="str">
            <v>FERRER</v>
          </cell>
          <cell r="E1413">
            <v>498</v>
          </cell>
          <cell r="F1413" t="str">
            <v>CLUB TENNIS TAULA JOSEP Ma PALES</v>
          </cell>
          <cell r="G1413" t="str">
            <v>J.M. PALES</v>
          </cell>
          <cell r="H1413" t="str">
            <v>M</v>
          </cell>
          <cell r="I1413" t="str">
            <v>V70</v>
          </cell>
          <cell r="J1413" t="str">
            <v>B</v>
          </cell>
        </row>
        <row r="1414">
          <cell r="A1414">
            <v>16847</v>
          </cell>
          <cell r="B1414" t="str">
            <v>FEDE</v>
          </cell>
          <cell r="C1414" t="str">
            <v>SARDA</v>
          </cell>
          <cell r="D1414" t="str">
            <v>TAMARO</v>
          </cell>
          <cell r="E1414">
            <v>498</v>
          </cell>
          <cell r="F1414" t="str">
            <v>CLUB TENNIS TAULA JOSEP Ma PALES</v>
          </cell>
          <cell r="G1414" t="str">
            <v>J.M. PALES</v>
          </cell>
          <cell r="H1414" t="str">
            <v>M</v>
          </cell>
          <cell r="I1414" t="str">
            <v>V65</v>
          </cell>
          <cell r="J1414" t="str">
            <v>B</v>
          </cell>
        </row>
        <row r="1415">
          <cell r="A1415">
            <v>18897</v>
          </cell>
          <cell r="B1415" t="str">
            <v>VICTOR</v>
          </cell>
          <cell r="C1415" t="str">
            <v>RIBERA</v>
          </cell>
          <cell r="D1415" t="str">
            <v>TURRO</v>
          </cell>
          <cell r="E1415">
            <v>498</v>
          </cell>
          <cell r="F1415" t="str">
            <v>CLUB TENNIS TAULA JOSEP Ma PALES</v>
          </cell>
          <cell r="G1415" t="str">
            <v>J.M. PALES</v>
          </cell>
          <cell r="H1415" t="str">
            <v>M</v>
          </cell>
          <cell r="I1415" t="str">
            <v>V65</v>
          </cell>
          <cell r="J1415" t="str">
            <v>B</v>
          </cell>
        </row>
        <row r="1416">
          <cell r="A1416">
            <v>18996</v>
          </cell>
          <cell r="B1416" t="str">
            <v>RAMON</v>
          </cell>
          <cell r="C1416" t="str">
            <v>PONS</v>
          </cell>
          <cell r="D1416" t="str">
            <v>PUJOL</v>
          </cell>
          <cell r="E1416">
            <v>498</v>
          </cell>
          <cell r="F1416" t="str">
            <v>CLUB TENNIS TAULA JOSEP Ma PALES</v>
          </cell>
          <cell r="G1416" t="str">
            <v>J.M. PALES</v>
          </cell>
          <cell r="H1416" t="str">
            <v>M</v>
          </cell>
          <cell r="I1416" t="str">
            <v>V70</v>
          </cell>
          <cell r="J1416" t="str">
            <v>B</v>
          </cell>
        </row>
        <row r="1417">
          <cell r="A1417">
            <v>19014</v>
          </cell>
          <cell r="B1417" t="str">
            <v>RICARDO</v>
          </cell>
          <cell r="C1417" t="str">
            <v>FRANQUESA</v>
          </cell>
          <cell r="D1417" t="str">
            <v>SENOVILLA</v>
          </cell>
          <cell r="E1417">
            <v>10292</v>
          </cell>
          <cell r="F1417" t="str">
            <v>SECCIO ESPORTIVA DEL CERCLE CATOLIC DE GRACIA</v>
          </cell>
          <cell r="G1417" t="str">
            <v>EL CERCLE</v>
          </cell>
          <cell r="H1417" t="str">
            <v>M</v>
          </cell>
          <cell r="I1417" t="str">
            <v>V60</v>
          </cell>
          <cell r="J1417" t="str">
            <v>B</v>
          </cell>
        </row>
        <row r="1418">
          <cell r="A1418">
            <v>24348</v>
          </cell>
          <cell r="B1418" t="str">
            <v>LUIS</v>
          </cell>
          <cell r="C1418" t="str">
            <v>HERRERO</v>
          </cell>
          <cell r="D1418" t="str">
            <v>FERRERO</v>
          </cell>
          <cell r="E1418">
            <v>295</v>
          </cell>
          <cell r="F1418" t="str">
            <v>CLUB GIMNASTIC DE TARRAGONA</v>
          </cell>
          <cell r="G1418" t="str">
            <v>GIMNASTIC TARRAGONA</v>
          </cell>
          <cell r="H1418" t="str">
            <v>M</v>
          </cell>
          <cell r="I1418" t="str">
            <v>V50</v>
          </cell>
          <cell r="J1418" t="str">
            <v>B</v>
          </cell>
        </row>
        <row r="1419">
          <cell r="A1419">
            <v>24590</v>
          </cell>
          <cell r="B1419" t="str">
            <v>JESUS</v>
          </cell>
          <cell r="C1419" t="str">
            <v>MONERA</v>
          </cell>
          <cell r="D1419" t="str">
            <v>POU</v>
          </cell>
          <cell r="E1419">
            <v>10292</v>
          </cell>
          <cell r="F1419" t="str">
            <v>SECCIO ESPORTIVA DEL CERCLE CATOLIC DE GRACIA</v>
          </cell>
          <cell r="G1419" t="str">
            <v>EL CERCLE</v>
          </cell>
          <cell r="H1419" t="str">
            <v>M</v>
          </cell>
          <cell r="I1419" t="str">
            <v>V50</v>
          </cell>
          <cell r="J1419" t="str">
            <v>B</v>
          </cell>
        </row>
        <row r="1420">
          <cell r="A1420">
            <v>25295</v>
          </cell>
          <cell r="B1420" t="str">
            <v>ISIDRE</v>
          </cell>
          <cell r="C1420" t="str">
            <v>COMELLAS</v>
          </cell>
          <cell r="D1420" t="str">
            <v>VIVES</v>
          </cell>
          <cell r="E1420">
            <v>10292</v>
          </cell>
          <cell r="F1420" t="str">
            <v>SECCIO ESPORTIVA DEL CERCLE CATOLIC DE GRACIA</v>
          </cell>
          <cell r="G1420" t="str">
            <v>EL CERCLE</v>
          </cell>
          <cell r="H1420" t="str">
            <v>M</v>
          </cell>
          <cell r="I1420" t="str">
            <v>V50</v>
          </cell>
          <cell r="J1420" t="str">
            <v>B</v>
          </cell>
        </row>
        <row r="1421">
          <cell r="A1421">
            <v>25367</v>
          </cell>
          <cell r="B1421" t="str">
            <v>JOSEP</v>
          </cell>
          <cell r="C1421" t="str">
            <v>PLANAS</v>
          </cell>
          <cell r="D1421" t="str">
            <v>COMPTA</v>
          </cell>
          <cell r="E1421">
            <v>10292</v>
          </cell>
          <cell r="F1421" t="str">
            <v>SECCIO ESPORTIVA DEL CERCLE CATOLIC DE GRACIA</v>
          </cell>
          <cell r="G1421" t="str">
            <v>EL CERCLE</v>
          </cell>
          <cell r="H1421" t="str">
            <v>M</v>
          </cell>
          <cell r="I1421" t="str">
            <v>V40</v>
          </cell>
          <cell r="J1421" t="str">
            <v>B</v>
          </cell>
        </row>
        <row r="1422">
          <cell r="A1422">
            <v>26144</v>
          </cell>
          <cell r="B1422" t="str">
            <v>OLOV</v>
          </cell>
          <cell r="C1422" t="str">
            <v>SJOBERG</v>
          </cell>
          <cell r="E1422">
            <v>498</v>
          </cell>
          <cell r="F1422" t="str">
            <v>CLUB TENNIS TAULA JOSEP Ma PALES</v>
          </cell>
          <cell r="G1422" t="str">
            <v>J.M. PALES</v>
          </cell>
          <cell r="H1422" t="str">
            <v>M</v>
          </cell>
          <cell r="I1422" t="str">
            <v>V70</v>
          </cell>
          <cell r="J1422" t="str">
            <v>B</v>
          </cell>
        </row>
        <row r="1423">
          <cell r="A1423">
            <v>24941</v>
          </cell>
          <cell r="B1423" t="str">
            <v>JOSE ALBERTO</v>
          </cell>
          <cell r="C1423" t="str">
            <v>BRUNET</v>
          </cell>
          <cell r="D1423" t="str">
            <v>GHERSSI</v>
          </cell>
          <cell r="E1423">
            <v>10251</v>
          </cell>
          <cell r="F1423" t="str">
            <v>CLUB TENNIS TAULA ALBERA</v>
          </cell>
          <cell r="G1423" t="str">
            <v>CTT ALBERA</v>
          </cell>
          <cell r="H1423" t="str">
            <v>M</v>
          </cell>
          <cell r="I1423" t="str">
            <v>V60</v>
          </cell>
          <cell r="J1423" t="str">
            <v>A.1</v>
          </cell>
        </row>
        <row r="1424">
          <cell r="A1424">
            <v>32803</v>
          </cell>
          <cell r="B1424" t="str">
            <v>RENE</v>
          </cell>
          <cell r="C1424" t="str">
            <v>MOURAREAU</v>
          </cell>
          <cell r="E1424">
            <v>10251</v>
          </cell>
          <cell r="F1424" t="str">
            <v>CLUB TENNIS TAULA ALBERA</v>
          </cell>
          <cell r="G1424" t="str">
            <v>CTT ALBERA</v>
          </cell>
          <cell r="H1424" t="str">
            <v>M</v>
          </cell>
          <cell r="I1424" t="str">
            <v>V50</v>
          </cell>
          <cell r="J1424" t="str">
            <v>A.1</v>
          </cell>
        </row>
        <row r="1425">
          <cell r="A1425">
            <v>32804</v>
          </cell>
          <cell r="B1425" t="str">
            <v>MIGUEL</v>
          </cell>
          <cell r="C1425" t="str">
            <v>MUNOZ</v>
          </cell>
          <cell r="D1425" t="str">
            <v>ARESTE</v>
          </cell>
          <cell r="E1425">
            <v>10251</v>
          </cell>
          <cell r="F1425" t="str">
            <v>CLUB TENNIS TAULA ALBERA</v>
          </cell>
          <cell r="G1425" t="str">
            <v>CTT ALBERA</v>
          </cell>
          <cell r="H1425" t="str">
            <v>M</v>
          </cell>
          <cell r="I1425" t="str">
            <v>V50</v>
          </cell>
          <cell r="J1425" t="str">
            <v>A.1</v>
          </cell>
        </row>
        <row r="1426">
          <cell r="A1426">
            <v>276</v>
          </cell>
          <cell r="B1426" t="str">
            <v>JOAN</v>
          </cell>
          <cell r="C1426" t="str">
            <v>ARNAU</v>
          </cell>
          <cell r="D1426" t="str">
            <v>CANALIAS</v>
          </cell>
          <cell r="E1426">
            <v>390</v>
          </cell>
          <cell r="F1426" t="str">
            <v>INDEPENDIENTE - CATALUNA</v>
          </cell>
          <cell r="G1426" t="str">
            <v>INDEPENDIENTE-CAT</v>
          </cell>
          <cell r="H1426" t="str">
            <v>M</v>
          </cell>
          <cell r="I1426" t="str">
            <v>V65</v>
          </cell>
          <cell r="J1426" t="str">
            <v>B</v>
          </cell>
        </row>
        <row r="1427">
          <cell r="A1427">
            <v>9379</v>
          </cell>
          <cell r="B1427" t="str">
            <v>JUAN JOSE</v>
          </cell>
          <cell r="C1427" t="str">
            <v>CORTES</v>
          </cell>
          <cell r="D1427" t="str">
            <v>GOMEZ</v>
          </cell>
          <cell r="E1427">
            <v>298</v>
          </cell>
          <cell r="F1427" t="str">
            <v>CLUB TENNIS DE TAULA TONA</v>
          </cell>
          <cell r="G1427" t="str">
            <v>CTT TONA</v>
          </cell>
          <cell r="H1427" t="str">
            <v>M</v>
          </cell>
          <cell r="I1427" t="str">
            <v>V40</v>
          </cell>
          <cell r="J1427" t="str">
            <v>A.1</v>
          </cell>
        </row>
        <row r="1428">
          <cell r="A1428">
            <v>15155</v>
          </cell>
          <cell r="B1428" t="str">
            <v>CLAUDIO</v>
          </cell>
          <cell r="C1428" t="str">
            <v>GRANADOS</v>
          </cell>
          <cell r="D1428" t="str">
            <v>GARCIA</v>
          </cell>
          <cell r="E1428">
            <v>298</v>
          </cell>
          <cell r="F1428" t="str">
            <v>CLUB TENNIS DE TAULA TONA</v>
          </cell>
          <cell r="G1428" t="str">
            <v>CTT TONA</v>
          </cell>
          <cell r="H1428" t="str">
            <v>M</v>
          </cell>
          <cell r="I1428" t="str">
            <v>V40</v>
          </cell>
          <cell r="J1428" t="str">
            <v>A.1</v>
          </cell>
        </row>
        <row r="1429">
          <cell r="A1429">
            <v>27720</v>
          </cell>
          <cell r="B1429" t="str">
            <v>ANDRES</v>
          </cell>
          <cell r="C1429" t="str">
            <v>SANAHUJA</v>
          </cell>
          <cell r="D1429" t="str">
            <v>SOLER</v>
          </cell>
          <cell r="E1429">
            <v>10417</v>
          </cell>
          <cell r="F1429" t="str">
            <v>CLUB TENNIS TAULA L'ESPLUGA DE FRANCOLI</v>
          </cell>
          <cell r="G1429" t="str">
            <v>CTT L'ESPLUGA DE FRANCOLI</v>
          </cell>
          <cell r="H1429" t="str">
            <v>M</v>
          </cell>
          <cell r="I1429" t="str">
            <v>V40</v>
          </cell>
          <cell r="J1429" t="str">
            <v>B</v>
          </cell>
        </row>
        <row r="1430">
          <cell r="A1430">
            <v>27721</v>
          </cell>
          <cell r="B1430" t="str">
            <v>SORIN</v>
          </cell>
          <cell r="C1430" t="str">
            <v>ANCA</v>
          </cell>
          <cell r="E1430">
            <v>10417</v>
          </cell>
          <cell r="F1430" t="str">
            <v>CLUB TENNIS TAULA L'ESPLUGA DE FRANCOLI</v>
          </cell>
          <cell r="G1430" t="str">
            <v>CTT L'ESPLUGA DE FRANCOLI</v>
          </cell>
          <cell r="H1430" t="str">
            <v>M</v>
          </cell>
          <cell r="I1430" t="str">
            <v>V40</v>
          </cell>
          <cell r="J1430" t="str">
            <v>B</v>
          </cell>
        </row>
        <row r="1431">
          <cell r="A1431">
            <v>27722</v>
          </cell>
          <cell r="B1431" t="str">
            <v>MELCHOR</v>
          </cell>
          <cell r="C1431" t="str">
            <v>AMILL</v>
          </cell>
          <cell r="D1431" t="str">
            <v>BOSCH</v>
          </cell>
          <cell r="E1431">
            <v>10417</v>
          </cell>
          <cell r="F1431" t="str">
            <v>CLUB TENNIS TAULA L'ESPLUGA DE FRANCOLI</v>
          </cell>
          <cell r="G1431" t="str">
            <v>CTT L'ESPLUGA DE FRANCOLI</v>
          </cell>
          <cell r="H1431" t="str">
            <v>M</v>
          </cell>
          <cell r="I1431" t="str">
            <v>V50</v>
          </cell>
          <cell r="J1431" t="str">
            <v>B</v>
          </cell>
        </row>
        <row r="1432">
          <cell r="A1432">
            <v>27723</v>
          </cell>
          <cell r="B1432" t="str">
            <v>MIGUEL</v>
          </cell>
          <cell r="C1432" t="str">
            <v>SEGOVIA</v>
          </cell>
          <cell r="D1432" t="str">
            <v>CEPAS</v>
          </cell>
          <cell r="E1432">
            <v>10417</v>
          </cell>
          <cell r="F1432" t="str">
            <v>CLUB TENNIS TAULA L'ESPLUGA DE FRANCOLI</v>
          </cell>
          <cell r="G1432" t="str">
            <v>CTT L'ESPLUGA DE FRANCOLI</v>
          </cell>
          <cell r="H1432" t="str">
            <v>M</v>
          </cell>
          <cell r="I1432" t="str">
            <v>V70</v>
          </cell>
          <cell r="J1432" t="str">
            <v>B</v>
          </cell>
        </row>
        <row r="1433">
          <cell r="A1433">
            <v>27726</v>
          </cell>
          <cell r="B1433" t="str">
            <v>JOSEP MARIA</v>
          </cell>
          <cell r="C1433" t="str">
            <v>GUASCH</v>
          </cell>
          <cell r="D1433" t="str">
            <v>GUERRA</v>
          </cell>
          <cell r="E1433">
            <v>10417</v>
          </cell>
          <cell r="F1433" t="str">
            <v>CLUB TENNIS TAULA L'ESPLUGA DE FRANCOLI</v>
          </cell>
          <cell r="G1433" t="str">
            <v>CTT L'ESPLUGA DE FRANCOLI</v>
          </cell>
          <cell r="H1433" t="str">
            <v>M</v>
          </cell>
          <cell r="I1433" t="str">
            <v>V40</v>
          </cell>
          <cell r="J1433" t="str">
            <v>B</v>
          </cell>
        </row>
        <row r="1434">
          <cell r="A1434">
            <v>27727</v>
          </cell>
          <cell r="B1434" t="str">
            <v>ZDROBA</v>
          </cell>
          <cell r="C1434" t="str">
            <v>MIRCEA</v>
          </cell>
          <cell r="E1434">
            <v>10417</v>
          </cell>
          <cell r="F1434" t="str">
            <v>CLUB TENNIS TAULA L'ESPLUGA DE FRANCOLI</v>
          </cell>
          <cell r="G1434" t="str">
            <v>CTT L'ESPLUGA DE FRANCOLI</v>
          </cell>
          <cell r="H1434" t="str">
            <v>M</v>
          </cell>
          <cell r="I1434" t="str">
            <v>V40</v>
          </cell>
          <cell r="J1434" t="str">
            <v>B</v>
          </cell>
        </row>
        <row r="1435">
          <cell r="A1435">
            <v>27728</v>
          </cell>
          <cell r="B1435" t="str">
            <v>ALFONSO</v>
          </cell>
          <cell r="C1435" t="str">
            <v>ROMEA</v>
          </cell>
          <cell r="D1435" t="str">
            <v>PUJADAS</v>
          </cell>
          <cell r="E1435">
            <v>10417</v>
          </cell>
          <cell r="F1435" t="str">
            <v>CLUB TENNIS TAULA L'ESPLUGA DE FRANCOLI</v>
          </cell>
          <cell r="G1435" t="str">
            <v>CTT L'ESPLUGA DE FRANCOLI</v>
          </cell>
          <cell r="H1435" t="str">
            <v>M</v>
          </cell>
          <cell r="I1435" t="str">
            <v>V60</v>
          </cell>
          <cell r="J1435" t="str">
            <v>B</v>
          </cell>
        </row>
        <row r="1436">
          <cell r="A1436">
            <v>27833</v>
          </cell>
          <cell r="B1436" t="str">
            <v>JOAN CARLES</v>
          </cell>
          <cell r="C1436" t="str">
            <v>TEIXIDO</v>
          </cell>
          <cell r="D1436" t="str">
            <v>SOLE</v>
          </cell>
          <cell r="E1436">
            <v>10417</v>
          </cell>
          <cell r="F1436" t="str">
            <v>CLUB TENNIS TAULA L'ESPLUGA DE FRANCOLI</v>
          </cell>
          <cell r="G1436" t="str">
            <v>CTT L'ESPLUGA DE FRANCOLI</v>
          </cell>
          <cell r="H1436" t="str">
            <v>M</v>
          </cell>
          <cell r="I1436" t="str">
            <v>V60</v>
          </cell>
          <cell r="J1436" t="str">
            <v>B</v>
          </cell>
        </row>
        <row r="1437">
          <cell r="A1437">
            <v>32822</v>
          </cell>
          <cell r="B1437" t="str">
            <v>JOAN</v>
          </cell>
          <cell r="C1437" t="str">
            <v>CIVIT</v>
          </cell>
          <cell r="D1437" t="str">
            <v>ESPLUGAS</v>
          </cell>
          <cell r="E1437">
            <v>10417</v>
          </cell>
          <cell r="F1437" t="str">
            <v>CLUB TENNIS TAULA L'ESPLUGA DE FRANCOLI</v>
          </cell>
          <cell r="G1437" t="str">
            <v>CTT L'ESPLUGA DE FRANCOLI</v>
          </cell>
          <cell r="H1437" t="str">
            <v>M</v>
          </cell>
          <cell r="I1437" t="str">
            <v>V65</v>
          </cell>
          <cell r="J1437" t="str">
            <v>B</v>
          </cell>
        </row>
        <row r="1438">
          <cell r="A1438">
            <v>32823</v>
          </cell>
          <cell r="B1438" t="str">
            <v>JOSEP</v>
          </cell>
          <cell r="C1438" t="str">
            <v>MADOLELL</v>
          </cell>
          <cell r="D1438" t="str">
            <v>MERCADO</v>
          </cell>
          <cell r="E1438">
            <v>10417</v>
          </cell>
          <cell r="F1438" t="str">
            <v>CLUB TENNIS TAULA L'ESPLUGA DE FRANCOLI</v>
          </cell>
          <cell r="G1438" t="str">
            <v>CTT L'ESPLUGA DE FRANCOLI</v>
          </cell>
          <cell r="H1438" t="str">
            <v>M</v>
          </cell>
          <cell r="I1438" t="str">
            <v>V65</v>
          </cell>
          <cell r="J1438" t="str">
            <v>B</v>
          </cell>
        </row>
        <row r="1439">
          <cell r="A1439">
            <v>32824</v>
          </cell>
          <cell r="B1439" t="str">
            <v>JOSEP MARIA</v>
          </cell>
          <cell r="C1439" t="str">
            <v>PAMIES</v>
          </cell>
          <cell r="D1439" t="str">
            <v>ANDREU</v>
          </cell>
          <cell r="E1439">
            <v>10417</v>
          </cell>
          <cell r="F1439" t="str">
            <v>CLUB TENNIS TAULA L'ESPLUGA DE FRANCOLI</v>
          </cell>
          <cell r="G1439" t="str">
            <v>CTT L'ESPLUGA DE FRANCOLI</v>
          </cell>
          <cell r="H1439" t="str">
            <v>M</v>
          </cell>
          <cell r="I1439" t="str">
            <v>V70</v>
          </cell>
          <cell r="J1439" t="str">
            <v>B</v>
          </cell>
        </row>
        <row r="1440">
          <cell r="A1440">
            <v>28090</v>
          </cell>
          <cell r="B1440" t="str">
            <v>DAVID MOISES</v>
          </cell>
          <cell r="C1440" t="str">
            <v>TILLERIAS</v>
          </cell>
          <cell r="D1440" t="str">
            <v>GARAY</v>
          </cell>
          <cell r="E1440">
            <v>10064</v>
          </cell>
          <cell r="F1440" t="str">
            <v>CLUB TENIS TAULA CARDEDEU</v>
          </cell>
          <cell r="G1440" t="str">
            <v>CTT CARDEDEU</v>
          </cell>
          <cell r="H1440" t="str">
            <v>M</v>
          </cell>
          <cell r="I1440" t="str">
            <v>V50</v>
          </cell>
          <cell r="J1440" t="str">
            <v>B</v>
          </cell>
        </row>
        <row r="1441">
          <cell r="A1441">
            <v>5978</v>
          </cell>
          <cell r="B1441" t="str">
            <v>JOSE MANUEL</v>
          </cell>
          <cell r="C1441" t="str">
            <v>DIAZ</v>
          </cell>
          <cell r="D1441" t="str">
            <v>GUTIÉRREZ</v>
          </cell>
          <cell r="E1441">
            <v>630</v>
          </cell>
          <cell r="F1441" t="str">
            <v>TT LA LIRA VENDRELLENCA</v>
          </cell>
          <cell r="G1441" t="str">
            <v>TT LA LIRA VENDRELLENCA</v>
          </cell>
          <cell r="H1441" t="str">
            <v>M</v>
          </cell>
          <cell r="I1441" t="str">
            <v>V50</v>
          </cell>
          <cell r="J1441" t="str">
            <v>B</v>
          </cell>
        </row>
        <row r="1442">
          <cell r="A1442">
            <v>7068</v>
          </cell>
          <cell r="B1442" t="str">
            <v>JOSE MANUEL</v>
          </cell>
          <cell r="C1442" t="str">
            <v>MELENDO</v>
          </cell>
          <cell r="D1442" t="str">
            <v>AGUADO</v>
          </cell>
          <cell r="E1442">
            <v>630</v>
          </cell>
          <cell r="F1442" t="str">
            <v>TT LA LIRA VENDRELLENCA</v>
          </cell>
          <cell r="G1442" t="str">
            <v>TT LA LIRA VENDRELLENCA</v>
          </cell>
          <cell r="H1442" t="str">
            <v>M</v>
          </cell>
          <cell r="I1442" t="str">
            <v>V65</v>
          </cell>
          <cell r="J1442" t="str">
            <v>B</v>
          </cell>
        </row>
        <row r="1443">
          <cell r="A1443">
            <v>17632</v>
          </cell>
          <cell r="B1443" t="str">
            <v>RICARD</v>
          </cell>
          <cell r="C1443" t="str">
            <v>MARTÍN</v>
          </cell>
          <cell r="D1443" t="str">
            <v>PADRÓ</v>
          </cell>
          <cell r="E1443">
            <v>630</v>
          </cell>
          <cell r="F1443" t="str">
            <v>TT LA LIRA VENDRELLENCA</v>
          </cell>
          <cell r="G1443" t="str">
            <v>TT LA LIRA VENDRELLENCA</v>
          </cell>
          <cell r="H1443" t="str">
            <v>M</v>
          </cell>
          <cell r="I1443" t="str">
            <v>V40</v>
          </cell>
          <cell r="J1443" t="str">
            <v>B</v>
          </cell>
        </row>
        <row r="1444">
          <cell r="A1444">
            <v>25375</v>
          </cell>
          <cell r="B1444" t="str">
            <v>JORDI</v>
          </cell>
          <cell r="C1444" t="str">
            <v>SENPAU</v>
          </cell>
          <cell r="D1444" t="str">
            <v>ORTEGA</v>
          </cell>
          <cell r="E1444">
            <v>630</v>
          </cell>
          <cell r="F1444" t="str">
            <v>TT LA LIRA VENDRELLENCA</v>
          </cell>
          <cell r="G1444" t="str">
            <v>TT LA LIRA VENDRELLENCA</v>
          </cell>
          <cell r="H1444" t="str">
            <v>M</v>
          </cell>
          <cell r="I1444" t="str">
            <v>V40</v>
          </cell>
          <cell r="J1444" t="str">
            <v>B</v>
          </cell>
        </row>
        <row r="1445">
          <cell r="A1445">
            <v>25852</v>
          </cell>
          <cell r="B1445" t="str">
            <v>FRANCISCO JAVIER</v>
          </cell>
          <cell r="C1445" t="str">
            <v>MARÍN</v>
          </cell>
          <cell r="D1445" t="str">
            <v>SOLA</v>
          </cell>
          <cell r="E1445">
            <v>630</v>
          </cell>
          <cell r="F1445" t="str">
            <v>TT LA LIRA VENDRELLENCA</v>
          </cell>
          <cell r="G1445" t="str">
            <v>TT LA LIRA VENDRELLENCA</v>
          </cell>
          <cell r="H1445" t="str">
            <v>M</v>
          </cell>
          <cell r="I1445" t="str">
            <v>V50</v>
          </cell>
          <cell r="J1445" t="str">
            <v>B</v>
          </cell>
        </row>
        <row r="1446">
          <cell r="A1446">
            <v>25907</v>
          </cell>
          <cell r="B1446" t="str">
            <v>LUIS</v>
          </cell>
          <cell r="C1446" t="str">
            <v>DURAN</v>
          </cell>
          <cell r="D1446" t="str">
            <v>JOVE</v>
          </cell>
          <cell r="E1446">
            <v>630</v>
          </cell>
          <cell r="F1446" t="str">
            <v>TT LA LIRA VENDRELLENCA</v>
          </cell>
          <cell r="G1446" t="str">
            <v>TT LA LIRA VENDRELLENCA</v>
          </cell>
          <cell r="H1446" t="str">
            <v>M</v>
          </cell>
          <cell r="I1446" t="str">
            <v>V70</v>
          </cell>
          <cell r="J1446" t="str">
            <v>B</v>
          </cell>
        </row>
        <row r="1447">
          <cell r="A1447">
            <v>26052</v>
          </cell>
          <cell r="B1447" t="str">
            <v>STEFAN</v>
          </cell>
          <cell r="C1447" t="str">
            <v>ROMANIV</v>
          </cell>
          <cell r="E1447">
            <v>630</v>
          </cell>
          <cell r="F1447" t="str">
            <v>TT LA LIRA VENDRELLENCA</v>
          </cell>
          <cell r="G1447" t="str">
            <v>TT LA LIRA VENDRELLENCA</v>
          </cell>
          <cell r="H1447" t="str">
            <v>M</v>
          </cell>
          <cell r="I1447" t="str">
            <v>V40</v>
          </cell>
          <cell r="J1447" t="str">
            <v>B</v>
          </cell>
        </row>
        <row r="1448">
          <cell r="A1448">
            <v>28007</v>
          </cell>
          <cell r="B1448" t="str">
            <v>OSCAR</v>
          </cell>
          <cell r="C1448" t="str">
            <v>CAPDEVILA</v>
          </cell>
          <cell r="D1448" t="str">
            <v>DOMINGO</v>
          </cell>
          <cell r="E1448">
            <v>10036</v>
          </cell>
          <cell r="F1448" t="str">
            <v>CLUB TENNIS TAULA CASTELLDEFELS</v>
          </cell>
          <cell r="G1448" t="str">
            <v>CTT CASTELLDEFELS</v>
          </cell>
          <cell r="H1448" t="str">
            <v>M</v>
          </cell>
          <cell r="I1448" t="str">
            <v>V40</v>
          </cell>
          <cell r="J1448" t="str">
            <v>B</v>
          </cell>
        </row>
        <row r="1449">
          <cell r="A1449">
            <v>32821</v>
          </cell>
          <cell r="B1449" t="str">
            <v>PEDRO</v>
          </cell>
          <cell r="C1449" t="str">
            <v>JURADO</v>
          </cell>
          <cell r="D1449" t="str">
            <v>ROMERO</v>
          </cell>
          <cell r="E1449">
            <v>630</v>
          </cell>
          <cell r="F1449" t="str">
            <v>TT LA LIRA VENDRELLENCA</v>
          </cell>
          <cell r="G1449" t="str">
            <v>TT LA LIRA VENDRELLENCA</v>
          </cell>
          <cell r="H1449" t="str">
            <v>M</v>
          </cell>
          <cell r="I1449" t="str">
            <v>V50</v>
          </cell>
          <cell r="J1449" t="str">
            <v>B</v>
          </cell>
        </row>
        <row r="1450">
          <cell r="A1450">
            <v>32825</v>
          </cell>
          <cell r="B1450" t="str">
            <v>BARTOLOME</v>
          </cell>
          <cell r="C1450" t="str">
            <v>FIGUERAS</v>
          </cell>
          <cell r="D1450" t="str">
            <v>VALLS</v>
          </cell>
          <cell r="E1450">
            <v>630</v>
          </cell>
          <cell r="F1450" t="str">
            <v>TT LA LIRA VENDRELLENCA</v>
          </cell>
          <cell r="G1450" t="str">
            <v>TT LA LIRA VENDRELLENCA</v>
          </cell>
          <cell r="H1450" t="str">
            <v>M</v>
          </cell>
          <cell r="I1450" t="str">
            <v>V75</v>
          </cell>
          <cell r="J1450" t="str">
            <v>B</v>
          </cell>
        </row>
        <row r="1451">
          <cell r="A1451">
            <v>21437</v>
          </cell>
          <cell r="B1451" t="str">
            <v>JORDI</v>
          </cell>
          <cell r="C1451" t="str">
            <v>AGUERRI</v>
          </cell>
          <cell r="D1451" t="str">
            <v>DOMINGUEZ</v>
          </cell>
          <cell r="E1451">
            <v>498</v>
          </cell>
          <cell r="F1451" t="str">
            <v>CLUB TENNIS TAULA JOSEP Ma PALES</v>
          </cell>
          <cell r="G1451" t="str">
            <v>J.M. PALES</v>
          </cell>
          <cell r="H1451" t="str">
            <v>M</v>
          </cell>
          <cell r="I1451" t="str">
            <v>V50</v>
          </cell>
          <cell r="J1451" t="str">
            <v>B</v>
          </cell>
        </row>
        <row r="1452">
          <cell r="A1452">
            <v>21697</v>
          </cell>
          <cell r="B1452" t="str">
            <v>ENRIQUE</v>
          </cell>
          <cell r="C1452" t="str">
            <v>PANADES</v>
          </cell>
          <cell r="D1452" t="str">
            <v>ANDREU</v>
          </cell>
          <cell r="E1452">
            <v>261</v>
          </cell>
          <cell r="F1452" t="str">
            <v>CLUB TENNIS DE TAULA L'HOSPITALET</v>
          </cell>
          <cell r="G1452" t="str">
            <v>L´HOSPITALET</v>
          </cell>
          <cell r="H1452" t="str">
            <v>M</v>
          </cell>
          <cell r="I1452" t="str">
            <v>V65</v>
          </cell>
          <cell r="J1452" t="str">
            <v>B</v>
          </cell>
        </row>
        <row r="1453">
          <cell r="A1453">
            <v>32816</v>
          </cell>
          <cell r="B1453" t="str">
            <v>RAINIER</v>
          </cell>
          <cell r="C1453" t="str">
            <v>OLP</v>
          </cell>
          <cell r="E1453">
            <v>295</v>
          </cell>
          <cell r="F1453" t="str">
            <v>CLUB GIMNASTIC DE TARRAGONA</v>
          </cell>
          <cell r="G1453" t="str">
            <v>GIMNASTIC TARRAGONA</v>
          </cell>
          <cell r="H1453" t="str">
            <v>M</v>
          </cell>
          <cell r="I1453" t="str">
            <v>V40</v>
          </cell>
          <cell r="J1453" t="str">
            <v>B</v>
          </cell>
        </row>
        <row r="1454">
          <cell r="A1454">
            <v>22162</v>
          </cell>
          <cell r="B1454" t="str">
            <v>ANTONI</v>
          </cell>
          <cell r="C1454" t="str">
            <v>CRUSET</v>
          </cell>
          <cell r="D1454" t="str">
            <v>OLIVE</v>
          </cell>
          <cell r="E1454">
            <v>10173</v>
          </cell>
          <cell r="F1454" t="str">
            <v>TENNIS TAULA GANXETS DE REUS</v>
          </cell>
          <cell r="G1454" t="str">
            <v>TT GANXETS</v>
          </cell>
          <cell r="H1454" t="str">
            <v>M</v>
          </cell>
          <cell r="I1454" t="str">
            <v>V60</v>
          </cell>
          <cell r="J1454" t="str">
            <v>B</v>
          </cell>
        </row>
        <row r="1455">
          <cell r="A1455">
            <v>27262</v>
          </cell>
          <cell r="B1455" t="str">
            <v>JOSEP</v>
          </cell>
          <cell r="C1455" t="str">
            <v>VALLVERDU</v>
          </cell>
          <cell r="D1455" t="str">
            <v>MARTORELL</v>
          </cell>
          <cell r="E1455">
            <v>10173</v>
          </cell>
          <cell r="F1455" t="str">
            <v>TENNIS TAULA GANXETS DE REUS</v>
          </cell>
          <cell r="G1455" t="str">
            <v>TT GANXETS</v>
          </cell>
          <cell r="H1455" t="str">
            <v>M</v>
          </cell>
          <cell r="I1455" t="str">
            <v>V60</v>
          </cell>
          <cell r="J1455" t="str">
            <v>B</v>
          </cell>
        </row>
        <row r="1456">
          <cell r="A1456">
            <v>19552</v>
          </cell>
          <cell r="B1456" t="str">
            <v>GREGORIO</v>
          </cell>
          <cell r="C1456" t="str">
            <v>SANCHEZ</v>
          </cell>
          <cell r="D1456" t="str">
            <v>NAVARRO</v>
          </cell>
          <cell r="E1456">
            <v>295</v>
          </cell>
          <cell r="F1456" t="str">
            <v>CLUB GIMNASTIC DE TARRAGONA</v>
          </cell>
          <cell r="G1456" t="str">
            <v>GIMNASTIC TARRAGONA</v>
          </cell>
          <cell r="H1456" t="str">
            <v>M</v>
          </cell>
          <cell r="I1456" t="str">
            <v>V50</v>
          </cell>
          <cell r="J1456" t="str">
            <v>B</v>
          </cell>
        </row>
        <row r="1457">
          <cell r="A1457">
            <v>5942</v>
          </cell>
          <cell r="B1457" t="str">
            <v>JUAN</v>
          </cell>
          <cell r="C1457" t="str">
            <v>FRANQUET</v>
          </cell>
          <cell r="D1457" t="str">
            <v>CANO</v>
          </cell>
          <cell r="E1457">
            <v>10149</v>
          </cell>
          <cell r="F1457" t="str">
            <v>CLUB TENNIS TAULA ATENEU POBLENOU</v>
          </cell>
          <cell r="G1457" t="str">
            <v>CTT ATENEU POBLENOU</v>
          </cell>
          <cell r="H1457" t="str">
            <v>M</v>
          </cell>
          <cell r="I1457" t="str">
            <v>V50</v>
          </cell>
          <cell r="J1457" t="str">
            <v>B</v>
          </cell>
        </row>
        <row r="1458">
          <cell r="A1458">
            <v>32835</v>
          </cell>
          <cell r="B1458" t="str">
            <v>JORDI</v>
          </cell>
          <cell r="C1458" t="str">
            <v>CAMPS</v>
          </cell>
          <cell r="D1458" t="str">
            <v>SIMON</v>
          </cell>
          <cell r="E1458">
            <v>243</v>
          </cell>
          <cell r="F1458" t="str">
            <v>SOCIEDAD CORAL RECREATIVA EL CIERVO</v>
          </cell>
          <cell r="G1458" t="str">
            <v>EL CIERVO</v>
          </cell>
          <cell r="H1458" t="str">
            <v>M</v>
          </cell>
          <cell r="I1458" t="str">
            <v>V70</v>
          </cell>
          <cell r="J1458" t="str">
            <v>B</v>
          </cell>
        </row>
        <row r="1459">
          <cell r="A1459">
            <v>10380</v>
          </cell>
          <cell r="B1459" t="str">
            <v>VICTOR</v>
          </cell>
          <cell r="C1459" t="str">
            <v>VINUESA</v>
          </cell>
          <cell r="D1459" t="str">
            <v>GOMEZ</v>
          </cell>
          <cell r="E1459">
            <v>291</v>
          </cell>
          <cell r="F1459" t="str">
            <v>CLUB TENNIS TAULA ATENEU 1882</v>
          </cell>
          <cell r="G1459" t="str">
            <v>ATENEU 1.882</v>
          </cell>
          <cell r="H1459" t="str">
            <v>M</v>
          </cell>
          <cell r="I1459" t="str">
            <v>V50</v>
          </cell>
          <cell r="J1459" t="str">
            <v>B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D7" t="str">
            <v>NO OLVIDE PONER NOMBRE EQUIPO</v>
          </cell>
        </row>
        <row r="17">
          <cell r="D17" t="str">
            <v>NO OLVIDE PONER NOMBRE EQUIPO SI ES NECESARIO O BORRAR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4997"/>
  <sheetViews>
    <sheetView workbookViewId="0">
      <selection sqref="A1:E1048576"/>
    </sheetView>
  </sheetViews>
  <sheetFormatPr baseColWidth="10" defaultRowHeight="12.75" x14ac:dyDescent="0.2"/>
  <cols>
    <col min="1" max="1" width="6.7109375" style="46" customWidth="1"/>
    <col min="2" max="2" width="12.140625" style="46" customWidth="1"/>
    <col min="3" max="3" width="29.7109375" style="46" customWidth="1"/>
    <col min="4" max="5" width="27" style="46" customWidth="1"/>
    <col min="6" max="6" width="13.42578125" style="46" customWidth="1"/>
    <col min="7" max="7" width="25.7109375" style="46" customWidth="1"/>
    <col min="8" max="8" width="6" style="46" customWidth="1"/>
    <col min="9" max="9" width="50" style="46" customWidth="1"/>
    <col min="10" max="10" width="9.42578125" style="46" customWidth="1"/>
    <col min="11" max="11" width="18.85546875" style="46" customWidth="1"/>
    <col min="12" max="12" width="6.7109375" style="46" customWidth="1"/>
    <col min="13" max="16384" width="11.42578125" style="31"/>
  </cols>
  <sheetData>
    <row r="1" spans="1:12" ht="15" x14ac:dyDescent="0.25">
      <c r="A1" s="45" t="s">
        <v>15443</v>
      </c>
      <c r="B1" s="45"/>
      <c r="C1" s="45" t="s">
        <v>2562</v>
      </c>
      <c r="D1" s="45" t="s">
        <v>2563</v>
      </c>
      <c r="E1" s="45" t="s">
        <v>356</v>
      </c>
      <c r="F1" s="45" t="s">
        <v>2564</v>
      </c>
      <c r="G1" s="45" t="s">
        <v>2565</v>
      </c>
      <c r="H1" s="45" t="s">
        <v>556</v>
      </c>
      <c r="I1" s="45" t="s">
        <v>322</v>
      </c>
      <c r="J1" s="45" t="s">
        <v>321</v>
      </c>
      <c r="K1" s="45" t="s">
        <v>2566</v>
      </c>
      <c r="L1" s="45" t="s">
        <v>323</v>
      </c>
    </row>
    <row r="2" spans="1:12" x14ac:dyDescent="0.2">
      <c r="A2" s="47">
        <v>43071</v>
      </c>
      <c r="C2" s="46" t="s">
        <v>15444</v>
      </c>
      <c r="E2" s="46" t="s">
        <v>15445</v>
      </c>
      <c r="F2" s="46" t="s">
        <v>8264</v>
      </c>
      <c r="G2" s="46" t="s">
        <v>8265</v>
      </c>
      <c r="H2" s="46" t="s">
        <v>368</v>
      </c>
      <c r="I2" s="46" t="s">
        <v>8266</v>
      </c>
      <c r="J2" s="47">
        <v>10496</v>
      </c>
      <c r="K2" s="46" t="s">
        <v>2569</v>
      </c>
      <c r="L2" s="46" t="s">
        <v>284</v>
      </c>
    </row>
    <row r="3" spans="1:12" x14ac:dyDescent="0.2">
      <c r="A3" s="47">
        <v>43070</v>
      </c>
      <c r="C3" s="46" t="s">
        <v>15446</v>
      </c>
      <c r="D3" s="46" t="s">
        <v>15447</v>
      </c>
      <c r="E3" s="46" t="s">
        <v>15448</v>
      </c>
      <c r="F3" s="46" t="s">
        <v>3662</v>
      </c>
      <c r="G3" s="46" t="s">
        <v>8267</v>
      </c>
      <c r="H3" s="46" t="s">
        <v>358</v>
      </c>
      <c r="I3" s="46" t="s">
        <v>383</v>
      </c>
      <c r="J3" s="47">
        <v>193</v>
      </c>
      <c r="K3" s="46" t="s">
        <v>2569</v>
      </c>
      <c r="L3" s="46" t="s">
        <v>281</v>
      </c>
    </row>
    <row r="4" spans="1:12" x14ac:dyDescent="0.2">
      <c r="A4" s="47">
        <v>43069</v>
      </c>
      <c r="C4" s="46" t="s">
        <v>10573</v>
      </c>
      <c r="D4" s="46" t="s">
        <v>3207</v>
      </c>
      <c r="E4" s="46" t="s">
        <v>15238</v>
      </c>
      <c r="F4" s="46" t="s">
        <v>8269</v>
      </c>
      <c r="G4" s="46" t="s">
        <v>8270</v>
      </c>
      <c r="H4" s="46" t="s">
        <v>358</v>
      </c>
      <c r="I4" s="46" t="s">
        <v>785</v>
      </c>
      <c r="J4" s="47">
        <v>10133</v>
      </c>
      <c r="K4" s="46" t="s">
        <v>2569</v>
      </c>
      <c r="L4" s="46" t="s">
        <v>284</v>
      </c>
    </row>
    <row r="5" spans="1:12" x14ac:dyDescent="0.2">
      <c r="A5" s="47">
        <v>43067</v>
      </c>
      <c r="C5" s="46" t="s">
        <v>54</v>
      </c>
      <c r="D5" s="46" t="s">
        <v>90</v>
      </c>
      <c r="E5" s="46" t="s">
        <v>46</v>
      </c>
      <c r="F5" s="46" t="s">
        <v>8271</v>
      </c>
      <c r="G5" s="46" t="s">
        <v>8272</v>
      </c>
      <c r="H5" s="46" t="s">
        <v>358</v>
      </c>
      <c r="I5" s="46" t="s">
        <v>997</v>
      </c>
      <c r="J5" s="47">
        <v>10448</v>
      </c>
      <c r="K5" s="46" t="s">
        <v>2569</v>
      </c>
      <c r="L5" s="46" t="s">
        <v>284</v>
      </c>
    </row>
    <row r="6" spans="1:12" x14ac:dyDescent="0.2">
      <c r="A6" s="47">
        <v>43038</v>
      </c>
      <c r="C6" s="46" t="s">
        <v>2757</v>
      </c>
      <c r="D6" s="46" t="s">
        <v>4775</v>
      </c>
      <c r="E6" s="46" t="s">
        <v>114</v>
      </c>
      <c r="F6" s="46" t="s">
        <v>8273</v>
      </c>
      <c r="G6" s="46" t="s">
        <v>8274</v>
      </c>
      <c r="H6" s="46" t="s">
        <v>358</v>
      </c>
      <c r="I6" s="46" t="s">
        <v>8275</v>
      </c>
      <c r="J6" s="47">
        <v>10482</v>
      </c>
      <c r="K6" s="46" t="s">
        <v>2569</v>
      </c>
      <c r="L6" s="46" t="s">
        <v>281</v>
      </c>
    </row>
    <row r="7" spans="1:12" x14ac:dyDescent="0.2">
      <c r="A7" s="47">
        <v>43009</v>
      </c>
      <c r="C7" s="46" t="s">
        <v>72</v>
      </c>
      <c r="D7" s="46" t="s">
        <v>15449</v>
      </c>
      <c r="E7" s="46" t="s">
        <v>4862</v>
      </c>
      <c r="F7" s="46" t="s">
        <v>4544</v>
      </c>
      <c r="G7" s="46" t="s">
        <v>8277</v>
      </c>
      <c r="H7" s="46" t="s">
        <v>358</v>
      </c>
      <c r="I7" s="46" t="s">
        <v>8275</v>
      </c>
      <c r="J7" s="47">
        <v>10482</v>
      </c>
      <c r="K7" s="46" t="s">
        <v>2569</v>
      </c>
      <c r="L7" s="46" t="s">
        <v>281</v>
      </c>
    </row>
    <row r="8" spans="1:12" x14ac:dyDescent="0.2">
      <c r="A8" s="47">
        <v>43008</v>
      </c>
      <c r="C8" s="46" t="s">
        <v>15160</v>
      </c>
      <c r="E8" s="46" t="s">
        <v>15450</v>
      </c>
      <c r="F8" s="46" t="s">
        <v>2849</v>
      </c>
      <c r="G8" s="46" t="s">
        <v>8278</v>
      </c>
      <c r="H8" s="46" t="s">
        <v>358</v>
      </c>
      <c r="I8" s="46" t="s">
        <v>401</v>
      </c>
      <c r="J8" s="47">
        <v>308</v>
      </c>
      <c r="K8" s="46" t="s">
        <v>2569</v>
      </c>
      <c r="L8" s="46" t="s">
        <v>284</v>
      </c>
    </row>
    <row r="9" spans="1:12" x14ac:dyDescent="0.2">
      <c r="A9" s="47">
        <v>43007</v>
      </c>
      <c r="C9" s="46" t="s">
        <v>15451</v>
      </c>
      <c r="E9" s="46" t="s">
        <v>15452</v>
      </c>
      <c r="F9" s="46" t="s">
        <v>2889</v>
      </c>
      <c r="G9" s="46" t="s">
        <v>8279</v>
      </c>
      <c r="H9" s="46" t="s">
        <v>358</v>
      </c>
      <c r="I9" s="46" t="s">
        <v>355</v>
      </c>
      <c r="J9" s="47">
        <v>10454</v>
      </c>
      <c r="K9" s="46" t="s">
        <v>2569</v>
      </c>
      <c r="L9" s="46" t="s">
        <v>284</v>
      </c>
    </row>
    <row r="10" spans="1:12" x14ac:dyDescent="0.2">
      <c r="A10" s="47">
        <v>43004</v>
      </c>
      <c r="C10" s="46" t="s">
        <v>1974</v>
      </c>
      <c r="E10" s="46" t="s">
        <v>15453</v>
      </c>
      <c r="F10" s="46" t="s">
        <v>8280</v>
      </c>
      <c r="G10" s="46" t="s">
        <v>8281</v>
      </c>
      <c r="H10" s="46" t="s">
        <v>358</v>
      </c>
      <c r="I10" s="46" t="s">
        <v>383</v>
      </c>
      <c r="J10" s="47">
        <v>193</v>
      </c>
      <c r="K10" s="46" t="s">
        <v>2569</v>
      </c>
      <c r="L10" s="46" t="s">
        <v>281</v>
      </c>
    </row>
    <row r="11" spans="1:12" x14ac:dyDescent="0.2">
      <c r="A11" s="47">
        <v>43001</v>
      </c>
      <c r="C11" s="46" t="s">
        <v>443</v>
      </c>
      <c r="D11" s="46" t="s">
        <v>15454</v>
      </c>
      <c r="E11" s="46" t="s">
        <v>5621</v>
      </c>
      <c r="F11" s="46" t="s">
        <v>8282</v>
      </c>
      <c r="G11" s="46" t="s">
        <v>8283</v>
      </c>
      <c r="H11" s="46" t="s">
        <v>358</v>
      </c>
      <c r="I11" s="46" t="s">
        <v>383</v>
      </c>
      <c r="J11" s="47">
        <v>193</v>
      </c>
      <c r="K11" s="46" t="s">
        <v>2569</v>
      </c>
      <c r="L11" s="46" t="s">
        <v>281</v>
      </c>
    </row>
    <row r="12" spans="1:12" x14ac:dyDescent="0.2">
      <c r="A12" s="47">
        <v>42998</v>
      </c>
      <c r="C12" s="46" t="s">
        <v>1598</v>
      </c>
      <c r="D12" s="46" t="s">
        <v>57</v>
      </c>
      <c r="E12" s="46" t="s">
        <v>40</v>
      </c>
      <c r="F12" s="46" t="s">
        <v>8284</v>
      </c>
      <c r="G12" s="46" t="s">
        <v>8285</v>
      </c>
      <c r="H12" s="46" t="s">
        <v>358</v>
      </c>
      <c r="I12" s="46" t="s">
        <v>383</v>
      </c>
      <c r="J12" s="47">
        <v>193</v>
      </c>
      <c r="K12" s="46" t="s">
        <v>2569</v>
      </c>
      <c r="L12" s="46" t="s">
        <v>281</v>
      </c>
    </row>
    <row r="13" spans="1:12" x14ac:dyDescent="0.2">
      <c r="A13" s="47">
        <v>42997</v>
      </c>
      <c r="C13" s="46" t="s">
        <v>15455</v>
      </c>
      <c r="D13" s="46" t="s">
        <v>56</v>
      </c>
      <c r="E13" s="46" t="s">
        <v>11</v>
      </c>
      <c r="F13" s="46" t="s">
        <v>8286</v>
      </c>
      <c r="G13" s="46" t="s">
        <v>8287</v>
      </c>
      <c r="H13" s="46" t="s">
        <v>358</v>
      </c>
      <c r="I13" s="46" t="s">
        <v>383</v>
      </c>
      <c r="J13" s="47">
        <v>193</v>
      </c>
      <c r="K13" s="46" t="s">
        <v>2569</v>
      </c>
      <c r="L13" s="46" t="s">
        <v>281</v>
      </c>
    </row>
    <row r="14" spans="1:12" x14ac:dyDescent="0.2">
      <c r="A14" s="47">
        <v>42996</v>
      </c>
      <c r="C14" s="46" t="s">
        <v>15456</v>
      </c>
      <c r="E14" s="46" t="s">
        <v>15457</v>
      </c>
      <c r="F14" s="46" t="s">
        <v>8288</v>
      </c>
      <c r="G14" s="46" t="s">
        <v>8289</v>
      </c>
      <c r="H14" s="46" t="s">
        <v>358</v>
      </c>
      <c r="I14" s="46" t="s">
        <v>355</v>
      </c>
      <c r="J14" s="47">
        <v>10454</v>
      </c>
      <c r="K14" s="46" t="s">
        <v>2569</v>
      </c>
      <c r="L14" s="46" t="s">
        <v>284</v>
      </c>
    </row>
    <row r="15" spans="1:12" x14ac:dyDescent="0.2">
      <c r="A15" s="47">
        <v>42994</v>
      </c>
      <c r="C15" s="46" t="s">
        <v>19</v>
      </c>
      <c r="D15" s="46" t="s">
        <v>79</v>
      </c>
      <c r="E15" s="46" t="s">
        <v>35</v>
      </c>
      <c r="F15" s="46" t="s">
        <v>8290</v>
      </c>
      <c r="G15" s="46" t="s">
        <v>8291</v>
      </c>
      <c r="H15" s="46" t="s">
        <v>358</v>
      </c>
      <c r="I15" s="46" t="s">
        <v>401</v>
      </c>
      <c r="J15" s="47">
        <v>308</v>
      </c>
      <c r="K15" s="46" t="s">
        <v>2569</v>
      </c>
      <c r="L15" s="46" t="s">
        <v>284</v>
      </c>
    </row>
    <row r="16" spans="1:12" x14ac:dyDescent="0.2">
      <c r="A16" s="47">
        <v>42989</v>
      </c>
      <c r="C16" s="46" t="s">
        <v>15458</v>
      </c>
      <c r="D16" s="46" t="s">
        <v>15459</v>
      </c>
      <c r="E16" s="46" t="s">
        <v>2639</v>
      </c>
      <c r="F16" s="46" t="s">
        <v>3052</v>
      </c>
      <c r="G16" s="46" t="s">
        <v>8292</v>
      </c>
      <c r="H16" s="46" t="s">
        <v>358</v>
      </c>
      <c r="I16" s="46" t="s">
        <v>1031</v>
      </c>
      <c r="J16" s="47">
        <v>10151</v>
      </c>
      <c r="K16" s="46" t="s">
        <v>2569</v>
      </c>
      <c r="L16" s="46" t="s">
        <v>288</v>
      </c>
    </row>
    <row r="17" spans="1:12" x14ac:dyDescent="0.2">
      <c r="A17" s="47">
        <v>42988</v>
      </c>
      <c r="C17" s="46" t="s">
        <v>89</v>
      </c>
      <c r="D17" s="46" t="s">
        <v>542</v>
      </c>
      <c r="E17" s="46" t="s">
        <v>12</v>
      </c>
      <c r="F17" s="46" t="s">
        <v>8293</v>
      </c>
      <c r="G17" s="46" t="s">
        <v>8294</v>
      </c>
      <c r="H17" s="46" t="s">
        <v>358</v>
      </c>
      <c r="I17" s="46" t="s">
        <v>292</v>
      </c>
      <c r="J17" s="47">
        <v>10219</v>
      </c>
      <c r="K17" s="46" t="s">
        <v>2569</v>
      </c>
      <c r="L17" s="46" t="s">
        <v>284</v>
      </c>
    </row>
    <row r="18" spans="1:12" x14ac:dyDescent="0.2">
      <c r="A18" s="47">
        <v>42987</v>
      </c>
      <c r="C18" s="46" t="s">
        <v>3151</v>
      </c>
      <c r="D18" s="46" t="s">
        <v>2064</v>
      </c>
      <c r="E18" s="46" t="s">
        <v>406</v>
      </c>
      <c r="F18" s="46" t="s">
        <v>8297</v>
      </c>
      <c r="G18" s="46" t="s">
        <v>8298</v>
      </c>
      <c r="H18" s="46" t="s">
        <v>358</v>
      </c>
      <c r="I18" s="46" t="s">
        <v>292</v>
      </c>
      <c r="J18" s="47">
        <v>10219</v>
      </c>
      <c r="K18" s="46" t="s">
        <v>2569</v>
      </c>
      <c r="L18" s="46" t="s">
        <v>284</v>
      </c>
    </row>
    <row r="19" spans="1:12" x14ac:dyDescent="0.2">
      <c r="A19" s="47">
        <v>42986</v>
      </c>
      <c r="C19" s="46" t="s">
        <v>75</v>
      </c>
      <c r="D19" s="46" t="s">
        <v>9</v>
      </c>
      <c r="E19" s="46" t="s">
        <v>4868</v>
      </c>
      <c r="F19" s="46" t="s">
        <v>4549</v>
      </c>
      <c r="G19" s="46" t="s">
        <v>8299</v>
      </c>
      <c r="H19" s="46" t="s">
        <v>358</v>
      </c>
      <c r="I19" s="46" t="s">
        <v>401</v>
      </c>
      <c r="J19" s="47">
        <v>308</v>
      </c>
      <c r="K19" s="46" t="s">
        <v>2569</v>
      </c>
      <c r="L19" s="46" t="s">
        <v>284</v>
      </c>
    </row>
    <row r="20" spans="1:12" x14ac:dyDescent="0.2">
      <c r="A20" s="47">
        <v>42940</v>
      </c>
      <c r="C20" s="46" t="s">
        <v>44</v>
      </c>
      <c r="D20" s="46" t="s">
        <v>15209</v>
      </c>
      <c r="E20" s="46" t="s">
        <v>15460</v>
      </c>
      <c r="F20" s="46" t="s">
        <v>8300</v>
      </c>
      <c r="G20" s="46" t="s">
        <v>8301</v>
      </c>
      <c r="H20" s="46" t="s">
        <v>358</v>
      </c>
      <c r="I20" s="46" t="s">
        <v>401</v>
      </c>
      <c r="J20" s="47">
        <v>308</v>
      </c>
      <c r="K20" s="46" t="s">
        <v>2569</v>
      </c>
      <c r="L20" s="46" t="s">
        <v>284</v>
      </c>
    </row>
    <row r="21" spans="1:12" x14ac:dyDescent="0.2">
      <c r="A21" s="47">
        <v>42939</v>
      </c>
      <c r="C21" s="46" t="s">
        <v>15461</v>
      </c>
      <c r="D21" s="46" t="s">
        <v>154</v>
      </c>
      <c r="E21" s="46" t="s">
        <v>2777</v>
      </c>
      <c r="F21" s="46" t="s">
        <v>8302</v>
      </c>
      <c r="G21" s="46" t="s">
        <v>8303</v>
      </c>
      <c r="H21" s="46" t="s">
        <v>358</v>
      </c>
      <c r="I21" s="46" t="s">
        <v>1301</v>
      </c>
      <c r="J21" s="47">
        <v>10063</v>
      </c>
      <c r="K21" s="46" t="s">
        <v>2569</v>
      </c>
      <c r="L21" s="46" t="s">
        <v>284</v>
      </c>
    </row>
    <row r="22" spans="1:12" x14ac:dyDescent="0.2">
      <c r="A22" s="47">
        <v>42934</v>
      </c>
      <c r="C22" s="46" t="s">
        <v>15462</v>
      </c>
      <c r="D22" s="46" t="s">
        <v>4654</v>
      </c>
      <c r="E22" s="46" t="s">
        <v>7170</v>
      </c>
      <c r="F22" s="46" t="s">
        <v>8305</v>
      </c>
      <c r="G22" s="46" t="s">
        <v>8306</v>
      </c>
      <c r="H22" s="46" t="s">
        <v>358</v>
      </c>
      <c r="I22" s="46" t="s">
        <v>401</v>
      </c>
      <c r="J22" s="47">
        <v>308</v>
      </c>
      <c r="K22" s="46" t="s">
        <v>2569</v>
      </c>
      <c r="L22" s="46" t="s">
        <v>284</v>
      </c>
    </row>
    <row r="23" spans="1:12" x14ac:dyDescent="0.2">
      <c r="A23" s="47">
        <v>42923</v>
      </c>
      <c r="C23" s="46" t="s">
        <v>391</v>
      </c>
      <c r="D23" s="46" t="s">
        <v>72</v>
      </c>
      <c r="E23" s="46" t="s">
        <v>22</v>
      </c>
      <c r="F23" s="46" t="s">
        <v>8307</v>
      </c>
      <c r="G23" s="46" t="s">
        <v>8308</v>
      </c>
      <c r="H23" s="46" t="s">
        <v>358</v>
      </c>
      <c r="I23" s="46" t="s">
        <v>401</v>
      </c>
      <c r="J23" s="47">
        <v>308</v>
      </c>
      <c r="K23" s="46" t="s">
        <v>2569</v>
      </c>
      <c r="L23" s="46" t="s">
        <v>284</v>
      </c>
    </row>
    <row r="24" spans="1:12" x14ac:dyDescent="0.2">
      <c r="A24" s="47">
        <v>42890</v>
      </c>
      <c r="C24" s="46" t="s">
        <v>25</v>
      </c>
      <c r="D24" s="46" t="s">
        <v>24</v>
      </c>
      <c r="E24" s="46" t="s">
        <v>4340</v>
      </c>
      <c r="F24" s="46" t="s">
        <v>8309</v>
      </c>
      <c r="G24" s="46" t="s">
        <v>8310</v>
      </c>
      <c r="H24" s="46" t="s">
        <v>358</v>
      </c>
      <c r="I24" s="46" t="s">
        <v>401</v>
      </c>
      <c r="J24" s="47">
        <v>308</v>
      </c>
      <c r="K24" s="46" t="s">
        <v>2569</v>
      </c>
      <c r="L24" s="46" t="s">
        <v>284</v>
      </c>
    </row>
    <row r="25" spans="1:12" x14ac:dyDescent="0.2">
      <c r="A25" s="47">
        <v>42888</v>
      </c>
      <c r="C25" s="46" t="s">
        <v>9513</v>
      </c>
      <c r="D25" s="46" t="s">
        <v>9514</v>
      </c>
      <c r="E25" s="46" t="s">
        <v>12</v>
      </c>
      <c r="F25" s="46" t="s">
        <v>8311</v>
      </c>
      <c r="G25" s="46" t="s">
        <v>8312</v>
      </c>
      <c r="H25" s="46" t="s">
        <v>358</v>
      </c>
      <c r="I25" s="46" t="s">
        <v>401</v>
      </c>
      <c r="J25" s="47">
        <v>308</v>
      </c>
      <c r="K25" s="46" t="s">
        <v>2569</v>
      </c>
      <c r="L25" s="46" t="s">
        <v>284</v>
      </c>
    </row>
    <row r="26" spans="1:12" x14ac:dyDescent="0.2">
      <c r="A26" s="47">
        <v>42887</v>
      </c>
      <c r="C26" s="46" t="s">
        <v>15463</v>
      </c>
      <c r="D26" s="46" t="s">
        <v>59</v>
      </c>
      <c r="E26" s="46" t="s">
        <v>2645</v>
      </c>
      <c r="F26" s="46" t="s">
        <v>5543</v>
      </c>
      <c r="G26" s="46" t="s">
        <v>8313</v>
      </c>
      <c r="H26" s="46" t="s">
        <v>358</v>
      </c>
      <c r="I26" s="46" t="s">
        <v>401</v>
      </c>
      <c r="J26" s="47">
        <v>308</v>
      </c>
      <c r="K26" s="46" t="s">
        <v>2569</v>
      </c>
      <c r="L26" s="46" t="s">
        <v>284</v>
      </c>
    </row>
    <row r="27" spans="1:12" x14ac:dyDescent="0.2">
      <c r="A27" s="47">
        <v>42874</v>
      </c>
      <c r="C27" s="46" t="s">
        <v>2048</v>
      </c>
      <c r="D27" s="46" t="s">
        <v>3167</v>
      </c>
      <c r="E27" s="46" t="s">
        <v>15464</v>
      </c>
      <c r="F27" s="46" t="s">
        <v>8314</v>
      </c>
      <c r="G27" s="46" t="s">
        <v>8315</v>
      </c>
      <c r="H27" s="46" t="s">
        <v>358</v>
      </c>
      <c r="I27" s="46" t="s">
        <v>401</v>
      </c>
      <c r="J27" s="47">
        <v>308</v>
      </c>
      <c r="K27" s="46" t="s">
        <v>2569</v>
      </c>
      <c r="L27" s="46" t="s">
        <v>284</v>
      </c>
    </row>
    <row r="28" spans="1:12" x14ac:dyDescent="0.2">
      <c r="A28" s="47">
        <v>42873</v>
      </c>
      <c r="C28" s="46" t="s">
        <v>8777</v>
      </c>
      <c r="D28" s="46" t="s">
        <v>15465</v>
      </c>
      <c r="E28" s="46" t="s">
        <v>36</v>
      </c>
      <c r="F28" s="46" t="s">
        <v>8316</v>
      </c>
      <c r="G28" s="46" t="s">
        <v>8317</v>
      </c>
      <c r="H28" s="46" t="s">
        <v>358</v>
      </c>
      <c r="I28" s="46" t="s">
        <v>401</v>
      </c>
      <c r="J28" s="47">
        <v>308</v>
      </c>
      <c r="K28" s="46" t="s">
        <v>2569</v>
      </c>
      <c r="L28" s="46" t="s">
        <v>284</v>
      </c>
    </row>
    <row r="29" spans="1:12" x14ac:dyDescent="0.2">
      <c r="A29" s="47">
        <v>42872</v>
      </c>
      <c r="C29" s="46" t="s">
        <v>15466</v>
      </c>
      <c r="E29" s="46" t="s">
        <v>4007</v>
      </c>
      <c r="F29" s="46" t="s">
        <v>8318</v>
      </c>
      <c r="G29" s="46" t="s">
        <v>8319</v>
      </c>
      <c r="H29" s="46" t="s">
        <v>358</v>
      </c>
      <c r="I29" s="46" t="s">
        <v>401</v>
      </c>
      <c r="J29" s="47">
        <v>308</v>
      </c>
      <c r="K29" s="46" t="s">
        <v>2569</v>
      </c>
      <c r="L29" s="46" t="s">
        <v>284</v>
      </c>
    </row>
    <row r="30" spans="1:12" x14ac:dyDescent="0.2">
      <c r="A30" s="47">
        <v>42871</v>
      </c>
      <c r="C30" s="46" t="s">
        <v>7354</v>
      </c>
      <c r="E30" s="46" t="s">
        <v>15467</v>
      </c>
      <c r="F30" s="46" t="s">
        <v>8321</v>
      </c>
      <c r="G30" s="46" t="s">
        <v>8322</v>
      </c>
      <c r="H30" s="46" t="s">
        <v>358</v>
      </c>
      <c r="I30" s="46" t="s">
        <v>401</v>
      </c>
      <c r="J30" s="47">
        <v>308</v>
      </c>
      <c r="K30" s="46" t="s">
        <v>2569</v>
      </c>
      <c r="L30" s="46" t="s">
        <v>284</v>
      </c>
    </row>
    <row r="31" spans="1:12" x14ac:dyDescent="0.2">
      <c r="A31" s="47">
        <v>42846</v>
      </c>
      <c r="C31" s="46" t="s">
        <v>15468</v>
      </c>
      <c r="D31" s="46" t="s">
        <v>4967</v>
      </c>
      <c r="E31" s="46" t="s">
        <v>406</v>
      </c>
      <c r="F31" s="46" t="s">
        <v>3968</v>
      </c>
      <c r="G31" s="46" t="s">
        <v>8323</v>
      </c>
      <c r="H31" s="46" t="s">
        <v>358</v>
      </c>
      <c r="I31" s="46" t="s">
        <v>401</v>
      </c>
      <c r="J31" s="47">
        <v>308</v>
      </c>
      <c r="K31" s="46" t="s">
        <v>2569</v>
      </c>
      <c r="L31" s="46" t="s">
        <v>284</v>
      </c>
    </row>
    <row r="32" spans="1:12" x14ac:dyDescent="0.2">
      <c r="A32" s="47">
        <v>42845</v>
      </c>
      <c r="C32" s="46" t="s">
        <v>1736</v>
      </c>
      <c r="D32" s="46" t="s">
        <v>154</v>
      </c>
      <c r="E32" s="46" t="s">
        <v>491</v>
      </c>
      <c r="F32" s="46" t="s">
        <v>8324</v>
      </c>
      <c r="G32" s="46" t="s">
        <v>8325</v>
      </c>
      <c r="H32" s="46" t="s">
        <v>358</v>
      </c>
      <c r="I32" s="46" t="s">
        <v>401</v>
      </c>
      <c r="J32" s="47">
        <v>308</v>
      </c>
      <c r="K32" s="46" t="s">
        <v>2569</v>
      </c>
      <c r="L32" s="46" t="s">
        <v>284</v>
      </c>
    </row>
    <row r="33" spans="1:12" x14ac:dyDescent="0.2">
      <c r="A33" s="47">
        <v>42843</v>
      </c>
      <c r="C33" s="46" t="s">
        <v>15469</v>
      </c>
      <c r="D33" s="46" t="s">
        <v>3870</v>
      </c>
      <c r="E33" s="46" t="s">
        <v>98</v>
      </c>
      <c r="F33" s="46" t="s">
        <v>8324</v>
      </c>
      <c r="G33" s="46" t="s">
        <v>8326</v>
      </c>
      <c r="H33" s="46" t="s">
        <v>358</v>
      </c>
      <c r="I33" s="46" t="s">
        <v>401</v>
      </c>
      <c r="J33" s="47">
        <v>308</v>
      </c>
      <c r="K33" s="46" t="s">
        <v>2569</v>
      </c>
      <c r="L33" s="46" t="s">
        <v>284</v>
      </c>
    </row>
    <row r="34" spans="1:12" x14ac:dyDescent="0.2">
      <c r="A34" s="47">
        <v>42832</v>
      </c>
      <c r="C34" s="46" t="s">
        <v>3102</v>
      </c>
      <c r="D34" s="46" t="s">
        <v>2589</v>
      </c>
      <c r="E34" s="46" t="s">
        <v>5681</v>
      </c>
      <c r="F34" s="46" t="s">
        <v>8327</v>
      </c>
      <c r="G34" s="46" t="s">
        <v>8328</v>
      </c>
      <c r="H34" s="46" t="s">
        <v>358</v>
      </c>
      <c r="I34" s="46" t="s">
        <v>401</v>
      </c>
      <c r="J34" s="47">
        <v>308</v>
      </c>
      <c r="K34" s="46" t="s">
        <v>2569</v>
      </c>
      <c r="L34" s="46" t="s">
        <v>284</v>
      </c>
    </row>
    <row r="35" spans="1:12" x14ac:dyDescent="0.2">
      <c r="A35" s="47">
        <v>42831</v>
      </c>
      <c r="C35" s="46" t="s">
        <v>3102</v>
      </c>
      <c r="D35" s="46" t="s">
        <v>2589</v>
      </c>
      <c r="E35" s="46" t="s">
        <v>12</v>
      </c>
      <c r="F35" s="46" t="s">
        <v>3262</v>
      </c>
      <c r="G35" s="46" t="s">
        <v>8329</v>
      </c>
      <c r="H35" s="46" t="s">
        <v>358</v>
      </c>
      <c r="I35" s="46" t="s">
        <v>401</v>
      </c>
      <c r="J35" s="47">
        <v>308</v>
      </c>
      <c r="K35" s="46" t="s">
        <v>2569</v>
      </c>
      <c r="L35" s="46" t="s">
        <v>284</v>
      </c>
    </row>
    <row r="36" spans="1:12" x14ac:dyDescent="0.2">
      <c r="A36" s="47">
        <v>42828</v>
      </c>
      <c r="C36" s="46" t="s">
        <v>15470</v>
      </c>
      <c r="D36" s="46" t="s">
        <v>15471</v>
      </c>
      <c r="E36" s="46" t="s">
        <v>82</v>
      </c>
      <c r="F36" s="46" t="s">
        <v>8331</v>
      </c>
      <c r="G36" s="46" t="s">
        <v>8332</v>
      </c>
      <c r="H36" s="46" t="s">
        <v>358</v>
      </c>
      <c r="I36" s="46" t="s">
        <v>414</v>
      </c>
      <c r="J36" s="47">
        <v>502</v>
      </c>
      <c r="K36" s="46" t="s">
        <v>2569</v>
      </c>
      <c r="L36" s="46" t="s">
        <v>269</v>
      </c>
    </row>
    <row r="37" spans="1:12" x14ac:dyDescent="0.2">
      <c r="A37" s="47">
        <v>42827</v>
      </c>
      <c r="C37" s="46" t="s">
        <v>15472</v>
      </c>
      <c r="D37" s="46" t="s">
        <v>15473</v>
      </c>
      <c r="E37" s="46" t="s">
        <v>15474</v>
      </c>
      <c r="F37" s="46" t="s">
        <v>8333</v>
      </c>
      <c r="G37" s="46" t="s">
        <v>8334</v>
      </c>
      <c r="H37" s="46" t="s">
        <v>361</v>
      </c>
      <c r="I37" s="46" t="s">
        <v>414</v>
      </c>
      <c r="J37" s="47">
        <v>502</v>
      </c>
      <c r="K37" s="46" t="s">
        <v>2569</v>
      </c>
      <c r="L37" s="46" t="s">
        <v>269</v>
      </c>
    </row>
    <row r="38" spans="1:12" x14ac:dyDescent="0.2">
      <c r="A38" s="47">
        <v>42822</v>
      </c>
      <c r="C38" s="46" t="s">
        <v>92</v>
      </c>
      <c r="D38" s="46" t="s">
        <v>4536</v>
      </c>
      <c r="E38" s="46" t="s">
        <v>97</v>
      </c>
      <c r="F38" s="46" t="s">
        <v>8335</v>
      </c>
      <c r="G38" s="46" t="s">
        <v>8336</v>
      </c>
      <c r="H38" s="46" t="s">
        <v>358</v>
      </c>
      <c r="I38" s="46" t="s">
        <v>8337</v>
      </c>
      <c r="J38" s="47">
        <v>10497</v>
      </c>
      <c r="K38" s="46" t="s">
        <v>2569</v>
      </c>
      <c r="L38" s="46" t="s">
        <v>170</v>
      </c>
    </row>
    <row r="39" spans="1:12" x14ac:dyDescent="0.2">
      <c r="A39" s="47">
        <v>42815</v>
      </c>
      <c r="C39" s="46" t="s">
        <v>15475</v>
      </c>
      <c r="E39" s="46" t="s">
        <v>15476</v>
      </c>
      <c r="F39" s="46" t="s">
        <v>8338</v>
      </c>
      <c r="G39" s="46" t="s">
        <v>8339</v>
      </c>
      <c r="H39" s="46" t="s">
        <v>358</v>
      </c>
      <c r="I39" s="46" t="s">
        <v>8337</v>
      </c>
      <c r="J39" s="47">
        <v>10497</v>
      </c>
      <c r="K39" s="46" t="s">
        <v>2569</v>
      </c>
      <c r="L39" s="46" t="s">
        <v>170</v>
      </c>
    </row>
    <row r="40" spans="1:12" x14ac:dyDescent="0.2">
      <c r="A40" s="47">
        <v>42808</v>
      </c>
      <c r="C40" s="46" t="s">
        <v>15477</v>
      </c>
      <c r="E40" s="46" t="s">
        <v>15478</v>
      </c>
      <c r="F40" s="46" t="s">
        <v>8340</v>
      </c>
      <c r="G40" s="46" t="s">
        <v>8341</v>
      </c>
      <c r="H40" s="46" t="s">
        <v>358</v>
      </c>
      <c r="I40" s="46" t="s">
        <v>8337</v>
      </c>
      <c r="J40" s="47">
        <v>10497</v>
      </c>
      <c r="K40" s="46" t="s">
        <v>2569</v>
      </c>
      <c r="L40" s="46" t="s">
        <v>170</v>
      </c>
    </row>
    <row r="41" spans="1:12" x14ac:dyDescent="0.2">
      <c r="A41" s="47">
        <v>42799</v>
      </c>
      <c r="C41" s="46" t="s">
        <v>15479</v>
      </c>
      <c r="D41" s="46" t="s">
        <v>3283</v>
      </c>
      <c r="E41" s="46" t="s">
        <v>15480</v>
      </c>
      <c r="F41" s="46" t="s">
        <v>8342</v>
      </c>
      <c r="G41" s="46" t="s">
        <v>8343</v>
      </c>
      <c r="H41" s="46" t="s">
        <v>358</v>
      </c>
      <c r="I41" s="46" t="s">
        <v>8344</v>
      </c>
      <c r="J41" s="47">
        <v>10411</v>
      </c>
      <c r="K41" s="46" t="s">
        <v>2569</v>
      </c>
      <c r="L41" s="46" t="s">
        <v>269</v>
      </c>
    </row>
    <row r="42" spans="1:12" x14ac:dyDescent="0.2">
      <c r="A42" s="47">
        <v>42787</v>
      </c>
      <c r="C42" s="46" t="s">
        <v>1800</v>
      </c>
      <c r="D42" s="46" t="s">
        <v>2161</v>
      </c>
      <c r="E42" s="46" t="s">
        <v>12</v>
      </c>
      <c r="F42" s="46" t="s">
        <v>8345</v>
      </c>
      <c r="G42" s="46" t="s">
        <v>8346</v>
      </c>
      <c r="H42" s="46" t="s">
        <v>358</v>
      </c>
      <c r="I42" s="46" t="s">
        <v>293</v>
      </c>
      <c r="J42" s="47">
        <v>10202</v>
      </c>
      <c r="K42" s="46" t="s">
        <v>2569</v>
      </c>
      <c r="L42" s="46" t="s">
        <v>279</v>
      </c>
    </row>
    <row r="43" spans="1:12" x14ac:dyDescent="0.2">
      <c r="A43" s="47">
        <v>42774</v>
      </c>
      <c r="C43" s="46" t="s">
        <v>15392</v>
      </c>
      <c r="D43" s="46" t="s">
        <v>41</v>
      </c>
      <c r="E43" s="46" t="s">
        <v>15481</v>
      </c>
      <c r="F43" s="46" t="s">
        <v>8347</v>
      </c>
      <c r="G43" s="46" t="s">
        <v>8348</v>
      </c>
      <c r="H43" s="46" t="s">
        <v>358</v>
      </c>
      <c r="I43" s="46" t="s">
        <v>8266</v>
      </c>
      <c r="J43" s="47">
        <v>10496</v>
      </c>
      <c r="K43" s="46" t="s">
        <v>2569</v>
      </c>
      <c r="L43" s="46" t="s">
        <v>284</v>
      </c>
    </row>
    <row r="44" spans="1:12" x14ac:dyDescent="0.2">
      <c r="A44" s="47">
        <v>42773</v>
      </c>
      <c r="C44" s="46" t="s">
        <v>2766</v>
      </c>
      <c r="D44" s="46" t="s">
        <v>1946</v>
      </c>
      <c r="E44" s="46" t="s">
        <v>3238</v>
      </c>
      <c r="F44" s="46" t="s">
        <v>8350</v>
      </c>
      <c r="G44" s="46" t="s">
        <v>8351</v>
      </c>
      <c r="H44" s="46" t="s">
        <v>358</v>
      </c>
      <c r="I44" s="46" t="s">
        <v>293</v>
      </c>
      <c r="J44" s="47">
        <v>10202</v>
      </c>
      <c r="K44" s="46" t="s">
        <v>2569</v>
      </c>
      <c r="L44" s="46" t="s">
        <v>279</v>
      </c>
    </row>
    <row r="45" spans="1:12" x14ac:dyDescent="0.2">
      <c r="A45" s="47">
        <v>42765</v>
      </c>
      <c r="C45" s="46" t="s">
        <v>15482</v>
      </c>
      <c r="D45" s="46" t="s">
        <v>15483</v>
      </c>
      <c r="E45" s="46" t="s">
        <v>531</v>
      </c>
      <c r="F45" s="46" t="s">
        <v>8352</v>
      </c>
      <c r="G45" s="46" t="s">
        <v>8353</v>
      </c>
      <c r="H45" s="46" t="s">
        <v>358</v>
      </c>
      <c r="I45" s="46" t="s">
        <v>824</v>
      </c>
      <c r="J45" s="47">
        <v>10058</v>
      </c>
      <c r="K45" s="46" t="s">
        <v>3008</v>
      </c>
      <c r="L45" s="46" t="s">
        <v>284</v>
      </c>
    </row>
    <row r="46" spans="1:12" x14ac:dyDescent="0.2">
      <c r="A46" s="47">
        <v>42752</v>
      </c>
      <c r="C46" s="46" t="s">
        <v>72</v>
      </c>
      <c r="D46" s="46" t="s">
        <v>15484</v>
      </c>
      <c r="E46" s="46" t="s">
        <v>96</v>
      </c>
      <c r="F46" s="46" t="s">
        <v>8354</v>
      </c>
      <c r="G46" s="46" t="s">
        <v>8355</v>
      </c>
      <c r="H46" s="46" t="s">
        <v>358</v>
      </c>
      <c r="I46" s="46" t="s">
        <v>824</v>
      </c>
      <c r="J46" s="47">
        <v>10058</v>
      </c>
      <c r="K46" s="46" t="s">
        <v>2569</v>
      </c>
      <c r="L46" s="46" t="s">
        <v>284</v>
      </c>
    </row>
    <row r="47" spans="1:12" x14ac:dyDescent="0.2">
      <c r="A47" s="47">
        <v>42749</v>
      </c>
      <c r="C47" s="46" t="s">
        <v>158</v>
      </c>
      <c r="D47" s="46" t="s">
        <v>10</v>
      </c>
      <c r="E47" s="46" t="s">
        <v>51</v>
      </c>
      <c r="F47" s="46" t="s">
        <v>8357</v>
      </c>
      <c r="G47" s="46" t="s">
        <v>8358</v>
      </c>
      <c r="H47" s="46" t="s">
        <v>358</v>
      </c>
      <c r="I47" s="46" t="s">
        <v>824</v>
      </c>
      <c r="J47" s="47">
        <v>10058</v>
      </c>
      <c r="K47" s="46" t="s">
        <v>2569</v>
      </c>
      <c r="L47" s="46" t="s">
        <v>284</v>
      </c>
    </row>
    <row r="48" spans="1:12" x14ac:dyDescent="0.2">
      <c r="A48" s="47">
        <v>42745</v>
      </c>
      <c r="C48" s="46" t="s">
        <v>15485</v>
      </c>
      <c r="D48" s="46" t="s">
        <v>2069</v>
      </c>
      <c r="E48" s="46" t="s">
        <v>3485</v>
      </c>
      <c r="F48" s="46" t="s">
        <v>5101</v>
      </c>
      <c r="G48" s="46" t="s">
        <v>8360</v>
      </c>
      <c r="H48" s="46" t="s">
        <v>358</v>
      </c>
      <c r="I48" s="46" t="s">
        <v>293</v>
      </c>
      <c r="J48" s="47">
        <v>10202</v>
      </c>
      <c r="K48" s="46" t="s">
        <v>2569</v>
      </c>
      <c r="L48" s="46" t="s">
        <v>279</v>
      </c>
    </row>
    <row r="49" spans="1:12" x14ac:dyDescent="0.2">
      <c r="A49" s="47">
        <v>42742</v>
      </c>
      <c r="C49" s="46" t="s">
        <v>48</v>
      </c>
      <c r="D49" s="46" t="s">
        <v>1542</v>
      </c>
      <c r="E49" s="46" t="s">
        <v>15486</v>
      </c>
      <c r="F49" s="46" t="s">
        <v>8362</v>
      </c>
      <c r="G49" s="46" t="s">
        <v>8363</v>
      </c>
      <c r="H49" s="46" t="s">
        <v>358</v>
      </c>
      <c r="I49" s="46" t="s">
        <v>293</v>
      </c>
      <c r="J49" s="47">
        <v>10202</v>
      </c>
      <c r="K49" s="46" t="s">
        <v>2569</v>
      </c>
      <c r="L49" s="46" t="s">
        <v>279</v>
      </c>
    </row>
    <row r="50" spans="1:12" x14ac:dyDescent="0.2">
      <c r="A50" s="47">
        <v>42738</v>
      </c>
      <c r="C50" s="46" t="s">
        <v>43</v>
      </c>
      <c r="D50" s="46" t="s">
        <v>4600</v>
      </c>
      <c r="E50" s="46" t="s">
        <v>4409</v>
      </c>
      <c r="F50" s="46" t="s">
        <v>8366</v>
      </c>
      <c r="G50" s="46" t="s">
        <v>8367</v>
      </c>
      <c r="H50" s="46" t="s">
        <v>358</v>
      </c>
      <c r="I50" s="46" t="s">
        <v>293</v>
      </c>
      <c r="J50" s="47">
        <v>10202</v>
      </c>
      <c r="K50" s="46" t="s">
        <v>2569</v>
      </c>
      <c r="L50" s="46" t="s">
        <v>279</v>
      </c>
    </row>
    <row r="51" spans="1:12" x14ac:dyDescent="0.2">
      <c r="A51" s="47">
        <v>42737</v>
      </c>
      <c r="C51" s="46" t="s">
        <v>13</v>
      </c>
      <c r="D51" s="46" t="s">
        <v>17</v>
      </c>
      <c r="E51" s="46" t="s">
        <v>38</v>
      </c>
      <c r="F51" s="46" t="s">
        <v>8366</v>
      </c>
      <c r="G51" s="46" t="s">
        <v>8368</v>
      </c>
      <c r="H51" s="46" t="s">
        <v>358</v>
      </c>
      <c r="I51" s="46" t="s">
        <v>293</v>
      </c>
      <c r="J51" s="47">
        <v>10202</v>
      </c>
      <c r="K51" s="46" t="s">
        <v>2569</v>
      </c>
      <c r="L51" s="46" t="s">
        <v>279</v>
      </c>
    </row>
    <row r="52" spans="1:12" x14ac:dyDescent="0.2">
      <c r="A52" s="47">
        <v>42736</v>
      </c>
      <c r="C52" s="46" t="s">
        <v>406</v>
      </c>
      <c r="D52" s="46" t="s">
        <v>20</v>
      </c>
      <c r="E52" s="46" t="s">
        <v>26</v>
      </c>
      <c r="F52" s="46" t="s">
        <v>8370</v>
      </c>
      <c r="G52" s="46" t="s">
        <v>8371</v>
      </c>
      <c r="H52" s="46" t="s">
        <v>358</v>
      </c>
      <c r="I52" s="46" t="s">
        <v>379</v>
      </c>
      <c r="J52" s="47">
        <v>138</v>
      </c>
      <c r="K52" s="46" t="s">
        <v>2569</v>
      </c>
      <c r="L52" s="46" t="s">
        <v>285</v>
      </c>
    </row>
    <row r="53" spans="1:12" x14ac:dyDescent="0.2">
      <c r="A53" s="47">
        <v>42733</v>
      </c>
      <c r="C53" s="46" t="s">
        <v>15487</v>
      </c>
      <c r="D53" s="46" t="s">
        <v>15488</v>
      </c>
      <c r="E53" s="46" t="s">
        <v>4517</v>
      </c>
      <c r="F53" s="46" t="s">
        <v>8372</v>
      </c>
      <c r="G53" s="46" t="s">
        <v>8373</v>
      </c>
      <c r="H53" s="46" t="s">
        <v>361</v>
      </c>
      <c r="I53" s="46" t="s">
        <v>376</v>
      </c>
      <c r="J53" s="47">
        <v>109</v>
      </c>
      <c r="K53" s="46" t="s">
        <v>2621</v>
      </c>
      <c r="L53" s="46" t="s">
        <v>280</v>
      </c>
    </row>
    <row r="54" spans="1:12" x14ac:dyDescent="0.2">
      <c r="A54" s="47">
        <v>42732</v>
      </c>
      <c r="C54" s="46" t="s">
        <v>16</v>
      </c>
      <c r="D54" s="46" t="s">
        <v>15489</v>
      </c>
      <c r="E54" s="46" t="s">
        <v>380</v>
      </c>
      <c r="F54" s="46" t="s">
        <v>8375</v>
      </c>
      <c r="G54" s="46" t="s">
        <v>8376</v>
      </c>
      <c r="H54" s="46" t="s">
        <v>358</v>
      </c>
      <c r="I54" s="46" t="s">
        <v>518</v>
      </c>
      <c r="J54" s="47">
        <v>17</v>
      </c>
      <c r="K54" s="46" t="s">
        <v>2569</v>
      </c>
      <c r="L54" s="46" t="s">
        <v>284</v>
      </c>
    </row>
    <row r="55" spans="1:12" x14ac:dyDescent="0.2">
      <c r="A55" s="47">
        <v>42731</v>
      </c>
      <c r="C55" s="46" t="s">
        <v>1554</v>
      </c>
      <c r="D55" s="46" t="s">
        <v>84</v>
      </c>
      <c r="E55" s="46" t="s">
        <v>4247</v>
      </c>
      <c r="F55" s="46" t="s">
        <v>8378</v>
      </c>
      <c r="G55" s="46" t="s">
        <v>8379</v>
      </c>
      <c r="H55" s="46" t="s">
        <v>358</v>
      </c>
      <c r="I55" s="46" t="s">
        <v>293</v>
      </c>
      <c r="J55" s="47">
        <v>10202</v>
      </c>
      <c r="K55" s="46" t="s">
        <v>2569</v>
      </c>
      <c r="L55" s="46" t="s">
        <v>279</v>
      </c>
    </row>
    <row r="56" spans="1:12" x14ac:dyDescent="0.2">
      <c r="A56" s="47">
        <v>42730</v>
      </c>
      <c r="C56" s="46" t="s">
        <v>56</v>
      </c>
      <c r="D56" s="46" t="s">
        <v>15490</v>
      </c>
      <c r="E56" s="46" t="s">
        <v>1676</v>
      </c>
      <c r="F56" s="46" t="s">
        <v>8380</v>
      </c>
      <c r="G56" s="46" t="s">
        <v>8381</v>
      </c>
      <c r="H56" s="46" t="s">
        <v>358</v>
      </c>
      <c r="I56" s="46" t="s">
        <v>293</v>
      </c>
      <c r="J56" s="47">
        <v>10202</v>
      </c>
      <c r="K56" s="46" t="s">
        <v>2569</v>
      </c>
      <c r="L56" s="46" t="s">
        <v>279</v>
      </c>
    </row>
    <row r="57" spans="1:12" x14ac:dyDescent="0.2">
      <c r="A57" s="47">
        <v>42729</v>
      </c>
      <c r="C57" s="46" t="s">
        <v>6221</v>
      </c>
      <c r="D57" s="46" t="s">
        <v>15491</v>
      </c>
      <c r="E57" s="46" t="s">
        <v>95</v>
      </c>
      <c r="F57" s="46" t="s">
        <v>8383</v>
      </c>
      <c r="G57" s="46" t="s">
        <v>8384</v>
      </c>
      <c r="H57" s="46" t="s">
        <v>358</v>
      </c>
      <c r="I57" s="46" t="s">
        <v>5546</v>
      </c>
      <c r="J57" s="47">
        <v>691</v>
      </c>
      <c r="K57" s="46" t="s">
        <v>2569</v>
      </c>
      <c r="L57" s="46" t="s">
        <v>284</v>
      </c>
    </row>
    <row r="58" spans="1:12" x14ac:dyDescent="0.2">
      <c r="A58" s="47">
        <v>42704</v>
      </c>
      <c r="C58" s="46" t="s">
        <v>15433</v>
      </c>
      <c r="D58" s="46" t="s">
        <v>15492</v>
      </c>
      <c r="E58" s="46" t="s">
        <v>36</v>
      </c>
      <c r="F58" s="46" t="s">
        <v>8385</v>
      </c>
      <c r="G58" s="46" t="s">
        <v>8386</v>
      </c>
      <c r="H58" s="46" t="s">
        <v>358</v>
      </c>
      <c r="I58" s="46" t="s">
        <v>5546</v>
      </c>
      <c r="J58" s="47">
        <v>691</v>
      </c>
      <c r="K58" s="46" t="s">
        <v>2569</v>
      </c>
      <c r="L58" s="46" t="s">
        <v>284</v>
      </c>
    </row>
    <row r="59" spans="1:12" x14ac:dyDescent="0.2">
      <c r="A59" s="47">
        <v>42682</v>
      </c>
      <c r="C59" s="46" t="s">
        <v>406</v>
      </c>
      <c r="D59" s="46" t="s">
        <v>43</v>
      </c>
      <c r="E59" s="46" t="s">
        <v>15493</v>
      </c>
      <c r="F59" s="46" t="s">
        <v>8387</v>
      </c>
      <c r="G59" s="46" t="s">
        <v>8388</v>
      </c>
      <c r="H59" s="46" t="s">
        <v>358</v>
      </c>
      <c r="I59" s="46" t="s">
        <v>5546</v>
      </c>
      <c r="J59" s="47">
        <v>691</v>
      </c>
      <c r="K59" s="46" t="s">
        <v>2569</v>
      </c>
      <c r="L59" s="46" t="s">
        <v>284</v>
      </c>
    </row>
    <row r="60" spans="1:12" x14ac:dyDescent="0.2">
      <c r="A60" s="47">
        <v>42681</v>
      </c>
      <c r="C60" s="46" t="s">
        <v>10813</v>
      </c>
      <c r="D60" s="46" t="s">
        <v>19</v>
      </c>
      <c r="E60" s="46" t="s">
        <v>547</v>
      </c>
      <c r="F60" s="46" t="s">
        <v>2718</v>
      </c>
      <c r="G60" s="46" t="s">
        <v>8390</v>
      </c>
      <c r="H60" s="46" t="s">
        <v>358</v>
      </c>
      <c r="I60" s="46" t="s">
        <v>5546</v>
      </c>
      <c r="J60" s="47">
        <v>691</v>
      </c>
      <c r="K60" s="46" t="s">
        <v>2569</v>
      </c>
      <c r="L60" s="46" t="s">
        <v>284</v>
      </c>
    </row>
    <row r="61" spans="1:12" x14ac:dyDescent="0.2">
      <c r="A61" s="47">
        <v>42680</v>
      </c>
      <c r="C61" s="46" t="s">
        <v>10813</v>
      </c>
      <c r="D61" s="46" t="s">
        <v>19</v>
      </c>
      <c r="E61" s="46" t="s">
        <v>35</v>
      </c>
      <c r="F61" s="46" t="s">
        <v>8392</v>
      </c>
      <c r="G61" s="46" t="s">
        <v>8393</v>
      </c>
      <c r="H61" s="46" t="s">
        <v>358</v>
      </c>
      <c r="I61" s="46" t="s">
        <v>5546</v>
      </c>
      <c r="J61" s="47">
        <v>691</v>
      </c>
      <c r="K61" s="46" t="s">
        <v>2621</v>
      </c>
      <c r="L61" s="46" t="s">
        <v>284</v>
      </c>
    </row>
    <row r="62" spans="1:12" x14ac:dyDescent="0.2">
      <c r="A62" s="47">
        <v>42679</v>
      </c>
      <c r="C62" s="46" t="s">
        <v>4391</v>
      </c>
      <c r="D62" s="46" t="s">
        <v>57</v>
      </c>
      <c r="E62" s="46" t="s">
        <v>529</v>
      </c>
      <c r="F62" s="46" t="s">
        <v>4706</v>
      </c>
      <c r="G62" s="46" t="s">
        <v>8394</v>
      </c>
      <c r="H62" s="46" t="s">
        <v>358</v>
      </c>
      <c r="I62" s="46" t="s">
        <v>824</v>
      </c>
      <c r="J62" s="47">
        <v>10058</v>
      </c>
      <c r="K62" s="46" t="s">
        <v>2569</v>
      </c>
      <c r="L62" s="46" t="s">
        <v>284</v>
      </c>
    </row>
    <row r="63" spans="1:12" x14ac:dyDescent="0.2">
      <c r="A63" s="47">
        <v>42673</v>
      </c>
      <c r="C63" s="46" t="s">
        <v>20</v>
      </c>
      <c r="D63" s="46" t="s">
        <v>391</v>
      </c>
      <c r="E63" s="46" t="s">
        <v>15494</v>
      </c>
      <c r="F63" s="46" t="s">
        <v>8395</v>
      </c>
      <c r="G63" s="46" t="s">
        <v>8396</v>
      </c>
      <c r="H63" s="46" t="s">
        <v>358</v>
      </c>
      <c r="I63" s="46" t="s">
        <v>824</v>
      </c>
      <c r="J63" s="47">
        <v>10058</v>
      </c>
      <c r="K63" s="46" t="s">
        <v>2569</v>
      </c>
      <c r="L63" s="46" t="s">
        <v>284</v>
      </c>
    </row>
    <row r="64" spans="1:12" x14ac:dyDescent="0.2">
      <c r="A64" s="47">
        <v>42666</v>
      </c>
      <c r="C64" s="46" t="s">
        <v>15495</v>
      </c>
      <c r="D64" s="46" t="s">
        <v>13</v>
      </c>
      <c r="E64" s="46" t="s">
        <v>15046</v>
      </c>
      <c r="F64" s="46" t="s">
        <v>8397</v>
      </c>
      <c r="G64" s="46" t="s">
        <v>8398</v>
      </c>
      <c r="H64" s="46" t="s">
        <v>358</v>
      </c>
      <c r="I64" s="46" t="s">
        <v>1152</v>
      </c>
      <c r="J64" s="47">
        <v>10087</v>
      </c>
      <c r="K64" s="46" t="s">
        <v>2569</v>
      </c>
      <c r="L64" s="46" t="s">
        <v>284</v>
      </c>
    </row>
    <row r="65" spans="1:12" x14ac:dyDescent="0.2">
      <c r="A65" s="47">
        <v>42663</v>
      </c>
      <c r="C65" s="46" t="s">
        <v>15496</v>
      </c>
      <c r="E65" s="46" t="s">
        <v>15497</v>
      </c>
      <c r="F65" s="46" t="s">
        <v>8399</v>
      </c>
      <c r="G65" s="46" t="s">
        <v>8400</v>
      </c>
      <c r="H65" s="46" t="s">
        <v>358</v>
      </c>
      <c r="I65" s="46" t="s">
        <v>652</v>
      </c>
      <c r="J65" s="47">
        <v>10018</v>
      </c>
      <c r="K65" s="46" t="s">
        <v>2569</v>
      </c>
      <c r="L65" s="46" t="s">
        <v>284</v>
      </c>
    </row>
    <row r="66" spans="1:12" x14ac:dyDescent="0.2">
      <c r="A66" s="47">
        <v>42662</v>
      </c>
      <c r="C66" s="46" t="s">
        <v>1915</v>
      </c>
      <c r="D66" s="46" t="s">
        <v>27</v>
      </c>
      <c r="E66" s="46" t="s">
        <v>98</v>
      </c>
      <c r="F66" s="46" t="s">
        <v>8401</v>
      </c>
      <c r="G66" s="46" t="s">
        <v>8402</v>
      </c>
      <c r="H66" s="46" t="s">
        <v>358</v>
      </c>
      <c r="I66" s="46" t="s">
        <v>652</v>
      </c>
      <c r="J66" s="47">
        <v>10018</v>
      </c>
      <c r="K66" s="46" t="s">
        <v>2569</v>
      </c>
      <c r="L66" s="46" t="s">
        <v>284</v>
      </c>
    </row>
    <row r="67" spans="1:12" x14ac:dyDescent="0.2">
      <c r="A67" s="47">
        <v>42661</v>
      </c>
      <c r="C67" s="46" t="s">
        <v>15149</v>
      </c>
      <c r="D67" s="46" t="s">
        <v>2033</v>
      </c>
      <c r="E67" s="46" t="s">
        <v>526</v>
      </c>
      <c r="F67" s="46" t="s">
        <v>8375</v>
      </c>
      <c r="G67" s="46" t="s">
        <v>8403</v>
      </c>
      <c r="H67" s="46" t="s">
        <v>358</v>
      </c>
      <c r="I67" s="46" t="s">
        <v>652</v>
      </c>
      <c r="J67" s="47">
        <v>10018</v>
      </c>
      <c r="K67" s="46" t="s">
        <v>2569</v>
      </c>
      <c r="L67" s="46" t="s">
        <v>284</v>
      </c>
    </row>
    <row r="68" spans="1:12" x14ac:dyDescent="0.2">
      <c r="A68" s="47">
        <v>42660</v>
      </c>
      <c r="C68" s="46" t="s">
        <v>1718</v>
      </c>
      <c r="D68" s="46" t="s">
        <v>4024</v>
      </c>
      <c r="E68" s="46" t="s">
        <v>1521</v>
      </c>
      <c r="F68" s="46" t="s">
        <v>8404</v>
      </c>
      <c r="G68" s="46" t="s">
        <v>8405</v>
      </c>
      <c r="H68" s="46" t="s">
        <v>358</v>
      </c>
      <c r="I68" s="46" t="s">
        <v>8406</v>
      </c>
      <c r="J68" s="47">
        <v>10407</v>
      </c>
      <c r="K68" s="46" t="s">
        <v>3148</v>
      </c>
      <c r="L68" s="46" t="s">
        <v>289</v>
      </c>
    </row>
    <row r="69" spans="1:12" x14ac:dyDescent="0.2">
      <c r="A69" s="47">
        <v>42659</v>
      </c>
      <c r="C69" s="46" t="s">
        <v>15093</v>
      </c>
      <c r="D69" s="46" t="s">
        <v>15498</v>
      </c>
      <c r="E69" s="46" t="s">
        <v>3403</v>
      </c>
      <c r="F69" s="46" t="s">
        <v>5584</v>
      </c>
      <c r="G69" s="46" t="s">
        <v>8407</v>
      </c>
      <c r="H69" s="46" t="s">
        <v>358</v>
      </c>
      <c r="I69" s="46" t="s">
        <v>8406</v>
      </c>
      <c r="J69" s="47">
        <v>10407</v>
      </c>
      <c r="K69" s="46" t="s">
        <v>2569</v>
      </c>
      <c r="L69" s="46" t="s">
        <v>289</v>
      </c>
    </row>
    <row r="70" spans="1:12" x14ac:dyDescent="0.2">
      <c r="A70" s="47">
        <v>42658</v>
      </c>
      <c r="C70" s="46" t="s">
        <v>15331</v>
      </c>
      <c r="D70" s="46" t="s">
        <v>15499</v>
      </c>
      <c r="E70" s="46" t="s">
        <v>29</v>
      </c>
      <c r="F70" s="46" t="s">
        <v>8409</v>
      </c>
      <c r="G70" s="46" t="s">
        <v>8410</v>
      </c>
      <c r="H70" s="46" t="s">
        <v>358</v>
      </c>
      <c r="I70" s="46" t="s">
        <v>8406</v>
      </c>
      <c r="J70" s="47">
        <v>10407</v>
      </c>
      <c r="K70" s="46" t="s">
        <v>2569</v>
      </c>
      <c r="L70" s="46" t="s">
        <v>289</v>
      </c>
    </row>
    <row r="71" spans="1:12" x14ac:dyDescent="0.2">
      <c r="A71" s="47">
        <v>42654</v>
      </c>
      <c r="C71" s="46" t="s">
        <v>1968</v>
      </c>
      <c r="D71" s="46" t="s">
        <v>15500</v>
      </c>
      <c r="E71" s="46" t="s">
        <v>3132</v>
      </c>
      <c r="F71" s="46" t="s">
        <v>5512</v>
      </c>
      <c r="G71" s="46" t="s">
        <v>8411</v>
      </c>
      <c r="H71" s="46" t="s">
        <v>358</v>
      </c>
      <c r="I71" s="46" t="s">
        <v>652</v>
      </c>
      <c r="J71" s="47">
        <v>10018</v>
      </c>
      <c r="K71" s="46" t="s">
        <v>2569</v>
      </c>
      <c r="L71" s="46" t="s">
        <v>284</v>
      </c>
    </row>
    <row r="72" spans="1:12" x14ac:dyDescent="0.2">
      <c r="A72" s="47">
        <v>42653</v>
      </c>
      <c r="C72" s="46" t="s">
        <v>48</v>
      </c>
      <c r="D72" s="46" t="s">
        <v>15131</v>
      </c>
      <c r="E72" s="46" t="s">
        <v>22</v>
      </c>
      <c r="F72" s="46" t="s">
        <v>8413</v>
      </c>
      <c r="G72" s="46" t="s">
        <v>8414</v>
      </c>
      <c r="H72" s="46" t="s">
        <v>358</v>
      </c>
      <c r="I72" s="46" t="s">
        <v>505</v>
      </c>
      <c r="J72" s="47">
        <v>10095</v>
      </c>
      <c r="K72" s="46" t="s">
        <v>2569</v>
      </c>
      <c r="L72" s="46" t="s">
        <v>289</v>
      </c>
    </row>
    <row r="73" spans="1:12" x14ac:dyDescent="0.2">
      <c r="A73" s="47">
        <v>42652</v>
      </c>
      <c r="C73" s="46" t="s">
        <v>2971</v>
      </c>
      <c r="D73" s="46" t="s">
        <v>15501</v>
      </c>
      <c r="E73" s="46" t="s">
        <v>36</v>
      </c>
      <c r="F73" s="46" t="s">
        <v>8415</v>
      </c>
      <c r="G73" s="46" t="s">
        <v>8416</v>
      </c>
      <c r="H73" s="46" t="s">
        <v>358</v>
      </c>
      <c r="I73" s="46" t="s">
        <v>580</v>
      </c>
      <c r="J73" s="47">
        <v>534</v>
      </c>
      <c r="K73" s="46" t="s">
        <v>2569</v>
      </c>
      <c r="L73" s="46" t="s">
        <v>269</v>
      </c>
    </row>
    <row r="74" spans="1:12" x14ac:dyDescent="0.2">
      <c r="A74" s="47">
        <v>42650</v>
      </c>
      <c r="C74" s="46" t="s">
        <v>2080</v>
      </c>
      <c r="D74" s="46" t="s">
        <v>14949</v>
      </c>
      <c r="E74" s="46" t="s">
        <v>3616</v>
      </c>
      <c r="F74" s="46" t="s">
        <v>8418</v>
      </c>
      <c r="G74" s="46" t="s">
        <v>8419</v>
      </c>
      <c r="H74" s="46" t="s">
        <v>358</v>
      </c>
      <c r="I74" s="46" t="s">
        <v>580</v>
      </c>
      <c r="J74" s="47">
        <v>534</v>
      </c>
      <c r="K74" s="46" t="s">
        <v>4513</v>
      </c>
      <c r="L74" s="46" t="s">
        <v>269</v>
      </c>
    </row>
    <row r="75" spans="1:12" x14ac:dyDescent="0.2">
      <c r="A75" s="47">
        <v>42649</v>
      </c>
      <c r="C75" s="46" t="s">
        <v>15502</v>
      </c>
      <c r="D75" s="46" t="s">
        <v>5710</v>
      </c>
      <c r="E75" s="46" t="s">
        <v>164</v>
      </c>
      <c r="F75" s="46" t="s">
        <v>8420</v>
      </c>
      <c r="G75" s="46" t="s">
        <v>8421</v>
      </c>
      <c r="H75" s="46" t="s">
        <v>358</v>
      </c>
      <c r="I75" s="46" t="s">
        <v>505</v>
      </c>
      <c r="J75" s="47">
        <v>10095</v>
      </c>
      <c r="K75" s="46" t="s">
        <v>2569</v>
      </c>
      <c r="L75" s="46" t="s">
        <v>289</v>
      </c>
    </row>
    <row r="76" spans="1:12" x14ac:dyDescent="0.2">
      <c r="A76" s="47">
        <v>42647</v>
      </c>
      <c r="C76" s="46" t="s">
        <v>15503</v>
      </c>
      <c r="E76" s="46" t="s">
        <v>15172</v>
      </c>
      <c r="F76" s="46" t="s">
        <v>4516</v>
      </c>
      <c r="G76" s="46" t="s">
        <v>8423</v>
      </c>
      <c r="H76" s="46" t="s">
        <v>358</v>
      </c>
      <c r="I76" s="46" t="s">
        <v>505</v>
      </c>
      <c r="J76" s="47">
        <v>10095</v>
      </c>
      <c r="K76" s="46" t="s">
        <v>2569</v>
      </c>
      <c r="L76" s="46" t="s">
        <v>289</v>
      </c>
    </row>
    <row r="77" spans="1:12" x14ac:dyDescent="0.2">
      <c r="A77" s="47">
        <v>42643</v>
      </c>
      <c r="C77" s="46" t="s">
        <v>1951</v>
      </c>
      <c r="D77" s="46" t="s">
        <v>9</v>
      </c>
      <c r="E77" s="46" t="s">
        <v>98</v>
      </c>
      <c r="F77" s="46" t="s">
        <v>5050</v>
      </c>
      <c r="G77" s="46" t="s">
        <v>8424</v>
      </c>
      <c r="H77" s="46" t="s">
        <v>358</v>
      </c>
      <c r="I77" s="46" t="s">
        <v>505</v>
      </c>
      <c r="J77" s="47">
        <v>10095</v>
      </c>
      <c r="K77" s="46" t="s">
        <v>2569</v>
      </c>
      <c r="L77" s="46" t="s">
        <v>289</v>
      </c>
    </row>
    <row r="78" spans="1:12" x14ac:dyDescent="0.2">
      <c r="A78" s="47">
        <v>42642</v>
      </c>
      <c r="C78" s="46" t="s">
        <v>72</v>
      </c>
      <c r="D78" s="46" t="s">
        <v>34</v>
      </c>
      <c r="E78" s="46" t="s">
        <v>15504</v>
      </c>
      <c r="F78" s="46" t="s">
        <v>8425</v>
      </c>
      <c r="G78" s="46" t="s">
        <v>8426</v>
      </c>
      <c r="H78" s="46" t="s">
        <v>358</v>
      </c>
      <c r="I78" s="46" t="s">
        <v>2633</v>
      </c>
      <c r="J78" s="47">
        <v>10463</v>
      </c>
      <c r="K78" s="46" t="s">
        <v>3902</v>
      </c>
      <c r="L78" s="46" t="s">
        <v>279</v>
      </c>
    </row>
    <row r="79" spans="1:12" x14ac:dyDescent="0.2">
      <c r="A79" s="47">
        <v>42641</v>
      </c>
      <c r="C79" s="46" t="s">
        <v>72</v>
      </c>
      <c r="D79" s="46" t="s">
        <v>34</v>
      </c>
      <c r="E79" s="46" t="s">
        <v>15505</v>
      </c>
      <c r="F79" s="46" t="s">
        <v>8427</v>
      </c>
      <c r="G79" s="46" t="s">
        <v>8428</v>
      </c>
      <c r="H79" s="46" t="s">
        <v>358</v>
      </c>
      <c r="I79" s="46" t="s">
        <v>2633</v>
      </c>
      <c r="J79" s="47">
        <v>10463</v>
      </c>
      <c r="K79" s="46" t="s">
        <v>3902</v>
      </c>
      <c r="L79" s="46" t="s">
        <v>279</v>
      </c>
    </row>
    <row r="80" spans="1:12" x14ac:dyDescent="0.2">
      <c r="A80" s="47">
        <v>42629</v>
      </c>
      <c r="C80" s="46" t="s">
        <v>15506</v>
      </c>
      <c r="D80" s="46" t="s">
        <v>1833</v>
      </c>
      <c r="E80" s="46" t="s">
        <v>491</v>
      </c>
      <c r="F80" s="46" t="s">
        <v>8429</v>
      </c>
      <c r="G80" s="46" t="s">
        <v>8430</v>
      </c>
      <c r="H80" s="46" t="s">
        <v>358</v>
      </c>
      <c r="I80" s="46" t="s">
        <v>2633</v>
      </c>
      <c r="J80" s="47">
        <v>10463</v>
      </c>
      <c r="K80" s="46" t="s">
        <v>3902</v>
      </c>
      <c r="L80" s="46" t="s">
        <v>279</v>
      </c>
    </row>
    <row r="81" spans="1:12" x14ac:dyDescent="0.2">
      <c r="A81" s="47">
        <v>42625</v>
      </c>
      <c r="C81" s="46" t="s">
        <v>15507</v>
      </c>
      <c r="D81" s="46" t="s">
        <v>15508</v>
      </c>
      <c r="E81" s="46" t="s">
        <v>2985</v>
      </c>
      <c r="F81" s="46" t="s">
        <v>8431</v>
      </c>
      <c r="G81" s="46" t="s">
        <v>8432</v>
      </c>
      <c r="H81" s="46" t="s">
        <v>361</v>
      </c>
      <c r="I81" s="46" t="s">
        <v>181</v>
      </c>
      <c r="J81" s="47">
        <v>655</v>
      </c>
      <c r="K81" s="46" t="s">
        <v>2569</v>
      </c>
      <c r="L81" s="46" t="s">
        <v>282</v>
      </c>
    </row>
    <row r="82" spans="1:12" x14ac:dyDescent="0.2">
      <c r="A82" s="47">
        <v>42624</v>
      </c>
      <c r="C82" s="46" t="s">
        <v>8893</v>
      </c>
      <c r="E82" s="46" t="s">
        <v>15509</v>
      </c>
      <c r="F82" s="46" t="s">
        <v>8433</v>
      </c>
      <c r="G82" s="46" t="s">
        <v>8434</v>
      </c>
      <c r="H82" s="46" t="s">
        <v>358</v>
      </c>
      <c r="I82" s="46" t="s">
        <v>1031</v>
      </c>
      <c r="J82" s="47">
        <v>10151</v>
      </c>
      <c r="K82" s="46" t="s">
        <v>2569</v>
      </c>
      <c r="L82" s="46" t="s">
        <v>288</v>
      </c>
    </row>
    <row r="83" spans="1:12" x14ac:dyDescent="0.2">
      <c r="A83" s="47">
        <v>42623</v>
      </c>
      <c r="C83" s="46" t="s">
        <v>15510</v>
      </c>
      <c r="E83" s="46" t="s">
        <v>3331</v>
      </c>
      <c r="F83" s="46" t="s">
        <v>4773</v>
      </c>
      <c r="G83" s="46" t="s">
        <v>8437</v>
      </c>
      <c r="H83" s="46" t="s">
        <v>358</v>
      </c>
      <c r="I83" s="46" t="s">
        <v>415</v>
      </c>
      <c r="J83" s="47">
        <v>529</v>
      </c>
      <c r="K83" s="46" t="s">
        <v>2569</v>
      </c>
      <c r="L83" s="46" t="s">
        <v>328</v>
      </c>
    </row>
    <row r="84" spans="1:12" x14ac:dyDescent="0.2">
      <c r="A84" s="47">
        <v>42622</v>
      </c>
      <c r="C84" s="46" t="s">
        <v>400</v>
      </c>
      <c r="D84" s="46" t="s">
        <v>15067</v>
      </c>
      <c r="E84" s="46" t="s">
        <v>15511</v>
      </c>
      <c r="F84" s="46" t="s">
        <v>4675</v>
      </c>
      <c r="G84" s="46" t="s">
        <v>8438</v>
      </c>
      <c r="H84" s="46" t="s">
        <v>358</v>
      </c>
      <c r="I84" s="46" t="s">
        <v>400</v>
      </c>
      <c r="J84" s="47">
        <v>305</v>
      </c>
      <c r="K84" s="46" t="s">
        <v>2569</v>
      </c>
      <c r="L84" s="46" t="s">
        <v>279</v>
      </c>
    </row>
    <row r="85" spans="1:12" x14ac:dyDescent="0.2">
      <c r="A85" s="47">
        <v>42604</v>
      </c>
      <c r="C85" s="46" t="s">
        <v>7457</v>
      </c>
      <c r="D85" s="46" t="s">
        <v>1825</v>
      </c>
      <c r="E85" s="46" t="s">
        <v>6120</v>
      </c>
      <c r="F85" s="46" t="s">
        <v>8440</v>
      </c>
      <c r="G85" s="46" t="s">
        <v>8441</v>
      </c>
      <c r="H85" s="46" t="s">
        <v>361</v>
      </c>
      <c r="I85" s="46" t="s">
        <v>481</v>
      </c>
      <c r="J85" s="47">
        <v>10224</v>
      </c>
      <c r="K85" s="46" t="s">
        <v>2682</v>
      </c>
      <c r="L85" s="46" t="s">
        <v>280</v>
      </c>
    </row>
    <row r="86" spans="1:12" x14ac:dyDescent="0.2">
      <c r="A86" s="47">
        <v>42603</v>
      </c>
      <c r="C86" s="46" t="s">
        <v>7457</v>
      </c>
      <c r="D86" s="46" t="s">
        <v>1825</v>
      </c>
      <c r="E86" s="46" t="s">
        <v>8700</v>
      </c>
      <c r="F86" s="46" t="s">
        <v>8442</v>
      </c>
      <c r="G86" s="46" t="s">
        <v>8443</v>
      </c>
      <c r="H86" s="46" t="s">
        <v>368</v>
      </c>
      <c r="I86" s="46" t="s">
        <v>640</v>
      </c>
      <c r="J86" s="47">
        <v>10415</v>
      </c>
      <c r="K86" s="46" t="s">
        <v>2569</v>
      </c>
      <c r="L86" s="46" t="s">
        <v>269</v>
      </c>
    </row>
    <row r="87" spans="1:12" x14ac:dyDescent="0.2">
      <c r="A87" s="47">
        <v>42602</v>
      </c>
      <c r="C87" s="46" t="s">
        <v>7927</v>
      </c>
      <c r="D87" s="46" t="s">
        <v>120</v>
      </c>
      <c r="E87" s="46" t="s">
        <v>2647</v>
      </c>
      <c r="F87" s="46" t="s">
        <v>6407</v>
      </c>
      <c r="G87" s="46" t="s">
        <v>8444</v>
      </c>
      <c r="H87" s="46" t="s">
        <v>361</v>
      </c>
      <c r="I87" s="46" t="s">
        <v>3015</v>
      </c>
      <c r="J87" s="47">
        <v>10004</v>
      </c>
      <c r="K87" s="46" t="s">
        <v>2682</v>
      </c>
      <c r="L87" s="46" t="s">
        <v>283</v>
      </c>
    </row>
    <row r="88" spans="1:12" x14ac:dyDescent="0.2">
      <c r="A88" s="47">
        <v>42601</v>
      </c>
      <c r="C88" s="46" t="s">
        <v>15512</v>
      </c>
      <c r="D88" s="46" t="s">
        <v>524</v>
      </c>
      <c r="E88" s="46" t="s">
        <v>36</v>
      </c>
      <c r="F88" s="46" t="s">
        <v>8446</v>
      </c>
      <c r="G88" s="46" t="s">
        <v>8447</v>
      </c>
      <c r="H88" s="46" t="s">
        <v>358</v>
      </c>
      <c r="I88" s="46" t="s">
        <v>275</v>
      </c>
      <c r="J88" s="47">
        <v>10138</v>
      </c>
      <c r="K88" s="46" t="s">
        <v>2569</v>
      </c>
      <c r="L88" s="46" t="s">
        <v>291</v>
      </c>
    </row>
    <row r="89" spans="1:12" x14ac:dyDescent="0.2">
      <c r="A89" s="47">
        <v>42582</v>
      </c>
      <c r="C89" s="46" t="s">
        <v>15513</v>
      </c>
      <c r="E89" s="46" t="s">
        <v>15113</v>
      </c>
      <c r="F89" s="46" t="s">
        <v>8448</v>
      </c>
      <c r="G89" s="46" t="s">
        <v>8449</v>
      </c>
      <c r="H89" s="46" t="s">
        <v>368</v>
      </c>
      <c r="I89" s="46" t="s">
        <v>369</v>
      </c>
      <c r="J89" s="47">
        <v>78</v>
      </c>
      <c r="K89" s="46" t="s">
        <v>2646</v>
      </c>
      <c r="L89" s="46" t="s">
        <v>279</v>
      </c>
    </row>
    <row r="90" spans="1:12" x14ac:dyDescent="0.2">
      <c r="A90" s="47">
        <v>42581</v>
      </c>
      <c r="C90" s="46" t="s">
        <v>15514</v>
      </c>
      <c r="E90" s="46" t="s">
        <v>2868</v>
      </c>
      <c r="F90" s="46" t="s">
        <v>8450</v>
      </c>
      <c r="G90" s="46" t="s">
        <v>8451</v>
      </c>
      <c r="H90" s="46" t="s">
        <v>368</v>
      </c>
      <c r="I90" s="46" t="s">
        <v>2633</v>
      </c>
      <c r="J90" s="47">
        <v>10463</v>
      </c>
      <c r="K90" s="46" t="s">
        <v>2594</v>
      </c>
      <c r="L90" s="46" t="s">
        <v>279</v>
      </c>
    </row>
    <row r="91" spans="1:12" x14ac:dyDescent="0.2">
      <c r="A91" s="47">
        <v>42580</v>
      </c>
      <c r="C91" s="46" t="s">
        <v>1648</v>
      </c>
      <c r="D91" s="46" t="s">
        <v>15515</v>
      </c>
      <c r="E91" s="46" t="s">
        <v>15516</v>
      </c>
      <c r="F91" s="46" t="s">
        <v>8454</v>
      </c>
      <c r="G91" s="46" t="s">
        <v>8455</v>
      </c>
      <c r="H91" s="46" t="s">
        <v>358</v>
      </c>
      <c r="I91" s="46" t="s">
        <v>376</v>
      </c>
      <c r="J91" s="47">
        <v>109</v>
      </c>
      <c r="K91" s="46" t="s">
        <v>2831</v>
      </c>
      <c r="L91" s="46" t="s">
        <v>280</v>
      </c>
    </row>
    <row r="92" spans="1:12" x14ac:dyDescent="0.2">
      <c r="A92" s="47">
        <v>42569</v>
      </c>
      <c r="C92" s="46" t="s">
        <v>3014</v>
      </c>
      <c r="D92" s="46" t="s">
        <v>15517</v>
      </c>
      <c r="E92" s="46" t="s">
        <v>2663</v>
      </c>
      <c r="F92" s="46" t="s">
        <v>8458</v>
      </c>
      <c r="G92" s="46" t="s">
        <v>8459</v>
      </c>
      <c r="H92" s="46" t="s">
        <v>358</v>
      </c>
      <c r="I92" s="46" t="s">
        <v>437</v>
      </c>
      <c r="J92" s="47">
        <v>736</v>
      </c>
      <c r="K92" s="46" t="s">
        <v>2569</v>
      </c>
      <c r="L92" s="46" t="s">
        <v>282</v>
      </c>
    </row>
    <row r="93" spans="1:12" x14ac:dyDescent="0.2">
      <c r="A93" s="47">
        <v>42567</v>
      </c>
      <c r="C93" s="46" t="s">
        <v>2631</v>
      </c>
      <c r="D93" s="46" t="s">
        <v>1480</v>
      </c>
      <c r="E93" s="46" t="s">
        <v>15518</v>
      </c>
      <c r="F93" s="46" t="s">
        <v>8460</v>
      </c>
      <c r="G93" s="46" t="s">
        <v>8461</v>
      </c>
      <c r="H93" s="46" t="s">
        <v>358</v>
      </c>
      <c r="I93" s="46" t="s">
        <v>437</v>
      </c>
      <c r="J93" s="47">
        <v>736</v>
      </c>
      <c r="K93" s="46" t="s">
        <v>2569</v>
      </c>
      <c r="L93" s="46" t="s">
        <v>282</v>
      </c>
    </row>
    <row r="94" spans="1:12" x14ac:dyDescent="0.2">
      <c r="A94" s="47">
        <v>42566</v>
      </c>
      <c r="C94" s="46" t="s">
        <v>1970</v>
      </c>
      <c r="D94" s="46" t="s">
        <v>15519</v>
      </c>
      <c r="E94" s="46" t="s">
        <v>15024</v>
      </c>
      <c r="F94" s="46" t="s">
        <v>8463</v>
      </c>
      <c r="G94" s="46" t="s">
        <v>8464</v>
      </c>
      <c r="H94" s="46" t="s">
        <v>358</v>
      </c>
      <c r="I94" s="46" t="s">
        <v>376</v>
      </c>
      <c r="J94" s="47">
        <v>109</v>
      </c>
      <c r="K94" s="46" t="s">
        <v>2638</v>
      </c>
      <c r="L94" s="46" t="s">
        <v>280</v>
      </c>
    </row>
    <row r="95" spans="1:12" x14ac:dyDescent="0.2">
      <c r="A95" s="47">
        <v>42557</v>
      </c>
      <c r="C95" s="46" t="s">
        <v>3084</v>
      </c>
      <c r="D95" s="46" t="s">
        <v>15520</v>
      </c>
      <c r="E95" s="46" t="s">
        <v>73</v>
      </c>
      <c r="F95" s="46" t="s">
        <v>8467</v>
      </c>
      <c r="G95" s="46" t="s">
        <v>8468</v>
      </c>
      <c r="H95" s="46" t="s">
        <v>358</v>
      </c>
      <c r="I95" s="46" t="s">
        <v>355</v>
      </c>
      <c r="J95" s="47">
        <v>10454</v>
      </c>
      <c r="K95" s="46" t="s">
        <v>2569</v>
      </c>
      <c r="L95" s="46" t="s">
        <v>284</v>
      </c>
    </row>
    <row r="96" spans="1:12" x14ac:dyDescent="0.2">
      <c r="A96" s="47">
        <v>42556</v>
      </c>
      <c r="C96" s="46" t="s">
        <v>15521</v>
      </c>
      <c r="D96" s="46" t="s">
        <v>10</v>
      </c>
      <c r="E96" s="46" t="s">
        <v>11</v>
      </c>
      <c r="F96" s="46" t="s">
        <v>5507</v>
      </c>
      <c r="G96" s="46" t="s">
        <v>8471</v>
      </c>
      <c r="H96" s="46" t="s">
        <v>358</v>
      </c>
      <c r="I96" s="46" t="s">
        <v>2747</v>
      </c>
      <c r="J96" s="47">
        <v>10477</v>
      </c>
      <c r="K96" s="46" t="s">
        <v>2569</v>
      </c>
      <c r="L96" s="46" t="s">
        <v>284</v>
      </c>
    </row>
    <row r="97" spans="1:12" x14ac:dyDescent="0.2">
      <c r="A97" s="47">
        <v>42548</v>
      </c>
      <c r="C97" s="46" t="s">
        <v>2974</v>
      </c>
      <c r="D97" s="46" t="s">
        <v>13</v>
      </c>
      <c r="E97" s="46" t="s">
        <v>6097</v>
      </c>
      <c r="F97" s="46" t="s">
        <v>8475</v>
      </c>
      <c r="G97" s="46" t="s">
        <v>8476</v>
      </c>
      <c r="H97" s="46" t="s">
        <v>358</v>
      </c>
      <c r="I97" s="46" t="s">
        <v>2747</v>
      </c>
      <c r="J97" s="47">
        <v>10477</v>
      </c>
      <c r="K97" s="46" t="s">
        <v>3398</v>
      </c>
      <c r="L97" s="46" t="s">
        <v>284</v>
      </c>
    </row>
    <row r="98" spans="1:12" x14ac:dyDescent="0.2">
      <c r="A98" s="47">
        <v>42547</v>
      </c>
      <c r="C98" s="46" t="s">
        <v>2974</v>
      </c>
      <c r="D98" s="46" t="s">
        <v>13</v>
      </c>
      <c r="E98" s="46" t="s">
        <v>5271</v>
      </c>
      <c r="F98" s="46" t="s">
        <v>8478</v>
      </c>
      <c r="G98" s="46" t="s">
        <v>8479</v>
      </c>
      <c r="H98" s="46" t="s">
        <v>361</v>
      </c>
      <c r="I98" s="46" t="s">
        <v>2747</v>
      </c>
      <c r="J98" s="47">
        <v>10477</v>
      </c>
      <c r="K98" s="46" t="s">
        <v>2584</v>
      </c>
      <c r="L98" s="46" t="s">
        <v>284</v>
      </c>
    </row>
    <row r="99" spans="1:12" x14ac:dyDescent="0.2">
      <c r="A99" s="47">
        <v>42546</v>
      </c>
      <c r="C99" s="46" t="s">
        <v>1967</v>
      </c>
      <c r="D99" s="46" t="s">
        <v>4669</v>
      </c>
      <c r="E99" s="46" t="s">
        <v>15522</v>
      </c>
      <c r="F99" s="46" t="s">
        <v>8480</v>
      </c>
      <c r="G99" s="46" t="s">
        <v>8481</v>
      </c>
      <c r="H99" s="46" t="s">
        <v>358</v>
      </c>
      <c r="I99" s="46" t="s">
        <v>2747</v>
      </c>
      <c r="J99" s="47">
        <v>10477</v>
      </c>
      <c r="K99" s="46" t="s">
        <v>2584</v>
      </c>
      <c r="L99" s="46" t="s">
        <v>284</v>
      </c>
    </row>
    <row r="100" spans="1:12" x14ac:dyDescent="0.2">
      <c r="A100" s="47">
        <v>42545</v>
      </c>
      <c r="C100" s="46" t="s">
        <v>154</v>
      </c>
      <c r="D100" s="46" t="s">
        <v>25</v>
      </c>
      <c r="E100" s="46" t="s">
        <v>5271</v>
      </c>
      <c r="F100" s="46" t="s">
        <v>8483</v>
      </c>
      <c r="G100" s="46" t="s">
        <v>8484</v>
      </c>
      <c r="H100" s="46" t="s">
        <v>361</v>
      </c>
      <c r="I100" s="46" t="s">
        <v>2747</v>
      </c>
      <c r="J100" s="47">
        <v>10477</v>
      </c>
      <c r="K100" s="46" t="s">
        <v>2569</v>
      </c>
      <c r="L100" s="46" t="s">
        <v>284</v>
      </c>
    </row>
    <row r="101" spans="1:12" x14ac:dyDescent="0.2">
      <c r="A101" s="47">
        <v>42544</v>
      </c>
      <c r="C101" s="46" t="s">
        <v>154</v>
      </c>
      <c r="D101" s="46" t="s">
        <v>25</v>
      </c>
      <c r="E101" s="46" t="s">
        <v>5278</v>
      </c>
      <c r="F101" s="46" t="s">
        <v>8485</v>
      </c>
      <c r="G101" s="46" t="s">
        <v>8486</v>
      </c>
      <c r="H101" s="46" t="s">
        <v>368</v>
      </c>
      <c r="I101" s="46" t="s">
        <v>580</v>
      </c>
      <c r="J101" s="47">
        <v>534</v>
      </c>
      <c r="K101" s="46" t="s">
        <v>2569</v>
      </c>
      <c r="L101" s="46" t="s">
        <v>269</v>
      </c>
    </row>
    <row r="102" spans="1:12" x14ac:dyDescent="0.2">
      <c r="A102" s="47">
        <v>42543</v>
      </c>
      <c r="C102" s="46" t="s">
        <v>1967</v>
      </c>
      <c r="D102" s="46" t="s">
        <v>4669</v>
      </c>
      <c r="E102" s="46" t="s">
        <v>15523</v>
      </c>
      <c r="F102" s="46" t="s">
        <v>3617</v>
      </c>
      <c r="G102" s="46" t="s">
        <v>8487</v>
      </c>
      <c r="H102" s="46" t="s">
        <v>358</v>
      </c>
      <c r="I102" s="46" t="s">
        <v>369</v>
      </c>
      <c r="J102" s="47">
        <v>78</v>
      </c>
      <c r="K102" s="46" t="s">
        <v>2594</v>
      </c>
      <c r="L102" s="46" t="s">
        <v>279</v>
      </c>
    </row>
    <row r="103" spans="1:12" x14ac:dyDescent="0.2">
      <c r="A103" s="47">
        <v>42542</v>
      </c>
      <c r="C103" s="46" t="s">
        <v>15524</v>
      </c>
      <c r="E103" s="46" t="s">
        <v>15525</v>
      </c>
      <c r="F103" s="46" t="s">
        <v>8488</v>
      </c>
      <c r="G103" s="46" t="s">
        <v>8489</v>
      </c>
      <c r="H103" s="46" t="s">
        <v>358</v>
      </c>
      <c r="I103" s="46" t="s">
        <v>369</v>
      </c>
      <c r="J103" s="47">
        <v>78</v>
      </c>
      <c r="K103" s="46" t="s">
        <v>2580</v>
      </c>
      <c r="L103" s="46" t="s">
        <v>279</v>
      </c>
    </row>
    <row r="104" spans="1:12" x14ac:dyDescent="0.2">
      <c r="A104" s="47">
        <v>42541</v>
      </c>
      <c r="C104" s="46" t="s">
        <v>1825</v>
      </c>
      <c r="D104" s="46" t="s">
        <v>1825</v>
      </c>
      <c r="E104" s="46" t="s">
        <v>15526</v>
      </c>
      <c r="F104" s="46" t="s">
        <v>8491</v>
      </c>
      <c r="G104" s="46" t="s">
        <v>8492</v>
      </c>
      <c r="H104" s="46" t="s">
        <v>358</v>
      </c>
      <c r="I104" s="46" t="s">
        <v>293</v>
      </c>
      <c r="J104" s="47">
        <v>10202</v>
      </c>
      <c r="K104" s="46" t="s">
        <v>2569</v>
      </c>
      <c r="L104" s="46" t="s">
        <v>279</v>
      </c>
    </row>
    <row r="105" spans="1:12" x14ac:dyDescent="0.2">
      <c r="A105" s="47">
        <v>42540</v>
      </c>
      <c r="C105" s="46" t="s">
        <v>1598</v>
      </c>
      <c r="D105" s="46" t="s">
        <v>3760</v>
      </c>
      <c r="E105" s="46" t="s">
        <v>31</v>
      </c>
      <c r="F105" s="46" t="s">
        <v>8495</v>
      </c>
      <c r="G105" s="46" t="s">
        <v>8496</v>
      </c>
      <c r="H105" s="46" t="s">
        <v>358</v>
      </c>
      <c r="I105" s="46" t="s">
        <v>593</v>
      </c>
      <c r="J105" s="47">
        <v>87</v>
      </c>
      <c r="K105" s="46" t="s">
        <v>2569</v>
      </c>
      <c r="L105" s="46" t="s">
        <v>291</v>
      </c>
    </row>
    <row r="106" spans="1:12" x14ac:dyDescent="0.2">
      <c r="A106" s="47">
        <v>42539</v>
      </c>
      <c r="C106" s="46" t="s">
        <v>78</v>
      </c>
      <c r="D106" s="46" t="s">
        <v>15130</v>
      </c>
      <c r="E106" s="46" t="s">
        <v>132</v>
      </c>
      <c r="F106" s="46" t="s">
        <v>8497</v>
      </c>
      <c r="G106" s="46" t="s">
        <v>8498</v>
      </c>
      <c r="H106" s="46" t="s">
        <v>358</v>
      </c>
      <c r="I106" s="46" t="s">
        <v>357</v>
      </c>
      <c r="J106" s="47">
        <v>31</v>
      </c>
      <c r="K106" s="46" t="s">
        <v>2569</v>
      </c>
      <c r="L106" s="46" t="s">
        <v>284</v>
      </c>
    </row>
    <row r="107" spans="1:12" x14ac:dyDescent="0.2">
      <c r="A107" s="47">
        <v>42538</v>
      </c>
      <c r="C107" s="46" t="s">
        <v>15527</v>
      </c>
      <c r="D107" s="46" t="s">
        <v>4785</v>
      </c>
      <c r="E107" s="46" t="s">
        <v>67</v>
      </c>
      <c r="F107" s="46" t="s">
        <v>8499</v>
      </c>
      <c r="G107" s="46" t="s">
        <v>8500</v>
      </c>
      <c r="H107" s="46" t="s">
        <v>358</v>
      </c>
      <c r="I107" s="46" t="s">
        <v>357</v>
      </c>
      <c r="J107" s="47">
        <v>31</v>
      </c>
      <c r="K107" s="46" t="s">
        <v>2569</v>
      </c>
      <c r="L107" s="46" t="s">
        <v>284</v>
      </c>
    </row>
    <row r="108" spans="1:12" x14ac:dyDescent="0.2">
      <c r="A108" s="47">
        <v>42537</v>
      </c>
      <c r="C108" s="46" t="s">
        <v>3151</v>
      </c>
      <c r="D108" s="46" t="s">
        <v>2711</v>
      </c>
      <c r="E108" s="46" t="s">
        <v>15528</v>
      </c>
      <c r="F108" s="46" t="s">
        <v>8501</v>
      </c>
      <c r="G108" s="46" t="s">
        <v>8502</v>
      </c>
      <c r="H108" s="46" t="s">
        <v>358</v>
      </c>
      <c r="I108" s="46" t="s">
        <v>357</v>
      </c>
      <c r="J108" s="47">
        <v>31</v>
      </c>
      <c r="K108" s="46" t="s">
        <v>2569</v>
      </c>
      <c r="L108" s="46" t="s">
        <v>284</v>
      </c>
    </row>
    <row r="109" spans="1:12" x14ac:dyDescent="0.2">
      <c r="A109" s="47">
        <v>42536</v>
      </c>
      <c r="C109" s="46" t="s">
        <v>15529</v>
      </c>
      <c r="E109" s="46" t="s">
        <v>15530</v>
      </c>
      <c r="F109" s="46" t="s">
        <v>4256</v>
      </c>
      <c r="G109" s="46" t="s">
        <v>8503</v>
      </c>
      <c r="H109" s="46" t="s">
        <v>358</v>
      </c>
      <c r="I109" s="46" t="s">
        <v>357</v>
      </c>
      <c r="J109" s="47">
        <v>31</v>
      </c>
      <c r="K109" s="46" t="s">
        <v>2569</v>
      </c>
      <c r="L109" s="46" t="s">
        <v>284</v>
      </c>
    </row>
    <row r="110" spans="1:12" x14ac:dyDescent="0.2">
      <c r="A110" s="47">
        <v>42531</v>
      </c>
      <c r="C110" s="46" t="s">
        <v>15531</v>
      </c>
      <c r="D110" s="46" t="s">
        <v>7</v>
      </c>
      <c r="E110" s="46" t="s">
        <v>2936</v>
      </c>
      <c r="F110" s="46" t="s">
        <v>8504</v>
      </c>
      <c r="G110" s="46" t="s">
        <v>8505</v>
      </c>
      <c r="H110" s="46" t="s">
        <v>358</v>
      </c>
      <c r="I110" s="46" t="s">
        <v>357</v>
      </c>
      <c r="J110" s="47">
        <v>31</v>
      </c>
      <c r="K110" s="46" t="s">
        <v>2569</v>
      </c>
      <c r="L110" s="46" t="s">
        <v>284</v>
      </c>
    </row>
    <row r="111" spans="1:12" x14ac:dyDescent="0.2">
      <c r="A111" s="47">
        <v>42529</v>
      </c>
      <c r="C111" s="46" t="s">
        <v>10</v>
      </c>
      <c r="D111" s="46" t="s">
        <v>3495</v>
      </c>
      <c r="E111" s="46" t="s">
        <v>2576</v>
      </c>
      <c r="F111" s="46" t="s">
        <v>8506</v>
      </c>
      <c r="G111" s="46" t="s">
        <v>8507</v>
      </c>
      <c r="H111" s="46" t="s">
        <v>358</v>
      </c>
      <c r="I111" s="46" t="s">
        <v>357</v>
      </c>
      <c r="J111" s="47">
        <v>31</v>
      </c>
      <c r="K111" s="46" t="s">
        <v>2569</v>
      </c>
      <c r="L111" s="46" t="s">
        <v>284</v>
      </c>
    </row>
    <row r="112" spans="1:12" x14ac:dyDescent="0.2">
      <c r="A112" s="47">
        <v>42495</v>
      </c>
      <c r="C112" s="46" t="s">
        <v>54</v>
      </c>
      <c r="D112" s="46" t="s">
        <v>371</v>
      </c>
      <c r="E112" s="46" t="s">
        <v>29</v>
      </c>
      <c r="F112" s="46" t="s">
        <v>8508</v>
      </c>
      <c r="G112" s="46" t="s">
        <v>8509</v>
      </c>
      <c r="H112" s="46" t="s">
        <v>358</v>
      </c>
      <c r="I112" s="46" t="s">
        <v>357</v>
      </c>
      <c r="J112" s="47">
        <v>31</v>
      </c>
      <c r="K112" s="46" t="s">
        <v>2569</v>
      </c>
      <c r="L112" s="46" t="s">
        <v>284</v>
      </c>
    </row>
    <row r="113" spans="1:12" x14ac:dyDescent="0.2">
      <c r="A113" s="47">
        <v>42488</v>
      </c>
      <c r="C113" s="46" t="s">
        <v>6455</v>
      </c>
      <c r="D113" s="46" t="s">
        <v>1528</v>
      </c>
      <c r="E113" s="46" t="s">
        <v>67</v>
      </c>
      <c r="F113" s="46" t="s">
        <v>8510</v>
      </c>
      <c r="G113" s="46" t="s">
        <v>8511</v>
      </c>
      <c r="H113" s="46" t="s">
        <v>358</v>
      </c>
      <c r="I113" s="46" t="s">
        <v>357</v>
      </c>
      <c r="J113" s="47">
        <v>31</v>
      </c>
      <c r="K113" s="46" t="s">
        <v>2569</v>
      </c>
      <c r="L113" s="46" t="s">
        <v>284</v>
      </c>
    </row>
    <row r="114" spans="1:12" x14ac:dyDescent="0.2">
      <c r="A114" s="47">
        <v>42487</v>
      </c>
      <c r="C114" s="46" t="s">
        <v>1629</v>
      </c>
      <c r="D114" s="46" t="s">
        <v>1508</v>
      </c>
      <c r="E114" s="46" t="s">
        <v>14929</v>
      </c>
      <c r="F114" s="46" t="s">
        <v>8512</v>
      </c>
      <c r="G114" s="46" t="s">
        <v>8513</v>
      </c>
      <c r="H114" s="46" t="s">
        <v>358</v>
      </c>
      <c r="I114" s="46" t="s">
        <v>357</v>
      </c>
      <c r="J114" s="47">
        <v>31</v>
      </c>
      <c r="K114" s="46" t="s">
        <v>2569</v>
      </c>
      <c r="L114" s="46" t="s">
        <v>284</v>
      </c>
    </row>
    <row r="115" spans="1:12" x14ac:dyDescent="0.2">
      <c r="A115" s="47">
        <v>42486</v>
      </c>
      <c r="C115" s="46" t="s">
        <v>5621</v>
      </c>
      <c r="D115" s="46" t="s">
        <v>2757</v>
      </c>
      <c r="E115" s="46" t="s">
        <v>2940</v>
      </c>
      <c r="F115" s="46" t="s">
        <v>8514</v>
      </c>
      <c r="G115" s="46" t="s">
        <v>8515</v>
      </c>
      <c r="H115" s="46" t="s">
        <v>368</v>
      </c>
      <c r="I115" s="46" t="s">
        <v>899</v>
      </c>
      <c r="J115" s="47">
        <v>10145</v>
      </c>
      <c r="K115" s="46" t="s">
        <v>2569</v>
      </c>
      <c r="L115" s="46" t="s">
        <v>170</v>
      </c>
    </row>
    <row r="116" spans="1:12" x14ac:dyDescent="0.2">
      <c r="A116" s="47">
        <v>42485</v>
      </c>
      <c r="C116" s="46" t="s">
        <v>15532</v>
      </c>
      <c r="D116" s="46" t="s">
        <v>155</v>
      </c>
      <c r="E116" s="46" t="s">
        <v>114</v>
      </c>
      <c r="F116" s="46" t="s">
        <v>8517</v>
      </c>
      <c r="G116" s="46" t="s">
        <v>8518</v>
      </c>
      <c r="H116" s="46" t="s">
        <v>358</v>
      </c>
      <c r="I116" s="46" t="s">
        <v>293</v>
      </c>
      <c r="J116" s="47">
        <v>10202</v>
      </c>
      <c r="K116" s="46" t="s">
        <v>2569</v>
      </c>
      <c r="L116" s="46" t="s">
        <v>279</v>
      </c>
    </row>
    <row r="117" spans="1:12" x14ac:dyDescent="0.2">
      <c r="A117" s="47">
        <v>42484</v>
      </c>
      <c r="C117" s="46" t="s">
        <v>72</v>
      </c>
      <c r="D117" s="46" t="s">
        <v>15533</v>
      </c>
      <c r="E117" s="46" t="s">
        <v>42</v>
      </c>
      <c r="F117" s="46" t="s">
        <v>3326</v>
      </c>
      <c r="G117" s="46" t="s">
        <v>8519</v>
      </c>
      <c r="H117" s="46" t="s">
        <v>358</v>
      </c>
      <c r="I117" s="46" t="s">
        <v>293</v>
      </c>
      <c r="J117" s="47">
        <v>10202</v>
      </c>
      <c r="K117" s="46" t="s">
        <v>2569</v>
      </c>
      <c r="L117" s="46" t="s">
        <v>279</v>
      </c>
    </row>
    <row r="118" spans="1:12" x14ac:dyDescent="0.2">
      <c r="A118" s="47">
        <v>42483</v>
      </c>
      <c r="C118" s="46" t="s">
        <v>1719</v>
      </c>
      <c r="D118" s="46" t="s">
        <v>3675</v>
      </c>
      <c r="E118" s="46" t="s">
        <v>15534</v>
      </c>
      <c r="F118" s="46" t="s">
        <v>8521</v>
      </c>
      <c r="G118" s="46" t="s">
        <v>8522</v>
      </c>
      <c r="H118" s="46" t="s">
        <v>358</v>
      </c>
      <c r="I118" s="46" t="s">
        <v>8523</v>
      </c>
      <c r="J118" s="47">
        <v>10340</v>
      </c>
      <c r="K118" s="46" t="s">
        <v>2569</v>
      </c>
      <c r="L118" s="46" t="s">
        <v>289</v>
      </c>
    </row>
    <row r="119" spans="1:12" x14ac:dyDescent="0.2">
      <c r="A119" s="47">
        <v>42477</v>
      </c>
      <c r="C119" s="46" t="s">
        <v>15535</v>
      </c>
      <c r="E119" s="46" t="s">
        <v>15536</v>
      </c>
      <c r="F119" s="46" t="s">
        <v>3342</v>
      </c>
      <c r="G119" s="46" t="s">
        <v>8524</v>
      </c>
      <c r="H119" s="46" t="s">
        <v>358</v>
      </c>
      <c r="I119" s="46" t="s">
        <v>8523</v>
      </c>
      <c r="J119" s="47">
        <v>10340</v>
      </c>
      <c r="K119" s="46" t="s">
        <v>2569</v>
      </c>
      <c r="L119" s="46" t="s">
        <v>289</v>
      </c>
    </row>
    <row r="120" spans="1:12" x14ac:dyDescent="0.2">
      <c r="A120" s="47">
        <v>42476</v>
      </c>
      <c r="C120" s="46" t="s">
        <v>15537</v>
      </c>
      <c r="D120" s="46" t="s">
        <v>9571</v>
      </c>
      <c r="E120" s="46" t="s">
        <v>15538</v>
      </c>
      <c r="F120" s="46" t="s">
        <v>8526</v>
      </c>
      <c r="G120" s="46" t="s">
        <v>8527</v>
      </c>
      <c r="H120" s="46" t="s">
        <v>358</v>
      </c>
      <c r="I120" s="46" t="s">
        <v>8523</v>
      </c>
      <c r="J120" s="47">
        <v>10340</v>
      </c>
      <c r="K120" s="46" t="s">
        <v>2569</v>
      </c>
      <c r="L120" s="46" t="s">
        <v>289</v>
      </c>
    </row>
    <row r="121" spans="1:12" x14ac:dyDescent="0.2">
      <c r="A121" s="47">
        <v>42466</v>
      </c>
      <c r="C121" s="46" t="s">
        <v>15539</v>
      </c>
      <c r="D121" s="46" t="s">
        <v>15540</v>
      </c>
      <c r="E121" s="46" t="s">
        <v>15541</v>
      </c>
      <c r="F121" s="46" t="s">
        <v>8528</v>
      </c>
      <c r="G121" s="46" t="s">
        <v>8529</v>
      </c>
      <c r="H121" s="46" t="s">
        <v>358</v>
      </c>
      <c r="I121" s="46" t="s">
        <v>8523</v>
      </c>
      <c r="J121" s="47">
        <v>10340</v>
      </c>
      <c r="K121" s="46" t="s">
        <v>2569</v>
      </c>
      <c r="L121" s="46" t="s">
        <v>289</v>
      </c>
    </row>
    <row r="122" spans="1:12" x14ac:dyDescent="0.2">
      <c r="A122" s="47">
        <v>42459</v>
      </c>
      <c r="C122" s="46" t="s">
        <v>15542</v>
      </c>
      <c r="E122" s="46" t="s">
        <v>516</v>
      </c>
      <c r="F122" s="46" t="s">
        <v>8530</v>
      </c>
      <c r="G122" s="46" t="s">
        <v>8531</v>
      </c>
      <c r="H122" s="46" t="s">
        <v>358</v>
      </c>
      <c r="I122" s="46" t="s">
        <v>8523</v>
      </c>
      <c r="J122" s="47">
        <v>10340</v>
      </c>
      <c r="K122" s="46" t="s">
        <v>2569</v>
      </c>
      <c r="L122" s="46" t="s">
        <v>289</v>
      </c>
    </row>
    <row r="123" spans="1:12" x14ac:dyDescent="0.2">
      <c r="A123" s="47">
        <v>42458</v>
      </c>
      <c r="C123" s="46" t="s">
        <v>15543</v>
      </c>
      <c r="E123" s="46" t="s">
        <v>2748</v>
      </c>
      <c r="F123" s="46" t="s">
        <v>4558</v>
      </c>
      <c r="G123" s="46" t="s">
        <v>8532</v>
      </c>
      <c r="H123" s="46" t="s">
        <v>358</v>
      </c>
      <c r="I123" s="46" t="s">
        <v>8523</v>
      </c>
      <c r="J123" s="47">
        <v>10340</v>
      </c>
      <c r="K123" s="46" t="s">
        <v>2569</v>
      </c>
      <c r="L123" s="46" t="s">
        <v>289</v>
      </c>
    </row>
    <row r="124" spans="1:12" x14ac:dyDescent="0.2">
      <c r="A124" s="47">
        <v>42456</v>
      </c>
      <c r="C124" s="46" t="s">
        <v>13</v>
      </c>
      <c r="D124" s="46" t="s">
        <v>2167</v>
      </c>
      <c r="E124" s="46" t="s">
        <v>15544</v>
      </c>
      <c r="F124" s="46" t="s">
        <v>8533</v>
      </c>
      <c r="G124" s="46" t="s">
        <v>8534</v>
      </c>
      <c r="H124" s="46" t="s">
        <v>358</v>
      </c>
      <c r="I124" s="46" t="s">
        <v>8523</v>
      </c>
      <c r="J124" s="47">
        <v>10340</v>
      </c>
      <c r="K124" s="46" t="s">
        <v>2569</v>
      </c>
      <c r="L124" s="46" t="s">
        <v>289</v>
      </c>
    </row>
    <row r="125" spans="1:12" x14ac:dyDescent="0.2">
      <c r="A125" s="47">
        <v>42455</v>
      </c>
      <c r="C125" s="46" t="s">
        <v>15545</v>
      </c>
      <c r="D125" s="46" t="s">
        <v>14911</v>
      </c>
      <c r="E125" s="46" t="s">
        <v>3243</v>
      </c>
      <c r="F125" s="46" t="s">
        <v>8535</v>
      </c>
      <c r="G125" s="46" t="s">
        <v>8536</v>
      </c>
      <c r="H125" s="46" t="s">
        <v>368</v>
      </c>
      <c r="I125" s="46" t="s">
        <v>393</v>
      </c>
      <c r="J125" s="47">
        <v>266</v>
      </c>
      <c r="K125" s="46" t="s">
        <v>2569</v>
      </c>
      <c r="L125" s="46" t="s">
        <v>279</v>
      </c>
    </row>
    <row r="126" spans="1:12" x14ac:dyDescent="0.2">
      <c r="A126" s="47">
        <v>42454</v>
      </c>
      <c r="C126" s="46" t="s">
        <v>80</v>
      </c>
      <c r="D126" s="46" t="s">
        <v>15546</v>
      </c>
      <c r="E126" s="46" t="s">
        <v>51</v>
      </c>
      <c r="F126" s="46" t="s">
        <v>8538</v>
      </c>
      <c r="G126" s="46" t="s">
        <v>8539</v>
      </c>
      <c r="H126" s="46" t="s">
        <v>368</v>
      </c>
      <c r="I126" s="46" t="s">
        <v>363</v>
      </c>
      <c r="J126" s="47">
        <v>37</v>
      </c>
      <c r="K126" s="46" t="s">
        <v>2569</v>
      </c>
      <c r="L126" s="46" t="s">
        <v>170</v>
      </c>
    </row>
    <row r="127" spans="1:12" x14ac:dyDescent="0.2">
      <c r="A127" s="47">
        <v>42443</v>
      </c>
      <c r="C127" s="46" t="s">
        <v>15547</v>
      </c>
      <c r="E127" s="46" t="s">
        <v>4709</v>
      </c>
      <c r="F127" s="46" t="s">
        <v>8540</v>
      </c>
      <c r="G127" s="46" t="s">
        <v>8541</v>
      </c>
      <c r="H127" s="46" t="s">
        <v>358</v>
      </c>
      <c r="I127" s="46" t="s">
        <v>293</v>
      </c>
      <c r="J127" s="47">
        <v>10202</v>
      </c>
      <c r="K127" s="46" t="s">
        <v>2569</v>
      </c>
      <c r="L127" s="46" t="s">
        <v>279</v>
      </c>
    </row>
    <row r="128" spans="1:12" x14ac:dyDescent="0.2">
      <c r="A128" s="47">
        <v>42442</v>
      </c>
      <c r="C128" s="46" t="s">
        <v>15548</v>
      </c>
      <c r="D128" s="46" t="s">
        <v>542</v>
      </c>
      <c r="E128" s="46" t="s">
        <v>6974</v>
      </c>
      <c r="F128" s="46" t="s">
        <v>8542</v>
      </c>
      <c r="G128" s="46" t="s">
        <v>8543</v>
      </c>
      <c r="H128" s="46" t="s">
        <v>358</v>
      </c>
      <c r="I128" s="46" t="s">
        <v>275</v>
      </c>
      <c r="J128" s="47">
        <v>10138</v>
      </c>
      <c r="K128" s="46" t="s">
        <v>2569</v>
      </c>
      <c r="L128" s="46" t="s">
        <v>291</v>
      </c>
    </row>
    <row r="129" spans="1:12" x14ac:dyDescent="0.2">
      <c r="A129" s="47">
        <v>42441</v>
      </c>
      <c r="C129" s="46" t="s">
        <v>2846</v>
      </c>
      <c r="D129" s="46" t="s">
        <v>2586</v>
      </c>
      <c r="E129" s="46" t="s">
        <v>36</v>
      </c>
      <c r="F129" s="46" t="s">
        <v>4833</v>
      </c>
      <c r="G129" s="46" t="s">
        <v>8544</v>
      </c>
      <c r="H129" s="46" t="s">
        <v>361</v>
      </c>
      <c r="I129" s="46" t="s">
        <v>757</v>
      </c>
      <c r="J129" s="47">
        <v>59</v>
      </c>
      <c r="K129" s="46" t="s">
        <v>2569</v>
      </c>
      <c r="L129" s="46" t="s">
        <v>282</v>
      </c>
    </row>
    <row r="130" spans="1:12" x14ac:dyDescent="0.2">
      <c r="A130" s="47">
        <v>42439</v>
      </c>
      <c r="C130" s="46" t="s">
        <v>8893</v>
      </c>
      <c r="E130" s="46" t="s">
        <v>15549</v>
      </c>
      <c r="F130" s="46" t="s">
        <v>2720</v>
      </c>
      <c r="G130" s="46" t="s">
        <v>8545</v>
      </c>
      <c r="H130" s="46" t="s">
        <v>358</v>
      </c>
      <c r="I130" s="46" t="s">
        <v>275</v>
      </c>
      <c r="J130" s="47">
        <v>10138</v>
      </c>
      <c r="K130" s="46" t="s">
        <v>2569</v>
      </c>
      <c r="L130" s="46" t="s">
        <v>291</v>
      </c>
    </row>
    <row r="131" spans="1:12" x14ac:dyDescent="0.2">
      <c r="A131" s="47">
        <v>42438</v>
      </c>
      <c r="C131" s="46" t="s">
        <v>27</v>
      </c>
      <c r="D131" s="46" t="s">
        <v>391</v>
      </c>
      <c r="E131" s="46" t="s">
        <v>15051</v>
      </c>
      <c r="F131" s="46" t="s">
        <v>2894</v>
      </c>
      <c r="G131" s="46" t="s">
        <v>8546</v>
      </c>
      <c r="H131" s="46" t="s">
        <v>358</v>
      </c>
      <c r="I131" s="46" t="s">
        <v>275</v>
      </c>
      <c r="J131" s="47">
        <v>10138</v>
      </c>
      <c r="K131" s="46" t="s">
        <v>2569</v>
      </c>
      <c r="L131" s="46" t="s">
        <v>291</v>
      </c>
    </row>
    <row r="132" spans="1:12" x14ac:dyDescent="0.2">
      <c r="A132" s="47">
        <v>42437</v>
      </c>
      <c r="C132" s="46" t="s">
        <v>15550</v>
      </c>
      <c r="D132" s="46" t="s">
        <v>15551</v>
      </c>
      <c r="E132" s="46" t="s">
        <v>3132</v>
      </c>
      <c r="F132" s="46" t="s">
        <v>8549</v>
      </c>
      <c r="G132" s="46" t="s">
        <v>8550</v>
      </c>
      <c r="H132" s="46" t="s">
        <v>358</v>
      </c>
      <c r="I132" s="46" t="s">
        <v>275</v>
      </c>
      <c r="J132" s="47">
        <v>10138</v>
      </c>
      <c r="K132" s="46" t="s">
        <v>2569</v>
      </c>
      <c r="L132" s="46" t="s">
        <v>291</v>
      </c>
    </row>
    <row r="133" spans="1:12" x14ac:dyDescent="0.2">
      <c r="A133" s="47">
        <v>42433</v>
      </c>
      <c r="C133" s="46" t="s">
        <v>406</v>
      </c>
      <c r="D133" s="46" t="s">
        <v>43</v>
      </c>
      <c r="E133" s="46" t="s">
        <v>2847</v>
      </c>
      <c r="F133" s="46" t="s">
        <v>8552</v>
      </c>
      <c r="G133" s="46" t="s">
        <v>8553</v>
      </c>
      <c r="H133" s="46" t="s">
        <v>358</v>
      </c>
      <c r="I133" s="46" t="s">
        <v>275</v>
      </c>
      <c r="J133" s="47">
        <v>10138</v>
      </c>
      <c r="K133" s="46" t="s">
        <v>2569</v>
      </c>
      <c r="L133" s="46" t="s">
        <v>291</v>
      </c>
    </row>
    <row r="134" spans="1:12" x14ac:dyDescent="0.2">
      <c r="A134" s="47">
        <v>42431</v>
      </c>
      <c r="C134" s="46" t="s">
        <v>19</v>
      </c>
      <c r="D134" s="46" t="s">
        <v>1931</v>
      </c>
      <c r="E134" s="46" t="s">
        <v>45</v>
      </c>
      <c r="F134" s="46" t="s">
        <v>8554</v>
      </c>
      <c r="G134" s="46" t="s">
        <v>8555</v>
      </c>
      <c r="H134" s="46" t="s">
        <v>358</v>
      </c>
      <c r="I134" s="46" t="s">
        <v>275</v>
      </c>
      <c r="J134" s="47">
        <v>10138</v>
      </c>
      <c r="K134" s="46" t="s">
        <v>2569</v>
      </c>
      <c r="L134" s="46" t="s">
        <v>291</v>
      </c>
    </row>
    <row r="135" spans="1:12" x14ac:dyDescent="0.2">
      <c r="A135" s="47">
        <v>42430</v>
      </c>
      <c r="C135" s="46" t="s">
        <v>3877</v>
      </c>
      <c r="D135" s="46" t="s">
        <v>1648</v>
      </c>
      <c r="E135" s="46" t="s">
        <v>26</v>
      </c>
      <c r="F135" s="46" t="s">
        <v>8557</v>
      </c>
      <c r="G135" s="46" t="s">
        <v>8558</v>
      </c>
      <c r="H135" s="46" t="s">
        <v>368</v>
      </c>
      <c r="I135" s="46" t="s">
        <v>8344</v>
      </c>
      <c r="J135" s="47">
        <v>10411</v>
      </c>
      <c r="K135" s="46" t="s">
        <v>2630</v>
      </c>
      <c r="L135" s="46" t="s">
        <v>269</v>
      </c>
    </row>
    <row r="136" spans="1:12" x14ac:dyDescent="0.2">
      <c r="A136" s="47">
        <v>42429</v>
      </c>
      <c r="C136" s="46" t="s">
        <v>15552</v>
      </c>
      <c r="D136" s="46" t="s">
        <v>4462</v>
      </c>
      <c r="E136" s="46" t="s">
        <v>15553</v>
      </c>
      <c r="F136" s="46" t="s">
        <v>8560</v>
      </c>
      <c r="G136" s="46" t="s">
        <v>8561</v>
      </c>
      <c r="H136" s="46" t="s">
        <v>358</v>
      </c>
      <c r="I136" s="46" t="s">
        <v>647</v>
      </c>
      <c r="J136" s="47">
        <v>76</v>
      </c>
      <c r="K136" s="46" t="s">
        <v>2569</v>
      </c>
      <c r="L136" s="46" t="s">
        <v>279</v>
      </c>
    </row>
    <row r="137" spans="1:12" x14ac:dyDescent="0.2">
      <c r="A137" s="47">
        <v>42427</v>
      </c>
      <c r="C137" s="46" t="s">
        <v>15554</v>
      </c>
      <c r="E137" s="46" t="s">
        <v>15555</v>
      </c>
      <c r="F137" s="46" t="s">
        <v>7659</v>
      </c>
      <c r="G137" s="46" t="s">
        <v>8563</v>
      </c>
      <c r="H137" s="46" t="s">
        <v>368</v>
      </c>
      <c r="I137" s="46" t="s">
        <v>866</v>
      </c>
      <c r="J137" s="47">
        <v>10341</v>
      </c>
      <c r="K137" s="46" t="s">
        <v>8564</v>
      </c>
      <c r="L137" s="46" t="s">
        <v>269</v>
      </c>
    </row>
    <row r="138" spans="1:12" x14ac:dyDescent="0.2">
      <c r="A138" s="47">
        <v>42411</v>
      </c>
      <c r="C138" s="46" t="s">
        <v>15556</v>
      </c>
      <c r="D138" s="46" t="s">
        <v>4327</v>
      </c>
      <c r="E138" s="46" t="s">
        <v>9768</v>
      </c>
      <c r="F138" s="46" t="s">
        <v>8565</v>
      </c>
      <c r="G138" s="46" t="s">
        <v>8566</v>
      </c>
      <c r="H138" s="46" t="s">
        <v>361</v>
      </c>
      <c r="I138" s="46" t="s">
        <v>3569</v>
      </c>
      <c r="J138" s="47">
        <v>155</v>
      </c>
      <c r="K138" s="46" t="s">
        <v>3398</v>
      </c>
      <c r="L138" s="46" t="s">
        <v>288</v>
      </c>
    </row>
    <row r="139" spans="1:12" x14ac:dyDescent="0.2">
      <c r="A139" s="47">
        <v>42410</v>
      </c>
      <c r="C139" s="46" t="s">
        <v>15556</v>
      </c>
      <c r="D139" s="46" t="s">
        <v>4327</v>
      </c>
      <c r="E139" s="46" t="s">
        <v>3821</v>
      </c>
      <c r="F139" s="46" t="s">
        <v>8567</v>
      </c>
      <c r="G139" s="46" t="s">
        <v>8568</v>
      </c>
      <c r="H139" s="46" t="s">
        <v>361</v>
      </c>
      <c r="I139" s="46" t="s">
        <v>384</v>
      </c>
      <c r="J139" s="47">
        <v>233</v>
      </c>
      <c r="K139" s="46" t="s">
        <v>2569</v>
      </c>
      <c r="L139" s="46" t="s">
        <v>269</v>
      </c>
    </row>
    <row r="140" spans="1:12" x14ac:dyDescent="0.2">
      <c r="A140" s="47">
        <v>42402</v>
      </c>
      <c r="C140" s="46" t="s">
        <v>2586</v>
      </c>
      <c r="D140" s="46" t="s">
        <v>7204</v>
      </c>
      <c r="E140" s="46" t="s">
        <v>82</v>
      </c>
      <c r="F140" s="46" t="s">
        <v>8569</v>
      </c>
      <c r="G140" s="46" t="s">
        <v>8570</v>
      </c>
      <c r="H140" s="46" t="s">
        <v>358</v>
      </c>
      <c r="I140" s="46" t="s">
        <v>379</v>
      </c>
      <c r="J140" s="47">
        <v>138</v>
      </c>
      <c r="K140" s="46" t="s">
        <v>2569</v>
      </c>
      <c r="L140" s="46" t="s">
        <v>285</v>
      </c>
    </row>
    <row r="141" spans="1:12" x14ac:dyDescent="0.2">
      <c r="A141" s="47">
        <v>42394</v>
      </c>
      <c r="C141" s="46" t="s">
        <v>15236</v>
      </c>
      <c r="D141" s="46" t="s">
        <v>15557</v>
      </c>
      <c r="E141" s="46" t="s">
        <v>114</v>
      </c>
      <c r="F141" s="46" t="s">
        <v>8571</v>
      </c>
      <c r="G141" s="46" t="s">
        <v>8572</v>
      </c>
      <c r="H141" s="46" t="s">
        <v>361</v>
      </c>
      <c r="I141" s="46" t="s">
        <v>379</v>
      </c>
      <c r="J141" s="47">
        <v>138</v>
      </c>
      <c r="K141" s="46" t="s">
        <v>3145</v>
      </c>
      <c r="L141" s="46" t="s">
        <v>285</v>
      </c>
    </row>
    <row r="142" spans="1:12" x14ac:dyDescent="0.2">
      <c r="A142" s="47">
        <v>42391</v>
      </c>
      <c r="C142" s="46" t="s">
        <v>15558</v>
      </c>
      <c r="E142" s="46" t="s">
        <v>15559</v>
      </c>
      <c r="F142" s="46" t="s">
        <v>8573</v>
      </c>
      <c r="G142" s="46" t="s">
        <v>8574</v>
      </c>
      <c r="H142" s="46" t="s">
        <v>358</v>
      </c>
      <c r="I142" s="46" t="s">
        <v>379</v>
      </c>
      <c r="J142" s="47">
        <v>138</v>
      </c>
      <c r="K142" s="46" t="s">
        <v>2569</v>
      </c>
      <c r="L142" s="46" t="s">
        <v>285</v>
      </c>
    </row>
    <row r="143" spans="1:12" x14ac:dyDescent="0.2">
      <c r="A143" s="47">
        <v>42378</v>
      </c>
      <c r="C143" s="46" t="s">
        <v>15174</v>
      </c>
      <c r="D143" s="46" t="s">
        <v>71</v>
      </c>
      <c r="E143" s="46" t="s">
        <v>96</v>
      </c>
      <c r="F143" s="46" t="s">
        <v>8575</v>
      </c>
      <c r="G143" s="46" t="s">
        <v>8576</v>
      </c>
      <c r="H143" s="46" t="s">
        <v>361</v>
      </c>
      <c r="I143" s="46" t="s">
        <v>423</v>
      </c>
      <c r="J143" s="47">
        <v>546</v>
      </c>
      <c r="K143" s="46" t="s">
        <v>2569</v>
      </c>
      <c r="L143" s="46" t="s">
        <v>285</v>
      </c>
    </row>
    <row r="144" spans="1:12" x14ac:dyDescent="0.2">
      <c r="A144" s="47">
        <v>42374</v>
      </c>
      <c r="C144" s="46" t="s">
        <v>15560</v>
      </c>
      <c r="E144" s="46" t="s">
        <v>3237</v>
      </c>
      <c r="F144" s="46" t="s">
        <v>8577</v>
      </c>
      <c r="G144" s="46" t="s">
        <v>8578</v>
      </c>
      <c r="H144" s="46" t="s">
        <v>358</v>
      </c>
      <c r="I144" s="46" t="s">
        <v>569</v>
      </c>
      <c r="J144" s="47">
        <v>343</v>
      </c>
      <c r="K144" s="46" t="s">
        <v>2569</v>
      </c>
      <c r="L144" s="46" t="s">
        <v>289</v>
      </c>
    </row>
    <row r="145" spans="1:12" x14ac:dyDescent="0.2">
      <c r="A145" s="47">
        <v>42360</v>
      </c>
      <c r="C145" s="46" t="s">
        <v>15561</v>
      </c>
      <c r="D145" s="46" t="s">
        <v>4114</v>
      </c>
      <c r="E145" s="46" t="s">
        <v>15562</v>
      </c>
      <c r="F145" s="46" t="s">
        <v>2746</v>
      </c>
      <c r="G145" s="46" t="s">
        <v>8580</v>
      </c>
      <c r="H145" s="46" t="s">
        <v>358</v>
      </c>
      <c r="I145" s="46" t="s">
        <v>569</v>
      </c>
      <c r="J145" s="47">
        <v>343</v>
      </c>
      <c r="K145" s="46" t="s">
        <v>2569</v>
      </c>
      <c r="L145" s="46" t="s">
        <v>289</v>
      </c>
    </row>
    <row r="146" spans="1:12" x14ac:dyDescent="0.2">
      <c r="A146" s="47">
        <v>42359</v>
      </c>
      <c r="C146" s="46" t="s">
        <v>5172</v>
      </c>
      <c r="D146" s="46" t="s">
        <v>155</v>
      </c>
      <c r="E146" s="46" t="s">
        <v>15563</v>
      </c>
      <c r="F146" s="46" t="s">
        <v>8583</v>
      </c>
      <c r="G146" s="46" t="s">
        <v>8584</v>
      </c>
      <c r="H146" s="46" t="s">
        <v>361</v>
      </c>
      <c r="I146" s="46" t="s">
        <v>2747</v>
      </c>
      <c r="J146" s="47">
        <v>10477</v>
      </c>
      <c r="K146" s="46" t="s">
        <v>2636</v>
      </c>
      <c r="L146" s="46" t="s">
        <v>284</v>
      </c>
    </row>
    <row r="147" spans="1:12" x14ac:dyDescent="0.2">
      <c r="A147" s="47">
        <v>42357</v>
      </c>
      <c r="C147" s="46" t="s">
        <v>1697</v>
      </c>
      <c r="D147" s="46" t="s">
        <v>15215</v>
      </c>
      <c r="E147" s="46" t="s">
        <v>522</v>
      </c>
      <c r="F147" s="46" t="s">
        <v>8587</v>
      </c>
      <c r="G147" s="46" t="s">
        <v>8588</v>
      </c>
      <c r="H147" s="46" t="s">
        <v>361</v>
      </c>
      <c r="I147" s="46" t="s">
        <v>2747</v>
      </c>
      <c r="J147" s="47">
        <v>10477</v>
      </c>
      <c r="K147" s="46" t="s">
        <v>2584</v>
      </c>
      <c r="L147" s="46" t="s">
        <v>284</v>
      </c>
    </row>
    <row r="148" spans="1:12" x14ac:dyDescent="0.2">
      <c r="A148" s="47">
        <v>42356</v>
      </c>
      <c r="C148" s="46" t="s">
        <v>15564</v>
      </c>
      <c r="D148" s="46" t="s">
        <v>1805</v>
      </c>
      <c r="E148" s="46" t="s">
        <v>7256</v>
      </c>
      <c r="F148" s="46" t="s">
        <v>8590</v>
      </c>
      <c r="G148" s="46" t="s">
        <v>8591</v>
      </c>
      <c r="H148" s="46" t="s">
        <v>358</v>
      </c>
      <c r="I148" s="46" t="s">
        <v>647</v>
      </c>
      <c r="J148" s="47">
        <v>76</v>
      </c>
      <c r="K148" s="46" t="s">
        <v>2569</v>
      </c>
      <c r="L148" s="46" t="s">
        <v>279</v>
      </c>
    </row>
    <row r="149" spans="1:12" x14ac:dyDescent="0.2">
      <c r="A149" s="47">
        <v>42355</v>
      </c>
      <c r="C149" s="46" t="s">
        <v>1805</v>
      </c>
      <c r="D149" s="46" t="s">
        <v>7311</v>
      </c>
      <c r="E149" s="46" t="s">
        <v>15270</v>
      </c>
      <c r="F149" s="46" t="s">
        <v>8593</v>
      </c>
      <c r="G149" s="46" t="s">
        <v>8594</v>
      </c>
      <c r="H149" s="46" t="s">
        <v>368</v>
      </c>
      <c r="I149" s="46" t="s">
        <v>1150</v>
      </c>
      <c r="J149" s="47">
        <v>10381</v>
      </c>
      <c r="K149" s="46" t="s">
        <v>2594</v>
      </c>
      <c r="L149" s="46" t="s">
        <v>269</v>
      </c>
    </row>
    <row r="150" spans="1:12" x14ac:dyDescent="0.2">
      <c r="A150" s="47">
        <v>42353</v>
      </c>
      <c r="C150" s="46" t="s">
        <v>15565</v>
      </c>
      <c r="D150" s="46" t="s">
        <v>15566</v>
      </c>
      <c r="E150" s="46" t="s">
        <v>15567</v>
      </c>
      <c r="F150" s="46" t="s">
        <v>8595</v>
      </c>
      <c r="G150" s="46" t="s">
        <v>8596</v>
      </c>
      <c r="H150" s="46" t="s">
        <v>358</v>
      </c>
      <c r="I150" s="46" t="s">
        <v>578</v>
      </c>
      <c r="J150" s="47">
        <v>169</v>
      </c>
      <c r="K150" s="46" t="s">
        <v>2569</v>
      </c>
      <c r="L150" s="46" t="s">
        <v>284</v>
      </c>
    </row>
    <row r="151" spans="1:12" x14ac:dyDescent="0.2">
      <c r="A151" s="47">
        <v>42350</v>
      </c>
      <c r="C151" s="46" t="s">
        <v>2036</v>
      </c>
      <c r="D151" s="46" t="s">
        <v>7</v>
      </c>
      <c r="E151" s="46" t="s">
        <v>2767</v>
      </c>
      <c r="F151" s="46" t="s">
        <v>8597</v>
      </c>
      <c r="G151" s="46" t="s">
        <v>8598</v>
      </c>
      <c r="H151" s="46" t="s">
        <v>358</v>
      </c>
      <c r="I151" s="46" t="s">
        <v>578</v>
      </c>
      <c r="J151" s="47">
        <v>169</v>
      </c>
      <c r="K151" s="46" t="s">
        <v>2569</v>
      </c>
      <c r="L151" s="46" t="s">
        <v>284</v>
      </c>
    </row>
    <row r="152" spans="1:12" x14ac:dyDescent="0.2">
      <c r="A152" s="47">
        <v>42345</v>
      </c>
      <c r="C152" s="46" t="s">
        <v>258</v>
      </c>
      <c r="E152" s="46" t="s">
        <v>8855</v>
      </c>
      <c r="F152" s="46" t="s">
        <v>8600</v>
      </c>
      <c r="G152" s="46" t="s">
        <v>8601</v>
      </c>
      <c r="H152" s="46" t="s">
        <v>358</v>
      </c>
      <c r="I152" s="46" t="s">
        <v>578</v>
      </c>
      <c r="J152" s="47">
        <v>169</v>
      </c>
      <c r="K152" s="46" t="s">
        <v>2569</v>
      </c>
      <c r="L152" s="46" t="s">
        <v>284</v>
      </c>
    </row>
    <row r="153" spans="1:12" x14ac:dyDescent="0.2">
      <c r="A153" s="47">
        <v>42342</v>
      </c>
      <c r="C153" s="46" t="s">
        <v>5988</v>
      </c>
      <c r="D153" s="46" t="s">
        <v>2585</v>
      </c>
      <c r="E153" s="46" t="s">
        <v>14346</v>
      </c>
      <c r="F153" s="46" t="s">
        <v>8603</v>
      </c>
      <c r="G153" s="46" t="s">
        <v>8604</v>
      </c>
      <c r="H153" s="46" t="s">
        <v>358</v>
      </c>
      <c r="I153" s="46" t="s">
        <v>347</v>
      </c>
      <c r="J153" s="47">
        <v>10434</v>
      </c>
      <c r="K153" s="46" t="s">
        <v>2569</v>
      </c>
      <c r="L153" s="46" t="s">
        <v>283</v>
      </c>
    </row>
    <row r="154" spans="1:12" x14ac:dyDescent="0.2">
      <c r="A154" s="47">
        <v>42341</v>
      </c>
      <c r="C154" s="46" t="s">
        <v>2586</v>
      </c>
      <c r="D154" s="46" t="s">
        <v>23</v>
      </c>
      <c r="E154" s="46" t="s">
        <v>1508</v>
      </c>
      <c r="F154" s="46" t="s">
        <v>8607</v>
      </c>
      <c r="G154" s="46" t="s">
        <v>8608</v>
      </c>
      <c r="H154" s="46" t="s">
        <v>358</v>
      </c>
      <c r="I154" s="46" t="s">
        <v>381</v>
      </c>
      <c r="J154" s="47">
        <v>165</v>
      </c>
      <c r="K154" s="46" t="s">
        <v>2569</v>
      </c>
      <c r="L154" s="46" t="s">
        <v>287</v>
      </c>
    </row>
    <row r="155" spans="1:12" x14ac:dyDescent="0.2">
      <c r="A155" s="47">
        <v>42340</v>
      </c>
      <c r="C155" s="46" t="s">
        <v>15568</v>
      </c>
      <c r="D155" s="46" t="s">
        <v>16</v>
      </c>
      <c r="E155" s="46" t="s">
        <v>36</v>
      </c>
      <c r="F155" s="46" t="s">
        <v>8610</v>
      </c>
      <c r="G155" s="46" t="s">
        <v>8611</v>
      </c>
      <c r="H155" s="46" t="s">
        <v>358</v>
      </c>
      <c r="I155" s="46" t="s">
        <v>407</v>
      </c>
      <c r="J155" s="47">
        <v>355</v>
      </c>
      <c r="K155" s="46" t="s">
        <v>2569</v>
      </c>
      <c r="L155" s="46" t="s">
        <v>289</v>
      </c>
    </row>
    <row r="156" spans="1:12" x14ac:dyDescent="0.2">
      <c r="A156" s="47">
        <v>42339</v>
      </c>
      <c r="C156" s="46" t="s">
        <v>39</v>
      </c>
      <c r="D156" s="46" t="s">
        <v>506</v>
      </c>
      <c r="E156" s="46" t="s">
        <v>522</v>
      </c>
      <c r="F156" s="46" t="s">
        <v>8613</v>
      </c>
      <c r="G156" s="46" t="s">
        <v>8614</v>
      </c>
      <c r="H156" s="46" t="s">
        <v>358</v>
      </c>
      <c r="I156" s="46" t="s">
        <v>407</v>
      </c>
      <c r="J156" s="47">
        <v>355</v>
      </c>
      <c r="K156" s="46" t="s">
        <v>2569</v>
      </c>
      <c r="L156" s="46" t="s">
        <v>289</v>
      </c>
    </row>
    <row r="157" spans="1:12" x14ac:dyDescent="0.2">
      <c r="A157" s="47">
        <v>42332</v>
      </c>
      <c r="C157" s="46" t="s">
        <v>4024</v>
      </c>
      <c r="D157" s="46" t="s">
        <v>15569</v>
      </c>
      <c r="E157" s="46" t="s">
        <v>4842</v>
      </c>
      <c r="F157" s="46" t="s">
        <v>8615</v>
      </c>
      <c r="G157" s="46" t="s">
        <v>8616</v>
      </c>
      <c r="H157" s="46" t="s">
        <v>358</v>
      </c>
      <c r="I157" s="46" t="s">
        <v>407</v>
      </c>
      <c r="J157" s="47">
        <v>355</v>
      </c>
      <c r="K157" s="46" t="s">
        <v>2569</v>
      </c>
      <c r="L157" s="46" t="s">
        <v>289</v>
      </c>
    </row>
    <row r="158" spans="1:12" x14ac:dyDescent="0.2">
      <c r="A158" s="47">
        <v>42331</v>
      </c>
      <c r="C158" s="46" t="s">
        <v>1750</v>
      </c>
      <c r="D158" s="46" t="s">
        <v>2927</v>
      </c>
      <c r="E158" s="46" t="s">
        <v>65</v>
      </c>
      <c r="F158" s="46" t="s">
        <v>8617</v>
      </c>
      <c r="G158" s="46" t="s">
        <v>8618</v>
      </c>
      <c r="H158" s="46" t="s">
        <v>358</v>
      </c>
      <c r="I158" s="46" t="s">
        <v>1266</v>
      </c>
      <c r="J158" s="47">
        <v>10164</v>
      </c>
      <c r="K158" s="46" t="s">
        <v>2569</v>
      </c>
      <c r="L158" s="46" t="s">
        <v>289</v>
      </c>
    </row>
    <row r="159" spans="1:12" x14ac:dyDescent="0.2">
      <c r="A159" s="47">
        <v>42320</v>
      </c>
      <c r="C159" s="46" t="s">
        <v>15570</v>
      </c>
      <c r="E159" s="46" t="s">
        <v>15571</v>
      </c>
      <c r="F159" s="46" t="s">
        <v>8620</v>
      </c>
      <c r="G159" s="46" t="s">
        <v>8621</v>
      </c>
      <c r="H159" s="46" t="s">
        <v>368</v>
      </c>
      <c r="I159" s="46" t="s">
        <v>456</v>
      </c>
      <c r="J159" s="47">
        <v>10098</v>
      </c>
      <c r="K159" s="46" t="s">
        <v>2594</v>
      </c>
      <c r="L159" s="46" t="s">
        <v>284</v>
      </c>
    </row>
    <row r="160" spans="1:12" x14ac:dyDescent="0.2">
      <c r="A160" s="47">
        <v>42319</v>
      </c>
      <c r="C160" s="46" t="s">
        <v>8917</v>
      </c>
      <c r="E160" s="46" t="s">
        <v>15572</v>
      </c>
      <c r="F160" s="46" t="s">
        <v>2718</v>
      </c>
      <c r="G160" s="46" t="s">
        <v>8623</v>
      </c>
      <c r="H160" s="46" t="s">
        <v>358</v>
      </c>
      <c r="I160" s="46" t="s">
        <v>1017</v>
      </c>
      <c r="J160" s="47">
        <v>536</v>
      </c>
      <c r="K160" s="46" t="s">
        <v>2569</v>
      </c>
      <c r="L160" s="46" t="s">
        <v>170</v>
      </c>
    </row>
    <row r="161" spans="1:12" x14ac:dyDescent="0.2">
      <c r="A161" s="47">
        <v>42318</v>
      </c>
      <c r="C161" s="46" t="s">
        <v>15573</v>
      </c>
      <c r="D161" s="46" t="s">
        <v>15574</v>
      </c>
      <c r="E161" s="46" t="s">
        <v>15575</v>
      </c>
      <c r="F161" s="46" t="s">
        <v>8624</v>
      </c>
      <c r="G161" s="46" t="s">
        <v>8625</v>
      </c>
      <c r="H161" s="46" t="s">
        <v>358</v>
      </c>
      <c r="I161" s="46" t="s">
        <v>495</v>
      </c>
      <c r="J161" s="47">
        <v>10456</v>
      </c>
      <c r="K161" s="46" t="s">
        <v>2569</v>
      </c>
      <c r="L161" s="46" t="s">
        <v>289</v>
      </c>
    </row>
    <row r="162" spans="1:12" x14ac:dyDescent="0.2">
      <c r="A162" s="47">
        <v>42315</v>
      </c>
      <c r="C162" s="46" t="s">
        <v>154</v>
      </c>
      <c r="D162" s="46" t="s">
        <v>1744</v>
      </c>
      <c r="E162" s="46" t="s">
        <v>520</v>
      </c>
      <c r="F162" s="46" t="s">
        <v>8626</v>
      </c>
      <c r="G162" s="46" t="s">
        <v>8627</v>
      </c>
      <c r="H162" s="46" t="s">
        <v>361</v>
      </c>
      <c r="I162" s="46" t="s">
        <v>2599</v>
      </c>
      <c r="J162" s="47">
        <v>10467</v>
      </c>
      <c r="K162" s="46" t="s">
        <v>2569</v>
      </c>
      <c r="L162" s="46" t="s">
        <v>287</v>
      </c>
    </row>
    <row r="163" spans="1:12" x14ac:dyDescent="0.2">
      <c r="A163" s="47">
        <v>42314</v>
      </c>
      <c r="C163" s="46" t="s">
        <v>34</v>
      </c>
      <c r="D163" s="46" t="s">
        <v>15576</v>
      </c>
      <c r="E163" s="46" t="s">
        <v>15577</v>
      </c>
      <c r="F163" s="46" t="s">
        <v>3459</v>
      </c>
      <c r="G163" s="46" t="s">
        <v>8628</v>
      </c>
      <c r="H163" s="46" t="s">
        <v>358</v>
      </c>
      <c r="I163" s="46" t="s">
        <v>2599</v>
      </c>
      <c r="J163" s="47">
        <v>10467</v>
      </c>
      <c r="K163" s="46" t="s">
        <v>2569</v>
      </c>
      <c r="L163" s="46" t="s">
        <v>287</v>
      </c>
    </row>
    <row r="164" spans="1:12" x14ac:dyDescent="0.2">
      <c r="A164" s="47">
        <v>42309</v>
      </c>
      <c r="C164" s="46" t="s">
        <v>362</v>
      </c>
      <c r="D164" s="46" t="s">
        <v>14957</v>
      </c>
      <c r="E164" s="46" t="s">
        <v>133</v>
      </c>
      <c r="F164" s="46" t="s">
        <v>8629</v>
      </c>
      <c r="G164" s="46" t="s">
        <v>8630</v>
      </c>
      <c r="H164" s="46" t="s">
        <v>358</v>
      </c>
      <c r="I164" s="46" t="s">
        <v>381</v>
      </c>
      <c r="J164" s="47">
        <v>165</v>
      </c>
      <c r="K164" s="46" t="s">
        <v>2569</v>
      </c>
      <c r="L164" s="46" t="s">
        <v>287</v>
      </c>
    </row>
    <row r="165" spans="1:12" x14ac:dyDescent="0.2">
      <c r="A165" s="47">
        <v>42308</v>
      </c>
      <c r="C165" s="46" t="s">
        <v>2145</v>
      </c>
      <c r="D165" s="46" t="s">
        <v>147</v>
      </c>
      <c r="E165" s="46" t="s">
        <v>93</v>
      </c>
      <c r="F165" s="46" t="s">
        <v>8631</v>
      </c>
      <c r="G165" s="46" t="s">
        <v>8632</v>
      </c>
      <c r="H165" s="46" t="s">
        <v>358</v>
      </c>
      <c r="I165" s="46" t="s">
        <v>293</v>
      </c>
      <c r="J165" s="47">
        <v>10202</v>
      </c>
      <c r="K165" s="46" t="s">
        <v>2569</v>
      </c>
      <c r="L165" s="46" t="s">
        <v>279</v>
      </c>
    </row>
    <row r="166" spans="1:12" x14ac:dyDescent="0.2">
      <c r="A166" s="47">
        <v>42307</v>
      </c>
      <c r="C166" s="46" t="s">
        <v>13</v>
      </c>
      <c r="D166" s="46" t="s">
        <v>15578</v>
      </c>
      <c r="E166" s="46" t="s">
        <v>15579</v>
      </c>
      <c r="F166" s="46" t="s">
        <v>8633</v>
      </c>
      <c r="G166" s="46" t="s">
        <v>8634</v>
      </c>
      <c r="H166" s="46" t="s">
        <v>358</v>
      </c>
      <c r="I166" s="46" t="s">
        <v>918</v>
      </c>
      <c r="J166" s="47">
        <v>10055</v>
      </c>
      <c r="K166" s="46" t="s">
        <v>2735</v>
      </c>
      <c r="L166" s="46" t="s">
        <v>280</v>
      </c>
    </row>
    <row r="167" spans="1:12" x14ac:dyDescent="0.2">
      <c r="A167" s="47">
        <v>42306</v>
      </c>
      <c r="C167" s="46" t="s">
        <v>15580</v>
      </c>
      <c r="E167" s="46" t="s">
        <v>15581</v>
      </c>
      <c r="F167" s="46" t="s">
        <v>8635</v>
      </c>
      <c r="G167" s="46" t="s">
        <v>8636</v>
      </c>
      <c r="H167" s="46" t="s">
        <v>358</v>
      </c>
      <c r="I167" s="46" t="s">
        <v>2719</v>
      </c>
      <c r="J167" s="47">
        <v>10433</v>
      </c>
      <c r="K167" s="46" t="s">
        <v>2569</v>
      </c>
      <c r="L167" s="46" t="s">
        <v>325</v>
      </c>
    </row>
    <row r="168" spans="1:12" x14ac:dyDescent="0.2">
      <c r="A168" s="47">
        <v>42303</v>
      </c>
      <c r="C168" s="46" t="s">
        <v>135</v>
      </c>
      <c r="D168" s="46" t="s">
        <v>2141</v>
      </c>
      <c r="E168" s="46" t="s">
        <v>15582</v>
      </c>
      <c r="F168" s="46" t="s">
        <v>8420</v>
      </c>
      <c r="G168" s="46" t="s">
        <v>8638</v>
      </c>
      <c r="H168" s="46" t="s">
        <v>358</v>
      </c>
      <c r="I168" s="46" t="s">
        <v>2719</v>
      </c>
      <c r="J168" s="47">
        <v>10433</v>
      </c>
      <c r="K168" s="46" t="s">
        <v>2569</v>
      </c>
      <c r="L168" s="46" t="s">
        <v>325</v>
      </c>
    </row>
    <row r="169" spans="1:12" x14ac:dyDescent="0.2">
      <c r="A169" s="47">
        <v>42302</v>
      </c>
      <c r="C169" s="46" t="s">
        <v>3207</v>
      </c>
      <c r="D169" s="46" t="s">
        <v>2036</v>
      </c>
      <c r="E169" s="46" t="s">
        <v>4660</v>
      </c>
      <c r="F169" s="46" t="s">
        <v>2835</v>
      </c>
      <c r="G169" s="46" t="s">
        <v>8639</v>
      </c>
      <c r="H169" s="46" t="s">
        <v>358</v>
      </c>
      <c r="I169" s="46" t="s">
        <v>2719</v>
      </c>
      <c r="J169" s="47">
        <v>10433</v>
      </c>
      <c r="K169" s="46" t="s">
        <v>2569</v>
      </c>
      <c r="L169" s="46" t="s">
        <v>325</v>
      </c>
    </row>
    <row r="170" spans="1:12" x14ac:dyDescent="0.2">
      <c r="A170" s="47">
        <v>42301</v>
      </c>
      <c r="C170" s="46" t="s">
        <v>3207</v>
      </c>
      <c r="D170" s="46" t="s">
        <v>2036</v>
      </c>
      <c r="E170" s="46" t="s">
        <v>42</v>
      </c>
      <c r="F170" s="46" t="s">
        <v>8641</v>
      </c>
      <c r="G170" s="46" t="s">
        <v>8642</v>
      </c>
      <c r="H170" s="46" t="s">
        <v>358</v>
      </c>
      <c r="I170" s="46" t="s">
        <v>2719</v>
      </c>
      <c r="J170" s="47">
        <v>10433</v>
      </c>
      <c r="K170" s="46" t="s">
        <v>2569</v>
      </c>
      <c r="L170" s="46" t="s">
        <v>325</v>
      </c>
    </row>
    <row r="171" spans="1:12" x14ac:dyDescent="0.2">
      <c r="A171" s="47">
        <v>42299</v>
      </c>
      <c r="C171" s="46" t="s">
        <v>15583</v>
      </c>
      <c r="D171" s="46" t="s">
        <v>19</v>
      </c>
      <c r="E171" s="46" t="s">
        <v>5768</v>
      </c>
      <c r="F171" s="46" t="s">
        <v>8643</v>
      </c>
      <c r="G171" s="46" t="s">
        <v>8644</v>
      </c>
      <c r="H171" s="46" t="s">
        <v>358</v>
      </c>
      <c r="I171" s="46" t="s">
        <v>400</v>
      </c>
      <c r="J171" s="47">
        <v>305</v>
      </c>
      <c r="K171" s="46" t="s">
        <v>2569</v>
      </c>
      <c r="L171" s="46" t="s">
        <v>279</v>
      </c>
    </row>
    <row r="172" spans="1:12" x14ac:dyDescent="0.2">
      <c r="A172" s="47">
        <v>42295</v>
      </c>
      <c r="C172" s="46" t="s">
        <v>408</v>
      </c>
      <c r="D172" s="46" t="s">
        <v>8777</v>
      </c>
      <c r="E172" s="46" t="s">
        <v>5033</v>
      </c>
      <c r="F172" s="46" t="s">
        <v>8401</v>
      </c>
      <c r="G172" s="46" t="s">
        <v>8645</v>
      </c>
      <c r="H172" s="46" t="s">
        <v>358</v>
      </c>
      <c r="I172" s="46" t="s">
        <v>400</v>
      </c>
      <c r="J172" s="47">
        <v>305</v>
      </c>
      <c r="K172" s="46" t="s">
        <v>2584</v>
      </c>
      <c r="L172" s="46" t="s">
        <v>279</v>
      </c>
    </row>
    <row r="173" spans="1:12" x14ac:dyDescent="0.2">
      <c r="A173" s="47">
        <v>42294</v>
      </c>
      <c r="C173" s="46" t="s">
        <v>34</v>
      </c>
      <c r="D173" s="46" t="s">
        <v>20</v>
      </c>
      <c r="E173" s="46" t="s">
        <v>2663</v>
      </c>
      <c r="F173" s="46" t="s">
        <v>8646</v>
      </c>
      <c r="G173" s="46" t="s">
        <v>8647</v>
      </c>
      <c r="H173" s="46" t="s">
        <v>358</v>
      </c>
      <c r="I173" s="46" t="s">
        <v>3015</v>
      </c>
      <c r="J173" s="47">
        <v>10004</v>
      </c>
      <c r="K173" s="46" t="s">
        <v>2584</v>
      </c>
      <c r="L173" s="46" t="s">
        <v>283</v>
      </c>
    </row>
    <row r="174" spans="1:12" x14ac:dyDescent="0.2">
      <c r="A174" s="47">
        <v>42293</v>
      </c>
      <c r="C174" s="46" t="s">
        <v>1931</v>
      </c>
      <c r="D174" s="46" t="s">
        <v>4669</v>
      </c>
      <c r="E174" s="46" t="s">
        <v>3220</v>
      </c>
      <c r="F174" s="46" t="s">
        <v>8648</v>
      </c>
      <c r="G174" s="46" t="s">
        <v>8649</v>
      </c>
      <c r="H174" s="46" t="s">
        <v>361</v>
      </c>
      <c r="I174" s="46" t="s">
        <v>384</v>
      </c>
      <c r="J174" s="47">
        <v>233</v>
      </c>
      <c r="K174" s="46" t="s">
        <v>2569</v>
      </c>
      <c r="L174" s="46" t="s">
        <v>269</v>
      </c>
    </row>
    <row r="175" spans="1:12" x14ac:dyDescent="0.2">
      <c r="A175" s="47">
        <v>42292</v>
      </c>
      <c r="C175" s="46" t="s">
        <v>2862</v>
      </c>
      <c r="D175" s="46" t="s">
        <v>15016</v>
      </c>
      <c r="E175" s="46" t="s">
        <v>8855</v>
      </c>
      <c r="F175" s="46" t="s">
        <v>8653</v>
      </c>
      <c r="G175" s="46" t="s">
        <v>8654</v>
      </c>
      <c r="H175" s="46" t="s">
        <v>358</v>
      </c>
      <c r="I175" s="46" t="s">
        <v>401</v>
      </c>
      <c r="J175" s="47">
        <v>308</v>
      </c>
      <c r="K175" s="46" t="s">
        <v>2569</v>
      </c>
      <c r="L175" s="46" t="s">
        <v>284</v>
      </c>
    </row>
    <row r="176" spans="1:12" x14ac:dyDescent="0.2">
      <c r="A176" s="47">
        <v>42291</v>
      </c>
      <c r="C176" s="46" t="s">
        <v>15584</v>
      </c>
      <c r="E176" s="46" t="s">
        <v>5069</v>
      </c>
      <c r="F176" s="46" t="s">
        <v>8280</v>
      </c>
      <c r="G176" s="46" t="s">
        <v>8655</v>
      </c>
      <c r="H176" s="46" t="s">
        <v>358</v>
      </c>
      <c r="I176" s="46" t="s">
        <v>1089</v>
      </c>
      <c r="J176" s="47">
        <v>195</v>
      </c>
      <c r="K176" s="46" t="s">
        <v>2569</v>
      </c>
      <c r="L176" s="46" t="s">
        <v>282</v>
      </c>
    </row>
    <row r="177" spans="1:12" x14ac:dyDescent="0.2">
      <c r="A177" s="47">
        <v>42289</v>
      </c>
      <c r="C177" s="46" t="s">
        <v>15585</v>
      </c>
      <c r="E177" s="46" t="s">
        <v>3096</v>
      </c>
      <c r="F177" s="46" t="s">
        <v>8656</v>
      </c>
      <c r="G177" s="46" t="s">
        <v>8657</v>
      </c>
      <c r="H177" s="46" t="s">
        <v>358</v>
      </c>
      <c r="I177" s="46" t="s">
        <v>1089</v>
      </c>
      <c r="J177" s="47">
        <v>195</v>
      </c>
      <c r="K177" s="46" t="s">
        <v>2569</v>
      </c>
      <c r="L177" s="46" t="s">
        <v>282</v>
      </c>
    </row>
    <row r="178" spans="1:12" x14ac:dyDescent="0.2">
      <c r="A178" s="47">
        <v>42288</v>
      </c>
      <c r="C178" s="46" t="s">
        <v>15586</v>
      </c>
      <c r="E178" s="46" t="s">
        <v>15235</v>
      </c>
      <c r="F178" s="46" t="s">
        <v>8659</v>
      </c>
      <c r="G178" s="46" t="s">
        <v>8660</v>
      </c>
      <c r="H178" s="46" t="s">
        <v>358</v>
      </c>
      <c r="I178" s="46" t="s">
        <v>591</v>
      </c>
      <c r="J178" s="47">
        <v>10275</v>
      </c>
      <c r="K178" s="46" t="s">
        <v>2569</v>
      </c>
      <c r="L178" s="46" t="s">
        <v>282</v>
      </c>
    </row>
    <row r="179" spans="1:12" x14ac:dyDescent="0.2">
      <c r="A179" s="47">
        <v>42285</v>
      </c>
      <c r="C179" s="46" t="s">
        <v>15587</v>
      </c>
      <c r="E179" s="46" t="s">
        <v>7376</v>
      </c>
      <c r="F179" s="46" t="s">
        <v>8661</v>
      </c>
      <c r="G179" s="46" t="s">
        <v>8662</v>
      </c>
      <c r="H179" s="46" t="s">
        <v>358</v>
      </c>
      <c r="I179" s="46" t="s">
        <v>591</v>
      </c>
      <c r="J179" s="47">
        <v>10275</v>
      </c>
      <c r="K179" s="46" t="s">
        <v>2569</v>
      </c>
      <c r="L179" s="46" t="s">
        <v>282</v>
      </c>
    </row>
    <row r="180" spans="1:12" x14ac:dyDescent="0.2">
      <c r="A180" s="47">
        <v>42284</v>
      </c>
      <c r="C180" s="46" t="s">
        <v>10</v>
      </c>
      <c r="D180" s="46" t="s">
        <v>1694</v>
      </c>
      <c r="E180" s="46" t="s">
        <v>1482</v>
      </c>
      <c r="F180" s="46" t="s">
        <v>8665</v>
      </c>
      <c r="G180" s="46" t="s">
        <v>8666</v>
      </c>
      <c r="H180" s="46" t="s">
        <v>368</v>
      </c>
      <c r="I180" s="46" t="s">
        <v>569</v>
      </c>
      <c r="J180" s="47">
        <v>343</v>
      </c>
      <c r="K180" s="46" t="s">
        <v>2569</v>
      </c>
      <c r="L180" s="46" t="s">
        <v>289</v>
      </c>
    </row>
    <row r="181" spans="1:12" x14ac:dyDescent="0.2">
      <c r="A181" s="47">
        <v>42283</v>
      </c>
      <c r="C181" s="46" t="s">
        <v>13</v>
      </c>
      <c r="D181" s="46" t="s">
        <v>1744</v>
      </c>
      <c r="E181" s="46" t="s">
        <v>2823</v>
      </c>
      <c r="F181" s="46" t="s">
        <v>8669</v>
      </c>
      <c r="G181" s="46" t="s">
        <v>8670</v>
      </c>
      <c r="H181" s="46" t="s">
        <v>368</v>
      </c>
      <c r="I181" s="46" t="s">
        <v>640</v>
      </c>
      <c r="J181" s="47">
        <v>10415</v>
      </c>
      <c r="K181" s="46" t="s">
        <v>2569</v>
      </c>
      <c r="L181" s="46" t="s">
        <v>269</v>
      </c>
    </row>
    <row r="182" spans="1:12" x14ac:dyDescent="0.2">
      <c r="A182" s="47">
        <v>42278</v>
      </c>
      <c r="C182" s="46" t="s">
        <v>15588</v>
      </c>
      <c r="E182" s="46" t="s">
        <v>8804</v>
      </c>
      <c r="F182" s="46" t="s">
        <v>3581</v>
      </c>
      <c r="G182" s="46" t="s">
        <v>8671</v>
      </c>
      <c r="H182" s="46" t="s">
        <v>358</v>
      </c>
      <c r="I182" s="46" t="s">
        <v>437</v>
      </c>
      <c r="J182" s="47">
        <v>736</v>
      </c>
      <c r="K182" s="46" t="s">
        <v>2569</v>
      </c>
      <c r="L182" s="46" t="s">
        <v>282</v>
      </c>
    </row>
    <row r="183" spans="1:12" x14ac:dyDescent="0.2">
      <c r="A183" s="47">
        <v>42263</v>
      </c>
      <c r="C183" s="46" t="s">
        <v>2868</v>
      </c>
      <c r="D183" s="46" t="s">
        <v>34</v>
      </c>
      <c r="E183" s="46" t="s">
        <v>2592</v>
      </c>
      <c r="F183" s="46" t="s">
        <v>8672</v>
      </c>
      <c r="G183" s="46" t="s">
        <v>8673</v>
      </c>
      <c r="H183" s="46" t="s">
        <v>358</v>
      </c>
      <c r="I183" s="46" t="s">
        <v>437</v>
      </c>
      <c r="J183" s="47">
        <v>736</v>
      </c>
      <c r="K183" s="46" t="s">
        <v>2569</v>
      </c>
      <c r="L183" s="46" t="s">
        <v>282</v>
      </c>
    </row>
    <row r="184" spans="1:12" x14ac:dyDescent="0.2">
      <c r="A184" s="47">
        <v>42262</v>
      </c>
      <c r="C184" s="46" t="s">
        <v>15589</v>
      </c>
      <c r="D184" s="46" t="s">
        <v>15590</v>
      </c>
      <c r="E184" s="46" t="s">
        <v>15591</v>
      </c>
      <c r="F184" s="46" t="s">
        <v>8675</v>
      </c>
      <c r="G184" s="46" t="s">
        <v>8676</v>
      </c>
      <c r="H184" s="46" t="s">
        <v>358</v>
      </c>
      <c r="I184" s="46" t="s">
        <v>437</v>
      </c>
      <c r="J184" s="47">
        <v>736</v>
      </c>
      <c r="K184" s="46" t="s">
        <v>2569</v>
      </c>
      <c r="L184" s="46" t="s">
        <v>282</v>
      </c>
    </row>
    <row r="185" spans="1:12" x14ac:dyDescent="0.2">
      <c r="A185" s="47">
        <v>42261</v>
      </c>
      <c r="C185" s="46" t="s">
        <v>15592</v>
      </c>
      <c r="D185" s="46" t="s">
        <v>443</v>
      </c>
      <c r="E185" s="46" t="s">
        <v>2750</v>
      </c>
      <c r="F185" s="46" t="s">
        <v>8677</v>
      </c>
      <c r="G185" s="46" t="s">
        <v>8678</v>
      </c>
      <c r="H185" s="46" t="s">
        <v>358</v>
      </c>
      <c r="I185" s="46" t="s">
        <v>437</v>
      </c>
      <c r="J185" s="47">
        <v>736</v>
      </c>
      <c r="K185" s="46" t="s">
        <v>2569</v>
      </c>
      <c r="L185" s="46" t="s">
        <v>282</v>
      </c>
    </row>
    <row r="186" spans="1:12" x14ac:dyDescent="0.2">
      <c r="A186" s="47">
        <v>42260</v>
      </c>
      <c r="C186" s="46" t="s">
        <v>15593</v>
      </c>
      <c r="E186" s="46" t="s">
        <v>15132</v>
      </c>
      <c r="F186" s="46" t="s">
        <v>8679</v>
      </c>
      <c r="G186" s="46" t="s">
        <v>8680</v>
      </c>
      <c r="H186" s="46" t="s">
        <v>358</v>
      </c>
      <c r="I186" s="46" t="s">
        <v>1449</v>
      </c>
      <c r="J186" s="47">
        <v>10183</v>
      </c>
      <c r="K186" s="46" t="s">
        <v>2569</v>
      </c>
      <c r="L186" s="46" t="s">
        <v>278</v>
      </c>
    </row>
    <row r="187" spans="1:12" x14ac:dyDescent="0.2">
      <c r="A187" s="47">
        <v>42259</v>
      </c>
      <c r="C187" s="46" t="s">
        <v>7184</v>
      </c>
      <c r="D187" s="46" t="s">
        <v>72</v>
      </c>
      <c r="E187" s="46" t="s">
        <v>65</v>
      </c>
      <c r="F187" s="46" t="s">
        <v>8681</v>
      </c>
      <c r="G187" s="46" t="s">
        <v>8682</v>
      </c>
      <c r="H187" s="46" t="s">
        <v>361</v>
      </c>
      <c r="I187" s="46" t="s">
        <v>554</v>
      </c>
      <c r="J187" s="47">
        <v>10104</v>
      </c>
      <c r="K187" s="46" t="s">
        <v>2569</v>
      </c>
      <c r="L187" s="46" t="s">
        <v>269</v>
      </c>
    </row>
    <row r="188" spans="1:12" x14ac:dyDescent="0.2">
      <c r="A188" s="47">
        <v>42258</v>
      </c>
      <c r="C188" s="46" t="s">
        <v>15594</v>
      </c>
      <c r="D188" s="46" t="s">
        <v>1942</v>
      </c>
      <c r="E188" s="46" t="s">
        <v>15595</v>
      </c>
      <c r="F188" s="46" t="s">
        <v>2837</v>
      </c>
      <c r="G188" s="46" t="s">
        <v>8685</v>
      </c>
      <c r="H188" s="46" t="s">
        <v>358</v>
      </c>
      <c r="I188" s="46" t="s">
        <v>839</v>
      </c>
      <c r="J188" s="47">
        <v>246</v>
      </c>
      <c r="K188" s="46" t="s">
        <v>2569</v>
      </c>
      <c r="L188" s="46" t="s">
        <v>282</v>
      </c>
    </row>
    <row r="189" spans="1:12" x14ac:dyDescent="0.2">
      <c r="A189" s="47">
        <v>42256</v>
      </c>
      <c r="C189" s="46" t="s">
        <v>7</v>
      </c>
      <c r="D189" s="46" t="s">
        <v>3109</v>
      </c>
      <c r="E189" s="46" t="s">
        <v>97</v>
      </c>
      <c r="F189" s="46" t="s">
        <v>8686</v>
      </c>
      <c r="G189" s="46" t="s">
        <v>8687</v>
      </c>
      <c r="H189" s="46" t="s">
        <v>358</v>
      </c>
      <c r="I189" s="46" t="s">
        <v>839</v>
      </c>
      <c r="J189" s="47">
        <v>246</v>
      </c>
      <c r="K189" s="46" t="s">
        <v>2569</v>
      </c>
      <c r="L189" s="46" t="s">
        <v>282</v>
      </c>
    </row>
    <row r="190" spans="1:12" x14ac:dyDescent="0.2">
      <c r="A190" s="47">
        <v>42255</v>
      </c>
      <c r="C190" s="46" t="s">
        <v>15596</v>
      </c>
      <c r="E190" s="46" t="s">
        <v>5660</v>
      </c>
      <c r="F190" s="46" t="s">
        <v>8688</v>
      </c>
      <c r="G190" s="46" t="s">
        <v>8689</v>
      </c>
      <c r="H190" s="46" t="s">
        <v>358</v>
      </c>
      <c r="I190" s="46" t="s">
        <v>839</v>
      </c>
      <c r="J190" s="47">
        <v>246</v>
      </c>
      <c r="K190" s="46" t="s">
        <v>2569</v>
      </c>
      <c r="L190" s="46" t="s">
        <v>282</v>
      </c>
    </row>
    <row r="191" spans="1:12" x14ac:dyDescent="0.2">
      <c r="A191" s="47">
        <v>42249</v>
      </c>
      <c r="C191" s="46" t="s">
        <v>15597</v>
      </c>
      <c r="E191" s="46" t="s">
        <v>15598</v>
      </c>
      <c r="F191" s="46" t="s">
        <v>8692</v>
      </c>
      <c r="G191" s="46" t="s">
        <v>8693</v>
      </c>
      <c r="H191" s="46" t="s">
        <v>361</v>
      </c>
      <c r="I191" s="46" t="s">
        <v>886</v>
      </c>
      <c r="J191" s="47">
        <v>10223</v>
      </c>
      <c r="K191" s="46" t="s">
        <v>2842</v>
      </c>
      <c r="L191" s="46" t="s">
        <v>269</v>
      </c>
    </row>
    <row r="192" spans="1:12" x14ac:dyDescent="0.2">
      <c r="A192" s="47">
        <v>42234</v>
      </c>
      <c r="C192" s="46" t="s">
        <v>19</v>
      </c>
      <c r="D192" s="46" t="s">
        <v>25</v>
      </c>
      <c r="E192" s="46" t="s">
        <v>2587</v>
      </c>
      <c r="F192" s="46" t="s">
        <v>3407</v>
      </c>
      <c r="G192" s="46" t="s">
        <v>8694</v>
      </c>
      <c r="H192" s="46" t="s">
        <v>358</v>
      </c>
      <c r="I192" s="46" t="s">
        <v>3015</v>
      </c>
      <c r="J192" s="47">
        <v>10004</v>
      </c>
      <c r="K192" s="46" t="s">
        <v>2569</v>
      </c>
      <c r="L192" s="46" t="s">
        <v>283</v>
      </c>
    </row>
    <row r="193" spans="1:12" x14ac:dyDescent="0.2">
      <c r="A193" s="47">
        <v>42233</v>
      </c>
      <c r="C193" s="46" t="s">
        <v>15599</v>
      </c>
      <c r="D193" s="46" t="s">
        <v>3249</v>
      </c>
      <c r="E193" s="46" t="s">
        <v>3953</v>
      </c>
      <c r="F193" s="46" t="s">
        <v>8695</v>
      </c>
      <c r="G193" s="46" t="s">
        <v>8696</v>
      </c>
      <c r="H193" s="46" t="s">
        <v>361</v>
      </c>
      <c r="I193" s="46" t="s">
        <v>2747</v>
      </c>
      <c r="J193" s="47">
        <v>10477</v>
      </c>
      <c r="K193" s="46" t="s">
        <v>2569</v>
      </c>
      <c r="L193" s="46" t="s">
        <v>284</v>
      </c>
    </row>
    <row r="194" spans="1:12" x14ac:dyDescent="0.2">
      <c r="A194" s="47">
        <v>42231</v>
      </c>
      <c r="C194" s="46" t="s">
        <v>7973</v>
      </c>
      <c r="D194" s="46" t="s">
        <v>44</v>
      </c>
      <c r="E194" s="46" t="s">
        <v>15600</v>
      </c>
      <c r="F194" s="46" t="s">
        <v>8697</v>
      </c>
      <c r="G194" s="46" t="s">
        <v>8698</v>
      </c>
      <c r="H194" s="46" t="s">
        <v>361</v>
      </c>
      <c r="I194" s="46" t="s">
        <v>182</v>
      </c>
      <c r="J194" s="47">
        <v>674</v>
      </c>
      <c r="K194" s="46" t="s">
        <v>2619</v>
      </c>
      <c r="L194" s="46" t="s">
        <v>169</v>
      </c>
    </row>
    <row r="195" spans="1:12" x14ac:dyDescent="0.2">
      <c r="A195" s="47">
        <v>42230</v>
      </c>
      <c r="C195" s="46" t="s">
        <v>15601</v>
      </c>
      <c r="E195" s="46" t="s">
        <v>2106</v>
      </c>
      <c r="F195" s="46" t="s">
        <v>4177</v>
      </c>
      <c r="G195" s="46" t="s">
        <v>8701</v>
      </c>
      <c r="H195" s="46" t="s">
        <v>358</v>
      </c>
      <c r="I195" s="46" t="s">
        <v>593</v>
      </c>
      <c r="J195" s="47">
        <v>87</v>
      </c>
      <c r="K195" s="46" t="s">
        <v>2569</v>
      </c>
      <c r="L195" s="46" t="s">
        <v>291</v>
      </c>
    </row>
    <row r="196" spans="1:12" x14ac:dyDescent="0.2">
      <c r="A196" s="47">
        <v>42225</v>
      </c>
      <c r="C196" s="46" t="s">
        <v>15602</v>
      </c>
      <c r="E196" s="46" t="s">
        <v>15603</v>
      </c>
      <c r="F196" s="46" t="s">
        <v>8702</v>
      </c>
      <c r="G196" s="46" t="s">
        <v>8703</v>
      </c>
      <c r="H196" s="46" t="s">
        <v>358</v>
      </c>
      <c r="I196" s="46" t="s">
        <v>293</v>
      </c>
      <c r="J196" s="47">
        <v>10202</v>
      </c>
      <c r="K196" s="46" t="s">
        <v>2569</v>
      </c>
      <c r="L196" s="46" t="s">
        <v>279</v>
      </c>
    </row>
    <row r="197" spans="1:12" x14ac:dyDescent="0.2">
      <c r="A197" s="47">
        <v>42221</v>
      </c>
      <c r="C197" s="46" t="s">
        <v>9</v>
      </c>
      <c r="D197" s="46" t="s">
        <v>80</v>
      </c>
      <c r="E197" s="46" t="s">
        <v>15604</v>
      </c>
      <c r="F197" s="46" t="s">
        <v>8705</v>
      </c>
      <c r="G197" s="46" t="s">
        <v>8706</v>
      </c>
      <c r="H197" s="46" t="s">
        <v>358</v>
      </c>
      <c r="I197" s="46" t="s">
        <v>1449</v>
      </c>
      <c r="J197" s="47">
        <v>10183</v>
      </c>
      <c r="K197" s="46" t="s">
        <v>2569</v>
      </c>
      <c r="L197" s="46" t="s">
        <v>278</v>
      </c>
    </row>
    <row r="198" spans="1:12" x14ac:dyDescent="0.2">
      <c r="A198" s="47">
        <v>42217</v>
      </c>
      <c r="C198" s="46" t="s">
        <v>7</v>
      </c>
      <c r="D198" s="46" t="s">
        <v>15605</v>
      </c>
      <c r="E198" s="46" t="s">
        <v>15606</v>
      </c>
      <c r="F198" s="46" t="s">
        <v>5502</v>
      </c>
      <c r="G198" s="46" t="s">
        <v>8707</v>
      </c>
      <c r="H198" s="46" t="s">
        <v>361</v>
      </c>
      <c r="I198" s="46" t="s">
        <v>376</v>
      </c>
      <c r="J198" s="47">
        <v>109</v>
      </c>
      <c r="K198" s="46" t="s">
        <v>2646</v>
      </c>
      <c r="L198" s="46" t="s">
        <v>280</v>
      </c>
    </row>
    <row r="199" spans="1:12" x14ac:dyDescent="0.2">
      <c r="A199" s="47">
        <v>42216</v>
      </c>
      <c r="C199" s="46" t="s">
        <v>15262</v>
      </c>
      <c r="D199" s="46" t="s">
        <v>15607</v>
      </c>
      <c r="E199" s="46" t="s">
        <v>3764</v>
      </c>
      <c r="F199" s="46" t="s">
        <v>8708</v>
      </c>
      <c r="G199" s="46" t="s">
        <v>8709</v>
      </c>
      <c r="H199" s="46" t="s">
        <v>361</v>
      </c>
      <c r="I199" s="46" t="s">
        <v>494</v>
      </c>
      <c r="J199" s="47">
        <v>10438</v>
      </c>
      <c r="K199" s="46" t="s">
        <v>2682</v>
      </c>
      <c r="L199" s="46" t="s">
        <v>269</v>
      </c>
    </row>
    <row r="200" spans="1:12" x14ac:dyDescent="0.2">
      <c r="A200" s="47">
        <v>42215</v>
      </c>
      <c r="C200" s="46" t="s">
        <v>1595</v>
      </c>
      <c r="D200" s="46" t="s">
        <v>17</v>
      </c>
      <c r="E200" s="46" t="s">
        <v>5791</v>
      </c>
      <c r="F200" s="46" t="s">
        <v>8710</v>
      </c>
      <c r="G200" s="46" t="s">
        <v>8711</v>
      </c>
      <c r="H200" s="46" t="s">
        <v>358</v>
      </c>
      <c r="I200" s="46" t="s">
        <v>381</v>
      </c>
      <c r="J200" s="47">
        <v>165</v>
      </c>
      <c r="K200" s="46" t="s">
        <v>2569</v>
      </c>
      <c r="L200" s="46" t="s">
        <v>287</v>
      </c>
    </row>
    <row r="201" spans="1:12" x14ac:dyDescent="0.2">
      <c r="A201" s="47">
        <v>42214</v>
      </c>
      <c r="C201" s="46" t="s">
        <v>34</v>
      </c>
      <c r="D201" s="46" t="s">
        <v>1562</v>
      </c>
      <c r="E201" s="46" t="s">
        <v>3764</v>
      </c>
      <c r="F201" s="46" t="s">
        <v>8712</v>
      </c>
      <c r="G201" s="46" t="s">
        <v>8713</v>
      </c>
      <c r="H201" s="46" t="s">
        <v>368</v>
      </c>
      <c r="I201" s="46" t="s">
        <v>8714</v>
      </c>
      <c r="J201" s="47">
        <v>10214</v>
      </c>
      <c r="K201" s="46" t="s">
        <v>2569</v>
      </c>
      <c r="L201" s="46" t="s">
        <v>284</v>
      </c>
    </row>
    <row r="202" spans="1:12" x14ac:dyDescent="0.2">
      <c r="A202" s="47">
        <v>42213</v>
      </c>
      <c r="C202" s="46" t="s">
        <v>15608</v>
      </c>
      <c r="D202" s="46" t="s">
        <v>54</v>
      </c>
      <c r="E202" s="46" t="s">
        <v>15050</v>
      </c>
      <c r="F202" s="46" t="s">
        <v>8716</v>
      </c>
      <c r="G202" s="46" t="s">
        <v>8717</v>
      </c>
      <c r="H202" s="46" t="s">
        <v>361</v>
      </c>
      <c r="I202" s="46" t="s">
        <v>403</v>
      </c>
      <c r="J202" s="47">
        <v>321</v>
      </c>
      <c r="K202" s="46" t="s">
        <v>2607</v>
      </c>
      <c r="L202" s="46" t="s">
        <v>284</v>
      </c>
    </row>
    <row r="203" spans="1:12" x14ac:dyDescent="0.2">
      <c r="A203" s="47">
        <v>42212</v>
      </c>
      <c r="C203" s="46" t="s">
        <v>15609</v>
      </c>
      <c r="D203" s="46" t="s">
        <v>15610</v>
      </c>
      <c r="E203" s="46" t="s">
        <v>2896</v>
      </c>
      <c r="F203" s="46" t="s">
        <v>5738</v>
      </c>
      <c r="G203" s="46" t="s">
        <v>8718</v>
      </c>
      <c r="H203" s="46" t="s">
        <v>361</v>
      </c>
      <c r="I203" s="46" t="s">
        <v>414</v>
      </c>
      <c r="J203" s="47">
        <v>502</v>
      </c>
      <c r="K203" s="46" t="s">
        <v>3145</v>
      </c>
      <c r="L203" s="46" t="s">
        <v>269</v>
      </c>
    </row>
    <row r="204" spans="1:12" x14ac:dyDescent="0.2">
      <c r="A204" s="47">
        <v>42205</v>
      </c>
      <c r="C204" s="46" t="s">
        <v>57</v>
      </c>
      <c r="D204" s="46" t="s">
        <v>15611</v>
      </c>
      <c r="E204" s="46" t="s">
        <v>12</v>
      </c>
      <c r="F204" s="46" t="s">
        <v>8719</v>
      </c>
      <c r="G204" s="46" t="s">
        <v>8720</v>
      </c>
      <c r="H204" s="46" t="s">
        <v>358</v>
      </c>
      <c r="I204" s="46" t="s">
        <v>3015</v>
      </c>
      <c r="J204" s="47">
        <v>10004</v>
      </c>
      <c r="K204" s="46" t="s">
        <v>2637</v>
      </c>
      <c r="L204" s="46" t="s">
        <v>283</v>
      </c>
    </row>
    <row r="205" spans="1:12" x14ac:dyDescent="0.2">
      <c r="A205" s="47">
        <v>42203</v>
      </c>
      <c r="C205" s="46" t="s">
        <v>406</v>
      </c>
      <c r="D205" s="46" t="s">
        <v>1893</v>
      </c>
      <c r="E205" s="46" t="s">
        <v>3217</v>
      </c>
      <c r="F205" s="46" t="s">
        <v>8721</v>
      </c>
      <c r="G205" s="46" t="s">
        <v>8722</v>
      </c>
      <c r="H205" s="46" t="s">
        <v>358</v>
      </c>
      <c r="I205" s="46" t="s">
        <v>3015</v>
      </c>
      <c r="J205" s="47">
        <v>10004</v>
      </c>
      <c r="K205" s="46" t="s">
        <v>2569</v>
      </c>
      <c r="L205" s="46" t="s">
        <v>283</v>
      </c>
    </row>
    <row r="206" spans="1:12" x14ac:dyDescent="0.2">
      <c r="A206" s="47">
        <v>42202</v>
      </c>
      <c r="C206" s="46" t="s">
        <v>4925</v>
      </c>
      <c r="D206" s="46" t="s">
        <v>5464</v>
      </c>
      <c r="E206" s="46" t="s">
        <v>4767</v>
      </c>
      <c r="F206" s="46" t="s">
        <v>8724</v>
      </c>
      <c r="G206" s="46" t="s">
        <v>8725</v>
      </c>
      <c r="H206" s="46" t="s">
        <v>358</v>
      </c>
      <c r="I206" s="46" t="s">
        <v>3015</v>
      </c>
      <c r="J206" s="47">
        <v>10004</v>
      </c>
      <c r="K206" s="46" t="s">
        <v>2569</v>
      </c>
      <c r="L206" s="46" t="s">
        <v>283</v>
      </c>
    </row>
    <row r="207" spans="1:12" x14ac:dyDescent="0.2">
      <c r="A207" s="47">
        <v>42201</v>
      </c>
      <c r="C207" s="46" t="s">
        <v>2713</v>
      </c>
      <c r="D207" s="46" t="s">
        <v>15612</v>
      </c>
      <c r="E207" s="46" t="s">
        <v>36</v>
      </c>
      <c r="F207" s="46" t="s">
        <v>8727</v>
      </c>
      <c r="G207" s="46" t="s">
        <v>8728</v>
      </c>
      <c r="H207" s="46" t="s">
        <v>361</v>
      </c>
      <c r="I207" s="46" t="s">
        <v>877</v>
      </c>
      <c r="J207" s="47">
        <v>304</v>
      </c>
      <c r="K207" s="46" t="s">
        <v>2569</v>
      </c>
      <c r="L207" s="46" t="s">
        <v>284</v>
      </c>
    </row>
    <row r="208" spans="1:12" x14ac:dyDescent="0.2">
      <c r="A208" s="47">
        <v>42200</v>
      </c>
      <c r="C208" s="46" t="s">
        <v>3434</v>
      </c>
      <c r="D208" s="46" t="s">
        <v>6935</v>
      </c>
      <c r="E208" s="46" t="s">
        <v>29</v>
      </c>
      <c r="F208" s="46" t="s">
        <v>8730</v>
      </c>
      <c r="G208" s="46" t="s">
        <v>8731</v>
      </c>
      <c r="H208" s="46" t="s">
        <v>361</v>
      </c>
      <c r="I208" s="46" t="s">
        <v>636</v>
      </c>
      <c r="J208" s="47">
        <v>52</v>
      </c>
      <c r="K208" s="46" t="s">
        <v>2621</v>
      </c>
      <c r="L208" s="46" t="s">
        <v>286</v>
      </c>
    </row>
    <row r="209" spans="1:12" x14ac:dyDescent="0.2">
      <c r="A209" s="47">
        <v>42199</v>
      </c>
      <c r="C209" s="46" t="s">
        <v>47</v>
      </c>
      <c r="D209" s="46" t="s">
        <v>7</v>
      </c>
      <c r="E209" s="46" t="s">
        <v>4359</v>
      </c>
      <c r="F209" s="46" t="s">
        <v>8732</v>
      </c>
      <c r="G209" s="46" t="s">
        <v>8733</v>
      </c>
      <c r="H209" s="46" t="s">
        <v>368</v>
      </c>
      <c r="I209" s="46" t="s">
        <v>546</v>
      </c>
      <c r="J209" s="47">
        <v>10412</v>
      </c>
      <c r="K209" s="46" t="s">
        <v>2584</v>
      </c>
      <c r="L209" s="46" t="s">
        <v>282</v>
      </c>
    </row>
    <row r="210" spans="1:12" x14ac:dyDescent="0.2">
      <c r="A210" s="47">
        <v>42198</v>
      </c>
      <c r="C210" s="46" t="s">
        <v>47</v>
      </c>
      <c r="D210" s="46" t="s">
        <v>7</v>
      </c>
      <c r="E210" s="46" t="s">
        <v>4425</v>
      </c>
      <c r="F210" s="46" t="s">
        <v>8737</v>
      </c>
      <c r="G210" s="46" t="s">
        <v>8738</v>
      </c>
      <c r="H210" s="46" t="s">
        <v>361</v>
      </c>
      <c r="I210" s="46" t="s">
        <v>599</v>
      </c>
      <c r="J210" s="47">
        <v>128</v>
      </c>
      <c r="K210" s="46" t="s">
        <v>2607</v>
      </c>
      <c r="L210" s="46" t="s">
        <v>282</v>
      </c>
    </row>
    <row r="211" spans="1:12" x14ac:dyDescent="0.2">
      <c r="A211" s="47">
        <v>42196</v>
      </c>
      <c r="C211" s="46" t="s">
        <v>15613</v>
      </c>
      <c r="D211" s="46" t="s">
        <v>9</v>
      </c>
      <c r="E211" s="46" t="s">
        <v>118</v>
      </c>
      <c r="F211" s="46" t="s">
        <v>4027</v>
      </c>
      <c r="G211" s="46" t="s">
        <v>8739</v>
      </c>
      <c r="H211" s="46" t="s">
        <v>358</v>
      </c>
      <c r="I211" s="46" t="s">
        <v>901</v>
      </c>
      <c r="J211" s="47">
        <v>10314</v>
      </c>
      <c r="K211" s="46" t="s">
        <v>2569</v>
      </c>
      <c r="L211" s="46" t="s">
        <v>282</v>
      </c>
    </row>
    <row r="212" spans="1:12" x14ac:dyDescent="0.2">
      <c r="A212" s="47">
        <v>42193</v>
      </c>
      <c r="C212" s="46" t="s">
        <v>72</v>
      </c>
      <c r="D212" s="46" t="s">
        <v>1916</v>
      </c>
      <c r="E212" s="46" t="s">
        <v>114</v>
      </c>
      <c r="F212" s="46" t="s">
        <v>6346</v>
      </c>
      <c r="G212" s="46" t="s">
        <v>8740</v>
      </c>
      <c r="H212" s="46" t="s">
        <v>361</v>
      </c>
      <c r="I212" s="46" t="s">
        <v>750</v>
      </c>
      <c r="J212" s="47">
        <v>678</v>
      </c>
      <c r="K212" s="46" t="s">
        <v>2630</v>
      </c>
      <c r="L212" s="46" t="s">
        <v>281</v>
      </c>
    </row>
    <row r="213" spans="1:12" x14ac:dyDescent="0.2">
      <c r="A213" s="47">
        <v>42191</v>
      </c>
      <c r="C213" s="46" t="s">
        <v>72</v>
      </c>
      <c r="D213" s="46" t="s">
        <v>37</v>
      </c>
      <c r="E213" s="46" t="s">
        <v>1578</v>
      </c>
      <c r="F213" s="46" t="s">
        <v>8741</v>
      </c>
      <c r="G213" s="46" t="s">
        <v>8742</v>
      </c>
      <c r="H213" s="46" t="s">
        <v>358</v>
      </c>
      <c r="I213" s="46" t="s">
        <v>599</v>
      </c>
      <c r="J213" s="47">
        <v>128</v>
      </c>
      <c r="K213" s="46" t="s">
        <v>2569</v>
      </c>
      <c r="L213" s="46" t="s">
        <v>282</v>
      </c>
    </row>
    <row r="214" spans="1:12" x14ac:dyDescent="0.2">
      <c r="A214" s="47">
        <v>42183</v>
      </c>
      <c r="C214" s="46" t="s">
        <v>57</v>
      </c>
      <c r="D214" s="46" t="s">
        <v>57</v>
      </c>
      <c r="E214" s="46" t="s">
        <v>2847</v>
      </c>
      <c r="F214" s="46" t="s">
        <v>8743</v>
      </c>
      <c r="G214" s="46" t="s">
        <v>8744</v>
      </c>
      <c r="H214" s="46" t="s">
        <v>361</v>
      </c>
      <c r="I214" s="46" t="s">
        <v>785</v>
      </c>
      <c r="J214" s="47">
        <v>10133</v>
      </c>
      <c r="K214" s="46" t="s">
        <v>2699</v>
      </c>
      <c r="L214" s="46" t="s">
        <v>284</v>
      </c>
    </row>
    <row r="215" spans="1:12" x14ac:dyDescent="0.2">
      <c r="A215" s="47">
        <v>42182</v>
      </c>
      <c r="C215" s="46" t="s">
        <v>2631</v>
      </c>
      <c r="D215" s="46" t="s">
        <v>15614</v>
      </c>
      <c r="E215" s="46" t="s">
        <v>15615</v>
      </c>
      <c r="F215" s="46" t="s">
        <v>8745</v>
      </c>
      <c r="G215" s="46" t="s">
        <v>8746</v>
      </c>
      <c r="H215" s="46" t="s">
        <v>361</v>
      </c>
      <c r="I215" s="46" t="s">
        <v>785</v>
      </c>
      <c r="J215" s="47">
        <v>10133</v>
      </c>
      <c r="K215" s="46" t="s">
        <v>2638</v>
      </c>
      <c r="L215" s="46" t="s">
        <v>284</v>
      </c>
    </row>
    <row r="216" spans="1:12" x14ac:dyDescent="0.2">
      <c r="A216" s="47">
        <v>42181</v>
      </c>
      <c r="C216" s="46" t="s">
        <v>57</v>
      </c>
      <c r="D216" s="46" t="s">
        <v>39</v>
      </c>
      <c r="E216" s="46" t="s">
        <v>2652</v>
      </c>
      <c r="F216" s="46" t="s">
        <v>8747</v>
      </c>
      <c r="G216" s="46" t="s">
        <v>8748</v>
      </c>
      <c r="H216" s="46" t="s">
        <v>358</v>
      </c>
      <c r="I216" s="46" t="s">
        <v>599</v>
      </c>
      <c r="J216" s="47">
        <v>128</v>
      </c>
      <c r="K216" s="46" t="s">
        <v>2569</v>
      </c>
      <c r="L216" s="46" t="s">
        <v>282</v>
      </c>
    </row>
    <row r="217" spans="1:12" x14ac:dyDescent="0.2">
      <c r="A217" s="47">
        <v>42180</v>
      </c>
      <c r="C217" s="46" t="s">
        <v>57</v>
      </c>
      <c r="D217" s="46" t="s">
        <v>72</v>
      </c>
      <c r="E217" s="46" t="s">
        <v>525</v>
      </c>
      <c r="F217" s="46" t="s">
        <v>3708</v>
      </c>
      <c r="G217" s="46" t="s">
        <v>8750</v>
      </c>
      <c r="H217" s="46" t="s">
        <v>358</v>
      </c>
      <c r="I217" s="46" t="s">
        <v>599</v>
      </c>
      <c r="J217" s="47">
        <v>128</v>
      </c>
      <c r="K217" s="46" t="s">
        <v>2569</v>
      </c>
      <c r="L217" s="46" t="s">
        <v>282</v>
      </c>
    </row>
    <row r="218" spans="1:12" x14ac:dyDescent="0.2">
      <c r="A218" s="47">
        <v>42175</v>
      </c>
      <c r="C218" s="46" t="s">
        <v>15026</v>
      </c>
      <c r="D218" s="46" t="s">
        <v>15616</v>
      </c>
      <c r="E218" s="46" t="s">
        <v>4308</v>
      </c>
      <c r="F218" s="46" t="s">
        <v>8753</v>
      </c>
      <c r="G218" s="46" t="s">
        <v>8754</v>
      </c>
      <c r="H218" s="46" t="s">
        <v>358</v>
      </c>
      <c r="I218" s="46" t="s">
        <v>599</v>
      </c>
      <c r="J218" s="47">
        <v>128</v>
      </c>
      <c r="K218" s="46" t="s">
        <v>2569</v>
      </c>
      <c r="L218" s="46" t="s">
        <v>282</v>
      </c>
    </row>
    <row r="219" spans="1:12" x14ac:dyDescent="0.2">
      <c r="A219" s="47">
        <v>42174</v>
      </c>
      <c r="C219" s="46" t="s">
        <v>15617</v>
      </c>
      <c r="D219" s="46" t="s">
        <v>443</v>
      </c>
      <c r="E219" s="46" t="s">
        <v>15618</v>
      </c>
      <c r="F219" s="46" t="s">
        <v>3150</v>
      </c>
      <c r="G219" s="46" t="s">
        <v>8755</v>
      </c>
      <c r="H219" s="46" t="s">
        <v>358</v>
      </c>
      <c r="I219" s="46" t="s">
        <v>599</v>
      </c>
      <c r="J219" s="47">
        <v>128</v>
      </c>
      <c r="K219" s="46" t="s">
        <v>2569</v>
      </c>
      <c r="L219" s="46" t="s">
        <v>282</v>
      </c>
    </row>
    <row r="220" spans="1:12" x14ac:dyDescent="0.2">
      <c r="A220" s="47">
        <v>42173</v>
      </c>
      <c r="C220" s="46" t="s">
        <v>15619</v>
      </c>
      <c r="D220" s="46" t="s">
        <v>15620</v>
      </c>
      <c r="E220" s="46" t="s">
        <v>15621</v>
      </c>
      <c r="F220" s="46" t="s">
        <v>8756</v>
      </c>
      <c r="G220" s="46" t="s">
        <v>8757</v>
      </c>
      <c r="H220" s="46" t="s">
        <v>358</v>
      </c>
      <c r="I220" s="46" t="s">
        <v>546</v>
      </c>
      <c r="J220" s="47">
        <v>10412</v>
      </c>
      <c r="K220" s="46" t="s">
        <v>2569</v>
      </c>
      <c r="L220" s="46" t="s">
        <v>282</v>
      </c>
    </row>
    <row r="221" spans="1:12" x14ac:dyDescent="0.2">
      <c r="A221" s="47">
        <v>42166</v>
      </c>
      <c r="C221" s="46" t="s">
        <v>15622</v>
      </c>
      <c r="D221" s="46" t="s">
        <v>15623</v>
      </c>
      <c r="E221" s="46" t="s">
        <v>52</v>
      </c>
      <c r="F221" s="46" t="s">
        <v>8758</v>
      </c>
      <c r="G221" s="46" t="s">
        <v>8759</v>
      </c>
      <c r="H221" s="46" t="s">
        <v>358</v>
      </c>
      <c r="I221" s="46" t="s">
        <v>546</v>
      </c>
      <c r="J221" s="47">
        <v>10412</v>
      </c>
      <c r="K221" s="46" t="s">
        <v>2569</v>
      </c>
      <c r="L221" s="46" t="s">
        <v>282</v>
      </c>
    </row>
    <row r="222" spans="1:12" x14ac:dyDescent="0.2">
      <c r="A222" s="47">
        <v>42165</v>
      </c>
      <c r="C222" s="46" t="s">
        <v>39</v>
      </c>
      <c r="D222" s="46" t="s">
        <v>5207</v>
      </c>
      <c r="E222" s="46" t="s">
        <v>15624</v>
      </c>
      <c r="F222" s="46" t="s">
        <v>8760</v>
      </c>
      <c r="G222" s="46" t="s">
        <v>8761</v>
      </c>
      <c r="H222" s="46" t="s">
        <v>358</v>
      </c>
      <c r="I222" s="46" t="s">
        <v>546</v>
      </c>
      <c r="J222" s="47">
        <v>10412</v>
      </c>
      <c r="K222" s="46" t="s">
        <v>2569</v>
      </c>
      <c r="L222" s="46" t="s">
        <v>282</v>
      </c>
    </row>
    <row r="223" spans="1:12" x14ac:dyDescent="0.2">
      <c r="A223" s="47">
        <v>42162</v>
      </c>
      <c r="C223" s="46" t="s">
        <v>15625</v>
      </c>
      <c r="D223" s="46" t="s">
        <v>15232</v>
      </c>
      <c r="E223" s="46" t="s">
        <v>54</v>
      </c>
      <c r="F223" s="46" t="s">
        <v>2999</v>
      </c>
      <c r="G223" s="46" t="s">
        <v>8762</v>
      </c>
      <c r="H223" s="46" t="s">
        <v>358</v>
      </c>
      <c r="I223" s="46" t="s">
        <v>546</v>
      </c>
      <c r="J223" s="47">
        <v>10412</v>
      </c>
      <c r="K223" s="46" t="s">
        <v>2569</v>
      </c>
      <c r="L223" s="46" t="s">
        <v>282</v>
      </c>
    </row>
    <row r="224" spans="1:12" x14ac:dyDescent="0.2">
      <c r="A224" s="47">
        <v>42161</v>
      </c>
      <c r="C224" s="46" t="s">
        <v>15626</v>
      </c>
      <c r="D224" s="46" t="s">
        <v>5428</v>
      </c>
      <c r="E224" s="46" t="s">
        <v>15627</v>
      </c>
      <c r="F224" s="46" t="s">
        <v>8764</v>
      </c>
      <c r="G224" s="46" t="s">
        <v>8765</v>
      </c>
      <c r="H224" s="46" t="s">
        <v>358</v>
      </c>
      <c r="I224" s="46" t="s">
        <v>546</v>
      </c>
      <c r="J224" s="47">
        <v>10412</v>
      </c>
      <c r="K224" s="46" t="s">
        <v>2569</v>
      </c>
      <c r="L224" s="46" t="s">
        <v>282</v>
      </c>
    </row>
    <row r="225" spans="1:12" x14ac:dyDescent="0.2">
      <c r="A225" s="47">
        <v>42160</v>
      </c>
      <c r="C225" s="46" t="s">
        <v>10</v>
      </c>
      <c r="E225" s="46" t="s">
        <v>15628</v>
      </c>
      <c r="F225" s="46" t="s">
        <v>8767</v>
      </c>
      <c r="G225" s="46" t="s">
        <v>8768</v>
      </c>
      <c r="H225" s="46" t="s">
        <v>361</v>
      </c>
      <c r="I225" s="46" t="s">
        <v>933</v>
      </c>
      <c r="J225" s="47">
        <v>298</v>
      </c>
      <c r="K225" s="46" t="s">
        <v>3128</v>
      </c>
      <c r="L225" s="46" t="s">
        <v>282</v>
      </c>
    </row>
    <row r="226" spans="1:12" x14ac:dyDescent="0.2">
      <c r="A226" s="47">
        <v>42156</v>
      </c>
      <c r="C226" s="46" t="s">
        <v>13</v>
      </c>
      <c r="D226" s="46" t="s">
        <v>17</v>
      </c>
      <c r="E226" s="46" t="s">
        <v>3810</v>
      </c>
      <c r="F226" s="46" t="s">
        <v>4841</v>
      </c>
      <c r="G226" s="46" t="s">
        <v>8769</v>
      </c>
      <c r="H226" s="46" t="s">
        <v>358</v>
      </c>
      <c r="I226" s="46" t="s">
        <v>403</v>
      </c>
      <c r="J226" s="47">
        <v>321</v>
      </c>
      <c r="K226" s="46" t="s">
        <v>2569</v>
      </c>
      <c r="L226" s="46" t="s">
        <v>284</v>
      </c>
    </row>
    <row r="227" spans="1:12" x14ac:dyDescent="0.2">
      <c r="A227" s="47">
        <v>42153</v>
      </c>
      <c r="C227" s="46" t="s">
        <v>15629</v>
      </c>
      <c r="E227" s="46" t="s">
        <v>15630</v>
      </c>
      <c r="F227" s="46" t="s">
        <v>8770</v>
      </c>
      <c r="G227" s="46" t="s">
        <v>8771</v>
      </c>
      <c r="H227" s="46" t="s">
        <v>358</v>
      </c>
      <c r="I227" s="46" t="s">
        <v>935</v>
      </c>
      <c r="J227" s="47">
        <v>10033</v>
      </c>
      <c r="K227" s="46" t="s">
        <v>2569</v>
      </c>
      <c r="L227" s="46" t="s">
        <v>282</v>
      </c>
    </row>
    <row r="228" spans="1:12" x14ac:dyDescent="0.2">
      <c r="A228" s="47">
        <v>42152</v>
      </c>
      <c r="C228" s="46" t="s">
        <v>8952</v>
      </c>
      <c r="E228" s="46" t="s">
        <v>15631</v>
      </c>
      <c r="F228" s="46" t="s">
        <v>8772</v>
      </c>
      <c r="G228" s="46" t="s">
        <v>8773</v>
      </c>
      <c r="H228" s="46" t="s">
        <v>361</v>
      </c>
      <c r="I228" s="46" t="s">
        <v>388</v>
      </c>
      <c r="J228" s="47">
        <v>252</v>
      </c>
      <c r="K228" s="46" t="s">
        <v>2569</v>
      </c>
      <c r="L228" s="46" t="s">
        <v>282</v>
      </c>
    </row>
    <row r="229" spans="1:12" x14ac:dyDescent="0.2">
      <c r="A229" s="47">
        <v>42142</v>
      </c>
      <c r="C229" s="46" t="s">
        <v>7376</v>
      </c>
      <c r="E229" s="46" t="s">
        <v>15632</v>
      </c>
      <c r="F229" s="46" t="s">
        <v>3064</v>
      </c>
      <c r="G229" s="46" t="s">
        <v>8776</v>
      </c>
      <c r="H229" s="46" t="s">
        <v>358</v>
      </c>
      <c r="I229" s="46" t="s">
        <v>455</v>
      </c>
      <c r="J229" s="47">
        <v>10086</v>
      </c>
      <c r="K229" s="46" t="s">
        <v>2569</v>
      </c>
      <c r="L229" s="46" t="s">
        <v>283</v>
      </c>
    </row>
    <row r="230" spans="1:12" x14ac:dyDescent="0.2">
      <c r="A230" s="47">
        <v>42141</v>
      </c>
      <c r="C230" s="46" t="s">
        <v>8852</v>
      </c>
      <c r="E230" s="46" t="s">
        <v>15633</v>
      </c>
      <c r="F230" s="46" t="s">
        <v>8778</v>
      </c>
      <c r="G230" s="46" t="s">
        <v>8779</v>
      </c>
      <c r="H230" s="46" t="s">
        <v>358</v>
      </c>
      <c r="I230" s="46" t="s">
        <v>455</v>
      </c>
      <c r="J230" s="47">
        <v>10086</v>
      </c>
      <c r="K230" s="46" t="s">
        <v>2569</v>
      </c>
      <c r="L230" s="46" t="s">
        <v>283</v>
      </c>
    </row>
    <row r="231" spans="1:12" x14ac:dyDescent="0.2">
      <c r="A231" s="47">
        <v>42140</v>
      </c>
      <c r="C231" s="46" t="s">
        <v>15634</v>
      </c>
      <c r="E231" s="46" t="s">
        <v>15635</v>
      </c>
      <c r="F231" s="46" t="s">
        <v>8780</v>
      </c>
      <c r="G231" s="46" t="s">
        <v>8781</v>
      </c>
      <c r="H231" s="46" t="s">
        <v>361</v>
      </c>
      <c r="I231" s="46" t="s">
        <v>4599</v>
      </c>
      <c r="J231" s="47">
        <v>10466</v>
      </c>
      <c r="K231" s="46" t="s">
        <v>2619</v>
      </c>
      <c r="L231" s="46" t="s">
        <v>279</v>
      </c>
    </row>
    <row r="232" spans="1:12" x14ac:dyDescent="0.2">
      <c r="A232" s="47">
        <v>42137</v>
      </c>
      <c r="C232" s="46" t="s">
        <v>1924</v>
      </c>
      <c r="D232" s="46" t="s">
        <v>9</v>
      </c>
      <c r="E232" s="46" t="s">
        <v>3238</v>
      </c>
      <c r="F232" s="46" t="s">
        <v>8783</v>
      </c>
      <c r="G232" s="46" t="s">
        <v>8784</v>
      </c>
      <c r="H232" s="46" t="s">
        <v>361</v>
      </c>
      <c r="I232" s="46" t="s">
        <v>534</v>
      </c>
      <c r="J232" s="47">
        <v>10148</v>
      </c>
      <c r="K232" s="46" t="s">
        <v>2619</v>
      </c>
      <c r="L232" s="46" t="s">
        <v>279</v>
      </c>
    </row>
    <row r="233" spans="1:12" x14ac:dyDescent="0.2">
      <c r="A233" s="47">
        <v>42136</v>
      </c>
      <c r="C233" s="46" t="s">
        <v>141</v>
      </c>
      <c r="D233" s="46" t="s">
        <v>12294</v>
      </c>
      <c r="E233" s="46" t="s">
        <v>3062</v>
      </c>
      <c r="F233" s="46" t="s">
        <v>8785</v>
      </c>
      <c r="G233" s="46" t="s">
        <v>8786</v>
      </c>
      <c r="H233" s="46" t="s">
        <v>361</v>
      </c>
      <c r="I233" s="46" t="s">
        <v>177</v>
      </c>
      <c r="J233" s="47">
        <v>290</v>
      </c>
      <c r="K233" s="46" t="s">
        <v>2569</v>
      </c>
      <c r="L233" s="46" t="s">
        <v>282</v>
      </c>
    </row>
    <row r="234" spans="1:12" x14ac:dyDescent="0.2">
      <c r="A234" s="47">
        <v>42132</v>
      </c>
      <c r="C234" s="46" t="s">
        <v>15636</v>
      </c>
      <c r="D234" s="46" t="s">
        <v>15637</v>
      </c>
      <c r="E234" s="46" t="s">
        <v>15638</v>
      </c>
      <c r="F234" s="46" t="s">
        <v>8788</v>
      </c>
      <c r="G234" s="46" t="s">
        <v>8789</v>
      </c>
      <c r="H234" s="46" t="s">
        <v>358</v>
      </c>
      <c r="I234" s="46" t="s">
        <v>388</v>
      </c>
      <c r="J234" s="47">
        <v>252</v>
      </c>
      <c r="K234" s="46" t="s">
        <v>2569</v>
      </c>
      <c r="L234" s="46" t="s">
        <v>282</v>
      </c>
    </row>
    <row r="235" spans="1:12" x14ac:dyDescent="0.2">
      <c r="A235" s="47">
        <v>42131</v>
      </c>
      <c r="C235" s="46" t="s">
        <v>5420</v>
      </c>
      <c r="D235" s="46" t="s">
        <v>10</v>
      </c>
      <c r="E235" s="46" t="s">
        <v>2823</v>
      </c>
      <c r="F235" s="46" t="s">
        <v>8792</v>
      </c>
      <c r="G235" s="46" t="s">
        <v>8793</v>
      </c>
      <c r="H235" s="46" t="s">
        <v>361</v>
      </c>
      <c r="I235" s="46" t="s">
        <v>388</v>
      </c>
      <c r="J235" s="47">
        <v>252</v>
      </c>
      <c r="K235" s="46" t="s">
        <v>2608</v>
      </c>
      <c r="L235" s="46" t="s">
        <v>282</v>
      </c>
    </row>
    <row r="236" spans="1:12" x14ac:dyDescent="0.2">
      <c r="A236" s="47">
        <v>42130</v>
      </c>
      <c r="C236" s="46" t="s">
        <v>1889</v>
      </c>
      <c r="D236" s="46" t="s">
        <v>15639</v>
      </c>
      <c r="E236" s="46" t="s">
        <v>1591</v>
      </c>
      <c r="F236" s="46" t="s">
        <v>8794</v>
      </c>
      <c r="G236" s="46" t="s">
        <v>8795</v>
      </c>
      <c r="H236" s="46" t="s">
        <v>361</v>
      </c>
      <c r="I236" s="46" t="s">
        <v>8796</v>
      </c>
      <c r="J236" s="47">
        <v>10480</v>
      </c>
      <c r="K236" s="46" t="s">
        <v>2569</v>
      </c>
      <c r="L236" s="46" t="s">
        <v>269</v>
      </c>
    </row>
    <row r="237" spans="1:12" x14ac:dyDescent="0.2">
      <c r="A237" s="47">
        <v>42129</v>
      </c>
      <c r="C237" s="46" t="s">
        <v>15640</v>
      </c>
      <c r="D237" s="46" t="s">
        <v>528</v>
      </c>
      <c r="E237" s="46" t="s">
        <v>2985</v>
      </c>
      <c r="F237" s="46" t="s">
        <v>8797</v>
      </c>
      <c r="G237" s="46" t="s">
        <v>8798</v>
      </c>
      <c r="H237" s="46" t="s">
        <v>361</v>
      </c>
      <c r="I237" s="46" t="s">
        <v>381</v>
      </c>
      <c r="J237" s="47">
        <v>165</v>
      </c>
      <c r="K237" s="46" t="s">
        <v>2580</v>
      </c>
      <c r="L237" s="46" t="s">
        <v>287</v>
      </c>
    </row>
    <row r="238" spans="1:12" x14ac:dyDescent="0.2">
      <c r="A238" s="47">
        <v>42127</v>
      </c>
      <c r="C238" s="46" t="s">
        <v>9</v>
      </c>
      <c r="D238" s="46" t="s">
        <v>90</v>
      </c>
      <c r="E238" s="46" t="s">
        <v>15641</v>
      </c>
      <c r="F238" s="46" t="s">
        <v>8799</v>
      </c>
      <c r="G238" s="46" t="s">
        <v>8800</v>
      </c>
      <c r="H238" s="46" t="s">
        <v>358</v>
      </c>
      <c r="I238" s="46" t="s">
        <v>687</v>
      </c>
      <c r="J238" s="47">
        <v>490</v>
      </c>
      <c r="K238" s="46" t="s">
        <v>2569</v>
      </c>
      <c r="L238" s="46" t="s">
        <v>289</v>
      </c>
    </row>
    <row r="239" spans="1:12" x14ac:dyDescent="0.2">
      <c r="A239" s="47">
        <v>42126</v>
      </c>
      <c r="C239" s="46" t="s">
        <v>15642</v>
      </c>
      <c r="E239" s="46" t="s">
        <v>5314</v>
      </c>
      <c r="F239" s="46" t="s">
        <v>8801</v>
      </c>
      <c r="G239" s="46" t="s">
        <v>8802</v>
      </c>
      <c r="H239" s="46" t="s">
        <v>358</v>
      </c>
      <c r="I239" s="46" t="s">
        <v>687</v>
      </c>
      <c r="J239" s="47">
        <v>490</v>
      </c>
      <c r="K239" s="46" t="s">
        <v>2569</v>
      </c>
      <c r="L239" s="46" t="s">
        <v>289</v>
      </c>
    </row>
    <row r="240" spans="1:12" x14ac:dyDescent="0.2">
      <c r="A240" s="47">
        <v>42124</v>
      </c>
      <c r="C240" s="46" t="s">
        <v>15643</v>
      </c>
      <c r="D240" s="46" t="s">
        <v>1607</v>
      </c>
      <c r="E240" s="46" t="s">
        <v>4482</v>
      </c>
      <c r="F240" s="46" t="s">
        <v>4314</v>
      </c>
      <c r="G240" s="46" t="s">
        <v>8803</v>
      </c>
      <c r="H240" s="46" t="s">
        <v>358</v>
      </c>
      <c r="I240" s="46" t="s">
        <v>687</v>
      </c>
      <c r="J240" s="47">
        <v>490</v>
      </c>
      <c r="K240" s="46" t="s">
        <v>2569</v>
      </c>
      <c r="L240" s="46" t="s">
        <v>289</v>
      </c>
    </row>
    <row r="241" spans="1:12" x14ac:dyDescent="0.2">
      <c r="A241" s="47">
        <v>42122</v>
      </c>
      <c r="C241" s="46" t="s">
        <v>15644</v>
      </c>
      <c r="D241" s="46" t="s">
        <v>126</v>
      </c>
      <c r="E241" s="46" t="s">
        <v>3164</v>
      </c>
      <c r="F241" s="46" t="s">
        <v>8805</v>
      </c>
      <c r="G241" s="46" t="s">
        <v>8806</v>
      </c>
      <c r="H241" s="46" t="s">
        <v>361</v>
      </c>
      <c r="I241" s="46" t="s">
        <v>993</v>
      </c>
      <c r="J241" s="47">
        <v>10001</v>
      </c>
      <c r="K241" s="46" t="s">
        <v>2600</v>
      </c>
      <c r="L241" s="46" t="s">
        <v>284</v>
      </c>
    </row>
    <row r="242" spans="1:12" x14ac:dyDescent="0.2">
      <c r="A242" s="47">
        <v>42121</v>
      </c>
      <c r="C242" s="46" t="s">
        <v>15645</v>
      </c>
      <c r="D242" s="46" t="s">
        <v>15646</v>
      </c>
      <c r="E242" s="46" t="s">
        <v>2773</v>
      </c>
      <c r="F242" s="46" t="s">
        <v>8807</v>
      </c>
      <c r="G242" s="46" t="s">
        <v>8808</v>
      </c>
      <c r="H242" s="46" t="s">
        <v>361</v>
      </c>
      <c r="I242" s="46" t="s">
        <v>401</v>
      </c>
      <c r="J242" s="47">
        <v>308</v>
      </c>
      <c r="K242" s="46" t="s">
        <v>2638</v>
      </c>
      <c r="L242" s="46" t="s">
        <v>284</v>
      </c>
    </row>
    <row r="243" spans="1:12" x14ac:dyDescent="0.2">
      <c r="A243" s="47">
        <v>42119</v>
      </c>
      <c r="C243" s="46" t="s">
        <v>2701</v>
      </c>
      <c r="D243" s="46" t="s">
        <v>142</v>
      </c>
      <c r="E243" s="46" t="s">
        <v>15647</v>
      </c>
      <c r="F243" s="46" t="s">
        <v>2695</v>
      </c>
      <c r="G243" s="46" t="s">
        <v>8809</v>
      </c>
      <c r="H243" s="46" t="s">
        <v>361</v>
      </c>
      <c r="I243" s="46" t="s">
        <v>976</v>
      </c>
      <c r="J243" s="47">
        <v>3</v>
      </c>
      <c r="K243" s="46" t="s">
        <v>2569</v>
      </c>
      <c r="L243" s="46" t="s">
        <v>284</v>
      </c>
    </row>
    <row r="244" spans="1:12" x14ac:dyDescent="0.2">
      <c r="A244" s="47">
        <v>42116</v>
      </c>
      <c r="C244" s="46" t="s">
        <v>15648</v>
      </c>
      <c r="D244" s="46" t="s">
        <v>147</v>
      </c>
      <c r="E244" s="46" t="s">
        <v>49</v>
      </c>
      <c r="F244" s="46" t="s">
        <v>8702</v>
      </c>
      <c r="G244" s="46" t="s">
        <v>8811</v>
      </c>
      <c r="H244" s="46" t="s">
        <v>368</v>
      </c>
      <c r="I244" s="46" t="s">
        <v>182</v>
      </c>
      <c r="J244" s="47">
        <v>674</v>
      </c>
      <c r="K244" s="46" t="s">
        <v>2569</v>
      </c>
      <c r="L244" s="46" t="s">
        <v>169</v>
      </c>
    </row>
    <row r="245" spans="1:12" x14ac:dyDescent="0.2">
      <c r="A245" s="47">
        <v>42110</v>
      </c>
      <c r="C245" s="46" t="s">
        <v>17</v>
      </c>
      <c r="D245" s="46" t="s">
        <v>1967</v>
      </c>
      <c r="E245" s="46" t="s">
        <v>6010</v>
      </c>
      <c r="F245" s="46" t="s">
        <v>8812</v>
      </c>
      <c r="G245" s="46" t="s">
        <v>8813</v>
      </c>
      <c r="H245" s="46" t="s">
        <v>358</v>
      </c>
      <c r="I245" s="46" t="s">
        <v>815</v>
      </c>
      <c r="J245" s="47">
        <v>10143</v>
      </c>
      <c r="K245" s="46" t="s">
        <v>2569</v>
      </c>
      <c r="L245" s="46" t="s">
        <v>282</v>
      </c>
    </row>
    <row r="246" spans="1:12" x14ac:dyDescent="0.2">
      <c r="A246" s="47">
        <v>42109</v>
      </c>
      <c r="C246" s="46" t="s">
        <v>14</v>
      </c>
      <c r="D246" s="46" t="s">
        <v>15649</v>
      </c>
      <c r="E246" s="46" t="s">
        <v>3951</v>
      </c>
      <c r="F246" s="46" t="s">
        <v>8814</v>
      </c>
      <c r="G246" s="46" t="s">
        <v>8815</v>
      </c>
      <c r="H246" s="46" t="s">
        <v>358</v>
      </c>
      <c r="I246" s="46" t="s">
        <v>386</v>
      </c>
      <c r="J246" s="47">
        <v>248</v>
      </c>
      <c r="K246" s="46" t="s">
        <v>2569</v>
      </c>
      <c r="L246" s="46" t="s">
        <v>282</v>
      </c>
    </row>
    <row r="247" spans="1:12" x14ac:dyDescent="0.2">
      <c r="A247" s="47">
        <v>42106</v>
      </c>
      <c r="C247" s="46" t="s">
        <v>15422</v>
      </c>
      <c r="E247" s="46" t="s">
        <v>15650</v>
      </c>
      <c r="F247" s="46" t="s">
        <v>8818</v>
      </c>
      <c r="G247" s="46" t="s">
        <v>8819</v>
      </c>
      <c r="H247" s="46" t="s">
        <v>358</v>
      </c>
      <c r="I247" s="46" t="s">
        <v>386</v>
      </c>
      <c r="J247" s="47">
        <v>248</v>
      </c>
      <c r="K247" s="46" t="s">
        <v>2569</v>
      </c>
      <c r="L247" s="46" t="s">
        <v>282</v>
      </c>
    </row>
    <row r="248" spans="1:12" x14ac:dyDescent="0.2">
      <c r="A248" s="47">
        <v>42092</v>
      </c>
      <c r="C248" s="46" t="s">
        <v>1709</v>
      </c>
      <c r="D248" s="46" t="s">
        <v>15651</v>
      </c>
      <c r="E248" s="46" t="s">
        <v>2777</v>
      </c>
      <c r="F248" s="46" t="s">
        <v>3221</v>
      </c>
      <c r="G248" s="46" t="s">
        <v>8820</v>
      </c>
      <c r="H248" s="46" t="s">
        <v>358</v>
      </c>
      <c r="I248" s="46" t="s">
        <v>386</v>
      </c>
      <c r="J248" s="47">
        <v>248</v>
      </c>
      <c r="K248" s="46" t="s">
        <v>2569</v>
      </c>
      <c r="L248" s="46" t="s">
        <v>282</v>
      </c>
    </row>
    <row r="249" spans="1:12" x14ac:dyDescent="0.2">
      <c r="A249" s="47">
        <v>42090</v>
      </c>
      <c r="C249" s="46" t="s">
        <v>8609</v>
      </c>
      <c r="D249" s="46" t="s">
        <v>8043</v>
      </c>
      <c r="E249" s="46" t="s">
        <v>11871</v>
      </c>
      <c r="F249" s="46" t="s">
        <v>4450</v>
      </c>
      <c r="G249" s="46" t="s">
        <v>8822</v>
      </c>
      <c r="H249" s="46" t="s">
        <v>358</v>
      </c>
      <c r="I249" s="46" t="s">
        <v>386</v>
      </c>
      <c r="J249" s="47">
        <v>248</v>
      </c>
      <c r="K249" s="46" t="s">
        <v>2569</v>
      </c>
      <c r="L249" s="46" t="s">
        <v>282</v>
      </c>
    </row>
    <row r="250" spans="1:12" x14ac:dyDescent="0.2">
      <c r="A250" s="47">
        <v>42088</v>
      </c>
      <c r="C250" s="46" t="s">
        <v>15652</v>
      </c>
      <c r="D250" s="46" t="s">
        <v>1892</v>
      </c>
      <c r="E250" s="46" t="s">
        <v>9055</v>
      </c>
      <c r="F250" s="46" t="s">
        <v>8823</v>
      </c>
      <c r="G250" s="46" t="s">
        <v>8824</v>
      </c>
      <c r="H250" s="46" t="s">
        <v>368</v>
      </c>
      <c r="I250" s="46" t="s">
        <v>386</v>
      </c>
      <c r="J250" s="47">
        <v>248</v>
      </c>
      <c r="K250" s="46" t="s">
        <v>2569</v>
      </c>
      <c r="L250" s="46" t="s">
        <v>282</v>
      </c>
    </row>
    <row r="251" spans="1:12" x14ac:dyDescent="0.2">
      <c r="A251" s="47">
        <v>42085</v>
      </c>
      <c r="C251" s="46" t="s">
        <v>39</v>
      </c>
      <c r="D251" s="46" t="s">
        <v>17</v>
      </c>
      <c r="E251" s="46" t="s">
        <v>5836</v>
      </c>
      <c r="F251" s="46" t="s">
        <v>8825</v>
      </c>
      <c r="G251" s="46" t="s">
        <v>8826</v>
      </c>
      <c r="H251" s="46" t="s">
        <v>358</v>
      </c>
      <c r="I251" s="46" t="s">
        <v>426</v>
      </c>
      <c r="J251" s="47">
        <v>634</v>
      </c>
      <c r="K251" s="46" t="s">
        <v>2569</v>
      </c>
      <c r="L251" s="46" t="s">
        <v>285</v>
      </c>
    </row>
    <row r="252" spans="1:12" x14ac:dyDescent="0.2">
      <c r="A252" s="47">
        <v>42083</v>
      </c>
      <c r="C252" s="46" t="s">
        <v>9280</v>
      </c>
      <c r="D252" s="46" t="s">
        <v>15653</v>
      </c>
      <c r="E252" s="46" t="s">
        <v>2965</v>
      </c>
      <c r="F252" s="46" t="s">
        <v>3364</v>
      </c>
      <c r="G252" s="46" t="s">
        <v>8827</v>
      </c>
      <c r="H252" s="46" t="s">
        <v>358</v>
      </c>
      <c r="I252" s="46" t="s">
        <v>710</v>
      </c>
      <c r="J252" s="47">
        <v>278</v>
      </c>
      <c r="K252" s="46" t="s">
        <v>2569</v>
      </c>
      <c r="L252" s="46" t="s">
        <v>282</v>
      </c>
    </row>
    <row r="253" spans="1:12" x14ac:dyDescent="0.2">
      <c r="A253" s="47">
        <v>42079</v>
      </c>
      <c r="C253" s="46" t="s">
        <v>506</v>
      </c>
      <c r="D253" s="46" t="s">
        <v>3573</v>
      </c>
      <c r="E253" s="46" t="s">
        <v>95</v>
      </c>
      <c r="F253" s="46" t="s">
        <v>2740</v>
      </c>
      <c r="G253" s="46" t="s">
        <v>8829</v>
      </c>
      <c r="H253" s="46" t="s">
        <v>358</v>
      </c>
      <c r="I253" s="46" t="s">
        <v>710</v>
      </c>
      <c r="J253" s="47">
        <v>278</v>
      </c>
      <c r="K253" s="46" t="s">
        <v>2569</v>
      </c>
      <c r="L253" s="46" t="s">
        <v>282</v>
      </c>
    </row>
    <row r="254" spans="1:12" x14ac:dyDescent="0.2">
      <c r="A254" s="47">
        <v>42078</v>
      </c>
      <c r="C254" s="46" t="s">
        <v>148</v>
      </c>
      <c r="D254" s="46" t="s">
        <v>15654</v>
      </c>
      <c r="E254" s="46" t="s">
        <v>95</v>
      </c>
      <c r="F254" s="46" t="s">
        <v>2772</v>
      </c>
      <c r="G254" s="46" t="s">
        <v>8831</v>
      </c>
      <c r="H254" s="46" t="s">
        <v>358</v>
      </c>
      <c r="I254" s="46" t="s">
        <v>710</v>
      </c>
      <c r="J254" s="47">
        <v>278</v>
      </c>
      <c r="K254" s="46" t="s">
        <v>2569</v>
      </c>
      <c r="L254" s="46" t="s">
        <v>282</v>
      </c>
    </row>
    <row r="255" spans="1:12" x14ac:dyDescent="0.2">
      <c r="A255" s="47">
        <v>42077</v>
      </c>
      <c r="C255" s="46" t="s">
        <v>2792</v>
      </c>
      <c r="D255" s="46" t="s">
        <v>2066</v>
      </c>
      <c r="E255" s="46" t="s">
        <v>3332</v>
      </c>
      <c r="F255" s="46" t="s">
        <v>8833</v>
      </c>
      <c r="G255" s="46" t="s">
        <v>8834</v>
      </c>
      <c r="H255" s="46" t="s">
        <v>358</v>
      </c>
      <c r="I255" s="46" t="s">
        <v>710</v>
      </c>
      <c r="J255" s="47">
        <v>278</v>
      </c>
      <c r="K255" s="46" t="s">
        <v>2569</v>
      </c>
      <c r="L255" s="46" t="s">
        <v>282</v>
      </c>
    </row>
    <row r="256" spans="1:12" x14ac:dyDescent="0.2">
      <c r="A256" s="47">
        <v>42076</v>
      </c>
      <c r="C256" s="46" t="s">
        <v>15655</v>
      </c>
      <c r="E256" s="46" t="s">
        <v>15656</v>
      </c>
      <c r="F256" s="46" t="s">
        <v>3598</v>
      </c>
      <c r="G256" s="46" t="s">
        <v>8835</v>
      </c>
      <c r="H256" s="46" t="s">
        <v>361</v>
      </c>
      <c r="I256" s="46" t="s">
        <v>997</v>
      </c>
      <c r="J256" s="47">
        <v>10448</v>
      </c>
      <c r="K256" s="46" t="s">
        <v>2569</v>
      </c>
      <c r="L256" s="46" t="s">
        <v>284</v>
      </c>
    </row>
    <row r="257" spans="1:12" x14ac:dyDescent="0.2">
      <c r="A257" s="47">
        <v>42075</v>
      </c>
      <c r="C257" s="46" t="s">
        <v>15657</v>
      </c>
      <c r="E257" s="46" t="s">
        <v>15658</v>
      </c>
      <c r="F257" s="46" t="s">
        <v>8838</v>
      </c>
      <c r="G257" s="46" t="s">
        <v>8839</v>
      </c>
      <c r="H257" s="46" t="s">
        <v>368</v>
      </c>
      <c r="I257" s="46" t="s">
        <v>347</v>
      </c>
      <c r="J257" s="47">
        <v>10434</v>
      </c>
      <c r="K257" s="46" t="s">
        <v>2842</v>
      </c>
      <c r="L257" s="46" t="s">
        <v>283</v>
      </c>
    </row>
    <row r="258" spans="1:12" x14ac:dyDescent="0.2">
      <c r="A258" s="47">
        <v>42074</v>
      </c>
      <c r="C258" s="46" t="s">
        <v>15659</v>
      </c>
      <c r="E258" s="46" t="s">
        <v>3171</v>
      </c>
      <c r="F258" s="46" t="s">
        <v>8840</v>
      </c>
      <c r="G258" s="46" t="s">
        <v>8841</v>
      </c>
      <c r="H258" s="46" t="s">
        <v>358</v>
      </c>
      <c r="I258" s="46" t="s">
        <v>293</v>
      </c>
      <c r="J258" s="47">
        <v>10202</v>
      </c>
      <c r="K258" s="46" t="s">
        <v>2569</v>
      </c>
      <c r="L258" s="46" t="s">
        <v>279</v>
      </c>
    </row>
    <row r="259" spans="1:12" x14ac:dyDescent="0.2">
      <c r="A259" s="47">
        <v>42073</v>
      </c>
      <c r="C259" s="46" t="s">
        <v>15660</v>
      </c>
      <c r="E259" s="46" t="s">
        <v>15661</v>
      </c>
      <c r="F259" s="46" t="s">
        <v>8840</v>
      </c>
      <c r="G259" s="46" t="s">
        <v>8842</v>
      </c>
      <c r="H259" s="46" t="s">
        <v>361</v>
      </c>
      <c r="I259" s="46" t="s">
        <v>293</v>
      </c>
      <c r="J259" s="47">
        <v>10202</v>
      </c>
      <c r="K259" s="46" t="s">
        <v>2569</v>
      </c>
      <c r="L259" s="46" t="s">
        <v>279</v>
      </c>
    </row>
    <row r="260" spans="1:12" x14ac:dyDescent="0.2">
      <c r="A260" s="47">
        <v>42072</v>
      </c>
      <c r="C260" s="46" t="s">
        <v>15662</v>
      </c>
      <c r="E260" s="46" t="s">
        <v>15663</v>
      </c>
      <c r="F260" s="46" t="s">
        <v>8843</v>
      </c>
      <c r="G260" s="46" t="s">
        <v>8844</v>
      </c>
      <c r="H260" s="46" t="s">
        <v>368</v>
      </c>
      <c r="I260" s="46" t="s">
        <v>743</v>
      </c>
      <c r="J260" s="47">
        <v>583</v>
      </c>
      <c r="K260" s="46" t="s">
        <v>2569</v>
      </c>
      <c r="L260" s="46" t="s">
        <v>282</v>
      </c>
    </row>
    <row r="261" spans="1:12" x14ac:dyDescent="0.2">
      <c r="A261" s="47">
        <v>42071</v>
      </c>
      <c r="C261" s="46" t="s">
        <v>7169</v>
      </c>
      <c r="E261" s="46" t="s">
        <v>65</v>
      </c>
      <c r="F261" s="46" t="s">
        <v>8845</v>
      </c>
      <c r="G261" s="46" t="s">
        <v>8846</v>
      </c>
      <c r="H261" s="46" t="s">
        <v>358</v>
      </c>
      <c r="I261" s="46" t="s">
        <v>743</v>
      </c>
      <c r="J261" s="47">
        <v>583</v>
      </c>
      <c r="K261" s="46" t="s">
        <v>2569</v>
      </c>
      <c r="L261" s="46" t="s">
        <v>282</v>
      </c>
    </row>
    <row r="262" spans="1:12" x14ac:dyDescent="0.2">
      <c r="A262" s="47">
        <v>42070</v>
      </c>
      <c r="C262" s="46" t="s">
        <v>15664</v>
      </c>
      <c r="E262" s="46" t="s">
        <v>15134</v>
      </c>
      <c r="F262" s="46" t="s">
        <v>8847</v>
      </c>
      <c r="G262" s="46" t="s">
        <v>8848</v>
      </c>
      <c r="H262" s="46" t="s">
        <v>358</v>
      </c>
      <c r="I262" s="46" t="s">
        <v>743</v>
      </c>
      <c r="J262" s="47">
        <v>583</v>
      </c>
      <c r="K262" s="46" t="s">
        <v>2569</v>
      </c>
      <c r="L262" s="46" t="s">
        <v>282</v>
      </c>
    </row>
    <row r="263" spans="1:12" x14ac:dyDescent="0.2">
      <c r="A263" s="47">
        <v>42069</v>
      </c>
      <c r="C263" s="46" t="s">
        <v>15665</v>
      </c>
      <c r="E263" s="46" t="s">
        <v>527</v>
      </c>
      <c r="F263" s="46" t="s">
        <v>8849</v>
      </c>
      <c r="G263" s="46" t="s">
        <v>8850</v>
      </c>
      <c r="H263" s="46" t="s">
        <v>361</v>
      </c>
      <c r="I263" s="46" t="s">
        <v>1145</v>
      </c>
      <c r="J263" s="47">
        <v>10152</v>
      </c>
      <c r="K263" s="46" t="s">
        <v>8851</v>
      </c>
      <c r="L263" s="46" t="s">
        <v>285</v>
      </c>
    </row>
    <row r="264" spans="1:12" x14ac:dyDescent="0.2">
      <c r="A264" s="47">
        <v>42068</v>
      </c>
      <c r="C264" s="46" t="s">
        <v>15666</v>
      </c>
      <c r="E264" s="46" t="s">
        <v>15667</v>
      </c>
      <c r="F264" s="46" t="s">
        <v>6049</v>
      </c>
      <c r="G264" s="46" t="s">
        <v>8853</v>
      </c>
      <c r="H264" s="46" t="s">
        <v>361</v>
      </c>
      <c r="I264" s="46" t="s">
        <v>402</v>
      </c>
      <c r="J264" s="47">
        <v>309</v>
      </c>
      <c r="K264" s="46" t="s">
        <v>2584</v>
      </c>
      <c r="L264" s="46" t="s">
        <v>279</v>
      </c>
    </row>
    <row r="265" spans="1:12" x14ac:dyDescent="0.2">
      <c r="A265" s="47">
        <v>42067</v>
      </c>
      <c r="C265" s="46" t="s">
        <v>15668</v>
      </c>
      <c r="E265" s="46" t="s">
        <v>15669</v>
      </c>
      <c r="F265" s="46" t="s">
        <v>8856</v>
      </c>
      <c r="G265" s="46" t="s">
        <v>8857</v>
      </c>
      <c r="H265" s="46" t="s">
        <v>361</v>
      </c>
      <c r="I265" s="46" t="s">
        <v>400</v>
      </c>
      <c r="J265" s="47">
        <v>305</v>
      </c>
      <c r="K265" s="46" t="s">
        <v>2627</v>
      </c>
      <c r="L265" s="46" t="s">
        <v>279</v>
      </c>
    </row>
    <row r="266" spans="1:12" x14ac:dyDescent="0.2">
      <c r="A266" s="47">
        <v>42066</v>
      </c>
      <c r="C266" s="46" t="s">
        <v>542</v>
      </c>
      <c r="D266" s="46" t="s">
        <v>56</v>
      </c>
      <c r="E266" s="46" t="s">
        <v>6232</v>
      </c>
      <c r="F266" s="46" t="s">
        <v>8858</v>
      </c>
      <c r="G266" s="46" t="s">
        <v>8859</v>
      </c>
      <c r="H266" s="46" t="s">
        <v>361</v>
      </c>
      <c r="I266" s="46" t="s">
        <v>381</v>
      </c>
      <c r="J266" s="47">
        <v>165</v>
      </c>
      <c r="K266" s="46" t="s">
        <v>3145</v>
      </c>
      <c r="L266" s="46" t="s">
        <v>287</v>
      </c>
    </row>
    <row r="267" spans="1:12" x14ac:dyDescent="0.2">
      <c r="A267" s="47">
        <v>42065</v>
      </c>
      <c r="C267" s="46" t="s">
        <v>15670</v>
      </c>
      <c r="D267" s="46" t="s">
        <v>524</v>
      </c>
      <c r="E267" s="46" t="s">
        <v>8520</v>
      </c>
      <c r="F267" s="46" t="s">
        <v>8860</v>
      </c>
      <c r="G267" s="46" t="s">
        <v>8861</v>
      </c>
      <c r="H267" s="46" t="s">
        <v>361</v>
      </c>
      <c r="I267" s="46" t="s">
        <v>509</v>
      </c>
      <c r="J267" s="47">
        <v>10132</v>
      </c>
      <c r="K267" s="46" t="s">
        <v>3902</v>
      </c>
      <c r="L267" s="46" t="s">
        <v>169</v>
      </c>
    </row>
    <row r="268" spans="1:12" x14ac:dyDescent="0.2">
      <c r="A268" s="47">
        <v>42064</v>
      </c>
      <c r="C268" s="46" t="s">
        <v>15671</v>
      </c>
      <c r="D268" s="46" t="s">
        <v>15672</v>
      </c>
      <c r="E268" s="46" t="s">
        <v>3921</v>
      </c>
      <c r="F268" s="46" t="s">
        <v>2626</v>
      </c>
      <c r="G268" s="46" t="s">
        <v>8863</v>
      </c>
      <c r="H268" s="46" t="s">
        <v>361</v>
      </c>
      <c r="I268" s="46" t="s">
        <v>2599</v>
      </c>
      <c r="J268" s="47">
        <v>10467</v>
      </c>
      <c r="K268" s="46" t="s">
        <v>2627</v>
      </c>
      <c r="L268" s="46" t="s">
        <v>287</v>
      </c>
    </row>
    <row r="269" spans="1:12" x14ac:dyDescent="0.2">
      <c r="A269" s="47">
        <v>42063</v>
      </c>
      <c r="C269" s="46" t="s">
        <v>1966</v>
      </c>
      <c r="D269" s="46" t="s">
        <v>15298</v>
      </c>
      <c r="E269" s="46" t="s">
        <v>11871</v>
      </c>
      <c r="F269" s="46" t="s">
        <v>8864</v>
      </c>
      <c r="G269" s="46" t="s">
        <v>8865</v>
      </c>
      <c r="H269" s="46" t="s">
        <v>361</v>
      </c>
      <c r="I269" s="46" t="s">
        <v>178</v>
      </c>
      <c r="J269" s="47">
        <v>504</v>
      </c>
      <c r="K269" s="46" t="s">
        <v>2735</v>
      </c>
      <c r="L269" s="46" t="s">
        <v>285</v>
      </c>
    </row>
    <row r="270" spans="1:12" x14ac:dyDescent="0.2">
      <c r="A270" s="47">
        <v>42062</v>
      </c>
      <c r="C270" s="46" t="s">
        <v>15673</v>
      </c>
      <c r="D270" s="46" t="s">
        <v>15227</v>
      </c>
      <c r="E270" s="46" t="s">
        <v>15674</v>
      </c>
      <c r="F270" s="46" t="s">
        <v>8866</v>
      </c>
      <c r="G270" s="46" t="s">
        <v>8867</v>
      </c>
      <c r="H270" s="46" t="s">
        <v>361</v>
      </c>
      <c r="I270" s="46" t="s">
        <v>379</v>
      </c>
      <c r="J270" s="47">
        <v>138</v>
      </c>
      <c r="K270" s="46" t="s">
        <v>2630</v>
      </c>
      <c r="L270" s="46" t="s">
        <v>285</v>
      </c>
    </row>
    <row r="271" spans="1:12" x14ac:dyDescent="0.2">
      <c r="A271" s="47">
        <v>42037</v>
      </c>
      <c r="C271" s="46" t="s">
        <v>15675</v>
      </c>
      <c r="D271" s="46" t="s">
        <v>1946</v>
      </c>
      <c r="E271" s="46" t="s">
        <v>4504</v>
      </c>
      <c r="F271" s="46" t="s">
        <v>8868</v>
      </c>
      <c r="G271" s="46" t="s">
        <v>8869</v>
      </c>
      <c r="H271" s="46" t="s">
        <v>361</v>
      </c>
      <c r="I271" s="46" t="s">
        <v>408</v>
      </c>
      <c r="J271" s="47">
        <v>375</v>
      </c>
      <c r="K271" s="46" t="s">
        <v>2569</v>
      </c>
      <c r="L271" s="46" t="s">
        <v>283</v>
      </c>
    </row>
    <row r="272" spans="1:12" x14ac:dyDescent="0.2">
      <c r="A272" s="47">
        <v>42036</v>
      </c>
      <c r="C272" s="46" t="s">
        <v>15131</v>
      </c>
      <c r="D272" s="46" t="s">
        <v>2631</v>
      </c>
      <c r="E272" s="46" t="s">
        <v>15676</v>
      </c>
      <c r="F272" s="46" t="s">
        <v>8870</v>
      </c>
      <c r="G272" s="46" t="s">
        <v>8871</v>
      </c>
      <c r="H272" s="46" t="s">
        <v>361</v>
      </c>
      <c r="I272" s="46" t="s">
        <v>397</v>
      </c>
      <c r="J272" s="47">
        <v>284</v>
      </c>
      <c r="K272" s="46" t="s">
        <v>2621</v>
      </c>
      <c r="L272" s="46" t="s">
        <v>283</v>
      </c>
    </row>
    <row r="273" spans="1:12" x14ac:dyDescent="0.2">
      <c r="A273" s="47">
        <v>42034</v>
      </c>
      <c r="C273" s="46" t="s">
        <v>443</v>
      </c>
      <c r="E273" s="46" t="s">
        <v>15677</v>
      </c>
      <c r="F273" s="46" t="s">
        <v>8873</v>
      </c>
      <c r="G273" s="46" t="s">
        <v>8874</v>
      </c>
      <c r="H273" s="46" t="s">
        <v>358</v>
      </c>
      <c r="I273" s="46" t="s">
        <v>1161</v>
      </c>
      <c r="J273" s="47">
        <v>245</v>
      </c>
      <c r="K273" s="46" t="s">
        <v>2594</v>
      </c>
      <c r="L273" s="46" t="s">
        <v>283</v>
      </c>
    </row>
    <row r="274" spans="1:12" x14ac:dyDescent="0.2">
      <c r="A274" s="47">
        <v>42033</v>
      </c>
      <c r="C274" s="46" t="s">
        <v>1805</v>
      </c>
      <c r="D274" s="46" t="s">
        <v>1805</v>
      </c>
      <c r="E274" s="46" t="s">
        <v>22</v>
      </c>
      <c r="F274" s="46" t="s">
        <v>8875</v>
      </c>
      <c r="G274" s="46" t="s">
        <v>8876</v>
      </c>
      <c r="H274" s="46" t="s">
        <v>361</v>
      </c>
      <c r="I274" s="46" t="s">
        <v>782</v>
      </c>
      <c r="J274" s="47">
        <v>561</v>
      </c>
      <c r="K274" s="46" t="s">
        <v>2669</v>
      </c>
      <c r="L274" s="46" t="s">
        <v>169</v>
      </c>
    </row>
    <row r="275" spans="1:12" x14ac:dyDescent="0.2">
      <c r="A275" s="47">
        <v>42032</v>
      </c>
      <c r="C275" s="46" t="s">
        <v>1490</v>
      </c>
      <c r="D275" s="46" t="s">
        <v>1601</v>
      </c>
      <c r="E275" s="46" t="s">
        <v>478</v>
      </c>
      <c r="F275" s="46" t="s">
        <v>8877</v>
      </c>
      <c r="G275" s="46" t="s">
        <v>8878</v>
      </c>
      <c r="H275" s="46" t="s">
        <v>358</v>
      </c>
      <c r="I275" s="46" t="s">
        <v>882</v>
      </c>
      <c r="J275" s="47">
        <v>567</v>
      </c>
      <c r="K275" s="46" t="s">
        <v>2569</v>
      </c>
      <c r="L275" s="46" t="s">
        <v>269</v>
      </c>
    </row>
    <row r="276" spans="1:12" x14ac:dyDescent="0.2">
      <c r="A276" s="47">
        <v>42031</v>
      </c>
      <c r="C276" s="46" t="s">
        <v>16</v>
      </c>
      <c r="D276" s="46" t="s">
        <v>1623</v>
      </c>
      <c r="E276" s="46" t="s">
        <v>12</v>
      </c>
      <c r="F276" s="46" t="s">
        <v>3626</v>
      </c>
      <c r="G276" s="46" t="s">
        <v>8879</v>
      </c>
      <c r="H276" s="46" t="s">
        <v>358</v>
      </c>
      <c r="I276" s="46" t="s">
        <v>882</v>
      </c>
      <c r="J276" s="47">
        <v>567</v>
      </c>
      <c r="K276" s="46" t="s">
        <v>2569</v>
      </c>
      <c r="L276" s="46" t="s">
        <v>269</v>
      </c>
    </row>
    <row r="277" spans="1:12" x14ac:dyDescent="0.2">
      <c r="A277" s="47">
        <v>42025</v>
      </c>
      <c r="C277" s="46" t="s">
        <v>1518</v>
      </c>
      <c r="D277" s="46" t="s">
        <v>5561</v>
      </c>
      <c r="E277" s="46" t="s">
        <v>52</v>
      </c>
      <c r="F277" s="46" t="s">
        <v>8880</v>
      </c>
      <c r="G277" s="46" t="s">
        <v>8881</v>
      </c>
      <c r="H277" s="46" t="s">
        <v>358</v>
      </c>
      <c r="I277" s="46" t="s">
        <v>882</v>
      </c>
      <c r="J277" s="47">
        <v>567</v>
      </c>
      <c r="K277" s="46" t="s">
        <v>2569</v>
      </c>
      <c r="L277" s="46" t="s">
        <v>269</v>
      </c>
    </row>
    <row r="278" spans="1:12" x14ac:dyDescent="0.2">
      <c r="A278" s="47">
        <v>42018</v>
      </c>
      <c r="C278" s="46" t="s">
        <v>8469</v>
      </c>
      <c r="E278" s="46" t="s">
        <v>15678</v>
      </c>
      <c r="F278" s="46" t="s">
        <v>2718</v>
      </c>
      <c r="G278" s="46" t="s">
        <v>8882</v>
      </c>
      <c r="H278" s="46" t="s">
        <v>358</v>
      </c>
      <c r="I278" s="46" t="s">
        <v>882</v>
      </c>
      <c r="J278" s="47">
        <v>567</v>
      </c>
      <c r="K278" s="46" t="s">
        <v>2569</v>
      </c>
      <c r="L278" s="46" t="s">
        <v>269</v>
      </c>
    </row>
    <row r="279" spans="1:12" x14ac:dyDescent="0.2">
      <c r="A279" s="47">
        <v>42014</v>
      </c>
      <c r="C279" s="46" t="s">
        <v>6007</v>
      </c>
      <c r="D279" s="46" t="s">
        <v>15679</v>
      </c>
      <c r="E279" s="46" t="s">
        <v>15680</v>
      </c>
      <c r="F279" s="46" t="s">
        <v>8883</v>
      </c>
      <c r="G279" s="46" t="s">
        <v>8884</v>
      </c>
      <c r="H279" s="46" t="s">
        <v>361</v>
      </c>
      <c r="I279" s="46" t="s">
        <v>670</v>
      </c>
      <c r="J279" s="47">
        <v>62</v>
      </c>
      <c r="K279" s="46" t="s">
        <v>2641</v>
      </c>
      <c r="L279" s="46" t="s">
        <v>283</v>
      </c>
    </row>
    <row r="280" spans="1:12" x14ac:dyDescent="0.2">
      <c r="A280" s="47">
        <v>42000</v>
      </c>
      <c r="C280" s="46" t="s">
        <v>15681</v>
      </c>
      <c r="D280" s="46" t="s">
        <v>15682</v>
      </c>
      <c r="E280" s="46" t="s">
        <v>15683</v>
      </c>
      <c r="F280" s="46" t="s">
        <v>8885</v>
      </c>
      <c r="G280" s="46" t="s">
        <v>8886</v>
      </c>
      <c r="H280" s="46" t="s">
        <v>368</v>
      </c>
      <c r="I280" s="46" t="s">
        <v>330</v>
      </c>
      <c r="J280" s="47">
        <v>10402</v>
      </c>
      <c r="K280" s="46" t="s">
        <v>3398</v>
      </c>
      <c r="L280" s="46" t="s">
        <v>282</v>
      </c>
    </row>
    <row r="281" spans="1:12" x14ac:dyDescent="0.2">
      <c r="A281" s="47">
        <v>41990</v>
      </c>
      <c r="C281" s="46" t="s">
        <v>15684</v>
      </c>
      <c r="D281" s="46" t="s">
        <v>19</v>
      </c>
      <c r="E281" s="46" t="s">
        <v>15685</v>
      </c>
      <c r="F281" s="46" t="s">
        <v>8889</v>
      </c>
      <c r="G281" s="46" t="s">
        <v>8890</v>
      </c>
      <c r="H281" s="46" t="s">
        <v>361</v>
      </c>
      <c r="I281" s="46" t="s">
        <v>367</v>
      </c>
      <c r="J281" s="47">
        <v>47</v>
      </c>
      <c r="K281" s="46" t="s">
        <v>3010</v>
      </c>
      <c r="L281" s="46" t="s">
        <v>280</v>
      </c>
    </row>
    <row r="282" spans="1:12" x14ac:dyDescent="0.2">
      <c r="A282" s="47">
        <v>41987</v>
      </c>
      <c r="C282" s="46" t="s">
        <v>1763</v>
      </c>
      <c r="D282" s="46" t="s">
        <v>1625</v>
      </c>
      <c r="E282" s="46" t="s">
        <v>15686</v>
      </c>
      <c r="F282" s="46" t="s">
        <v>8891</v>
      </c>
      <c r="G282" s="46" t="s">
        <v>8892</v>
      </c>
      <c r="H282" s="46" t="s">
        <v>361</v>
      </c>
      <c r="I282" s="46" t="s">
        <v>769</v>
      </c>
      <c r="J282" s="47">
        <v>10131</v>
      </c>
      <c r="K282" s="46" t="s">
        <v>2638</v>
      </c>
      <c r="L282" s="46" t="s">
        <v>170</v>
      </c>
    </row>
    <row r="283" spans="1:12" x14ac:dyDescent="0.2">
      <c r="A283" s="47">
        <v>41986</v>
      </c>
      <c r="C283" s="46" t="s">
        <v>15687</v>
      </c>
      <c r="E283" s="46" t="s">
        <v>15688</v>
      </c>
      <c r="F283" s="46" t="s">
        <v>8894</v>
      </c>
      <c r="G283" s="46" t="s">
        <v>8895</v>
      </c>
      <c r="H283" s="46" t="s">
        <v>361</v>
      </c>
      <c r="I283" s="46" t="s">
        <v>769</v>
      </c>
      <c r="J283" s="47">
        <v>10131</v>
      </c>
      <c r="K283" s="46" t="s">
        <v>2638</v>
      </c>
      <c r="L283" s="46" t="s">
        <v>170</v>
      </c>
    </row>
    <row r="284" spans="1:12" x14ac:dyDescent="0.2">
      <c r="A284" s="47">
        <v>41984</v>
      </c>
      <c r="C284" s="46" t="s">
        <v>7354</v>
      </c>
      <c r="E284" s="46" t="s">
        <v>1975</v>
      </c>
      <c r="F284" s="46" t="s">
        <v>8896</v>
      </c>
      <c r="G284" s="46" t="s">
        <v>8897</v>
      </c>
      <c r="H284" s="46" t="s">
        <v>361</v>
      </c>
      <c r="I284" s="46" t="s">
        <v>369</v>
      </c>
      <c r="J284" s="47">
        <v>78</v>
      </c>
      <c r="K284" s="46" t="s">
        <v>2638</v>
      </c>
      <c r="L284" s="46" t="s">
        <v>279</v>
      </c>
    </row>
    <row r="285" spans="1:12" x14ac:dyDescent="0.2">
      <c r="A285" s="47">
        <v>41983</v>
      </c>
      <c r="C285" s="46" t="s">
        <v>15689</v>
      </c>
      <c r="E285" s="46" t="s">
        <v>15690</v>
      </c>
      <c r="F285" s="46" t="s">
        <v>8898</v>
      </c>
      <c r="G285" s="46" t="s">
        <v>8899</v>
      </c>
      <c r="H285" s="46" t="s">
        <v>358</v>
      </c>
      <c r="I285" s="46" t="s">
        <v>625</v>
      </c>
      <c r="J285" s="47">
        <v>2</v>
      </c>
      <c r="K285" s="46" t="s">
        <v>2569</v>
      </c>
      <c r="L285" s="46" t="s">
        <v>284</v>
      </c>
    </row>
    <row r="286" spans="1:12" x14ac:dyDescent="0.2">
      <c r="A286" s="47">
        <v>41982</v>
      </c>
      <c r="C286" s="46" t="s">
        <v>4623</v>
      </c>
      <c r="D286" s="46" t="s">
        <v>2066</v>
      </c>
      <c r="E286" s="46" t="s">
        <v>2986</v>
      </c>
      <c r="F286" s="46" t="s">
        <v>8900</v>
      </c>
      <c r="G286" s="46" t="s">
        <v>8901</v>
      </c>
      <c r="H286" s="46" t="s">
        <v>358</v>
      </c>
      <c r="I286" s="46" t="s">
        <v>804</v>
      </c>
      <c r="J286" s="47">
        <v>494</v>
      </c>
      <c r="K286" s="46" t="s">
        <v>2569</v>
      </c>
      <c r="L286" s="46" t="s">
        <v>282</v>
      </c>
    </row>
    <row r="287" spans="1:12" x14ac:dyDescent="0.2">
      <c r="A287" s="47">
        <v>41979</v>
      </c>
      <c r="C287" s="46" t="s">
        <v>2036</v>
      </c>
      <c r="D287" s="46" t="s">
        <v>2163</v>
      </c>
      <c r="E287" s="46" t="s">
        <v>31</v>
      </c>
      <c r="F287" s="46" t="s">
        <v>4963</v>
      </c>
      <c r="G287" s="46" t="s">
        <v>8903</v>
      </c>
      <c r="H287" s="46" t="s">
        <v>361</v>
      </c>
      <c r="I287" s="46" t="s">
        <v>578</v>
      </c>
      <c r="J287" s="47">
        <v>169</v>
      </c>
      <c r="K287" s="46" t="s">
        <v>2569</v>
      </c>
      <c r="L287" s="46" t="s">
        <v>284</v>
      </c>
    </row>
    <row r="288" spans="1:12" x14ac:dyDescent="0.2">
      <c r="A288" s="47">
        <v>41978</v>
      </c>
      <c r="C288" s="46" t="s">
        <v>15231</v>
      </c>
      <c r="D288" s="46" t="s">
        <v>5491</v>
      </c>
      <c r="E288" s="46" t="s">
        <v>20</v>
      </c>
      <c r="F288" s="46" t="s">
        <v>3519</v>
      </c>
      <c r="G288" s="46" t="s">
        <v>8904</v>
      </c>
      <c r="H288" s="46" t="s">
        <v>361</v>
      </c>
      <c r="I288" s="46" t="s">
        <v>387</v>
      </c>
      <c r="J288" s="47">
        <v>130</v>
      </c>
      <c r="K288" s="46" t="s">
        <v>2569</v>
      </c>
      <c r="L288" s="46" t="s">
        <v>282</v>
      </c>
    </row>
    <row r="289" spans="1:12" x14ac:dyDescent="0.2">
      <c r="A289" s="47">
        <v>41976</v>
      </c>
      <c r="C289" s="46" t="s">
        <v>14986</v>
      </c>
      <c r="D289" s="46" t="s">
        <v>1931</v>
      </c>
      <c r="E289" s="46" t="s">
        <v>4308</v>
      </c>
      <c r="F289" s="46" t="s">
        <v>8905</v>
      </c>
      <c r="G289" s="46" t="s">
        <v>8906</v>
      </c>
      <c r="H289" s="46" t="s">
        <v>358</v>
      </c>
      <c r="I289" s="46" t="s">
        <v>804</v>
      </c>
      <c r="J289" s="47">
        <v>494</v>
      </c>
      <c r="K289" s="46" t="s">
        <v>2569</v>
      </c>
      <c r="L289" s="46" t="s">
        <v>282</v>
      </c>
    </row>
    <row r="290" spans="1:12" x14ac:dyDescent="0.2">
      <c r="A290" s="47">
        <v>41975</v>
      </c>
      <c r="C290" s="46" t="s">
        <v>13</v>
      </c>
      <c r="D290" s="46" t="s">
        <v>15691</v>
      </c>
      <c r="E290" s="46" t="s">
        <v>1482</v>
      </c>
      <c r="F290" s="46" t="s">
        <v>8908</v>
      </c>
      <c r="G290" s="46" t="s">
        <v>8909</v>
      </c>
      <c r="H290" s="46" t="s">
        <v>361</v>
      </c>
      <c r="I290" s="46" t="s">
        <v>367</v>
      </c>
      <c r="J290" s="47">
        <v>47</v>
      </c>
      <c r="K290" s="46" t="s">
        <v>2569</v>
      </c>
      <c r="L290" s="46" t="s">
        <v>280</v>
      </c>
    </row>
    <row r="291" spans="1:12" x14ac:dyDescent="0.2">
      <c r="A291" s="47">
        <v>41972</v>
      </c>
      <c r="C291" s="46" t="s">
        <v>15692</v>
      </c>
      <c r="E291" s="46" t="s">
        <v>15693</v>
      </c>
      <c r="F291" s="46" t="s">
        <v>8911</v>
      </c>
      <c r="G291" s="46" t="s">
        <v>8912</v>
      </c>
      <c r="H291" s="46" t="s">
        <v>361</v>
      </c>
      <c r="I291" s="46" t="s">
        <v>367</v>
      </c>
      <c r="J291" s="47">
        <v>47</v>
      </c>
      <c r="K291" s="46" t="s">
        <v>2638</v>
      </c>
      <c r="L291" s="46" t="s">
        <v>280</v>
      </c>
    </row>
    <row r="292" spans="1:12" x14ac:dyDescent="0.2">
      <c r="A292" s="47">
        <v>41971</v>
      </c>
      <c r="C292" s="46" t="s">
        <v>15694</v>
      </c>
      <c r="E292" s="46" t="s">
        <v>15695</v>
      </c>
      <c r="F292" s="46" t="s">
        <v>8915</v>
      </c>
      <c r="G292" s="46" t="s">
        <v>8916</v>
      </c>
      <c r="H292" s="46" t="s">
        <v>361</v>
      </c>
      <c r="I292" s="46" t="s">
        <v>367</v>
      </c>
      <c r="J292" s="47">
        <v>47</v>
      </c>
      <c r="K292" s="46" t="s">
        <v>2831</v>
      </c>
      <c r="L292" s="46" t="s">
        <v>280</v>
      </c>
    </row>
    <row r="293" spans="1:12" x14ac:dyDescent="0.2">
      <c r="A293" s="47">
        <v>41965</v>
      </c>
      <c r="C293" s="46" t="s">
        <v>15696</v>
      </c>
      <c r="E293" s="46" t="s">
        <v>15697</v>
      </c>
      <c r="F293" s="46" t="s">
        <v>8918</v>
      </c>
      <c r="G293" s="46" t="s">
        <v>8919</v>
      </c>
      <c r="H293" s="46" t="s">
        <v>361</v>
      </c>
      <c r="I293" s="46" t="s">
        <v>367</v>
      </c>
      <c r="J293" s="47">
        <v>47</v>
      </c>
      <c r="K293" s="46" t="s">
        <v>2584</v>
      </c>
      <c r="L293" s="46" t="s">
        <v>280</v>
      </c>
    </row>
    <row r="294" spans="1:12" x14ac:dyDescent="0.2">
      <c r="A294" s="47">
        <v>41960</v>
      </c>
      <c r="C294" s="46" t="s">
        <v>1542</v>
      </c>
      <c r="D294" s="46" t="s">
        <v>15698</v>
      </c>
      <c r="E294" s="46" t="s">
        <v>406</v>
      </c>
      <c r="F294" s="46" t="s">
        <v>8922</v>
      </c>
      <c r="G294" s="46" t="s">
        <v>8923</v>
      </c>
      <c r="H294" s="46" t="s">
        <v>361</v>
      </c>
      <c r="I294" s="46" t="s">
        <v>369</v>
      </c>
      <c r="J294" s="47">
        <v>78</v>
      </c>
      <c r="K294" s="46" t="s">
        <v>2638</v>
      </c>
      <c r="L294" s="46" t="s">
        <v>279</v>
      </c>
    </row>
    <row r="295" spans="1:12" x14ac:dyDescent="0.2">
      <c r="A295" s="47">
        <v>41959</v>
      </c>
      <c r="C295" s="46" t="s">
        <v>15699</v>
      </c>
      <c r="D295" s="46" t="s">
        <v>7457</v>
      </c>
      <c r="E295" s="46" t="s">
        <v>3080</v>
      </c>
      <c r="F295" s="46" t="s">
        <v>8925</v>
      </c>
      <c r="G295" s="46" t="s">
        <v>8926</v>
      </c>
      <c r="H295" s="46" t="s">
        <v>358</v>
      </c>
      <c r="I295" s="46" t="s">
        <v>402</v>
      </c>
      <c r="J295" s="47">
        <v>309</v>
      </c>
      <c r="K295" s="46" t="s">
        <v>2569</v>
      </c>
      <c r="L295" s="46" t="s">
        <v>279</v>
      </c>
    </row>
    <row r="296" spans="1:12" x14ac:dyDescent="0.2">
      <c r="A296" s="47">
        <v>41958</v>
      </c>
      <c r="C296" s="46" t="s">
        <v>15700</v>
      </c>
      <c r="D296" s="46" t="s">
        <v>2090</v>
      </c>
      <c r="E296" s="46" t="s">
        <v>3480</v>
      </c>
      <c r="F296" s="46" t="s">
        <v>8928</v>
      </c>
      <c r="G296" s="46" t="s">
        <v>8929</v>
      </c>
      <c r="H296" s="46" t="s">
        <v>368</v>
      </c>
      <c r="I296" s="46" t="s">
        <v>8930</v>
      </c>
      <c r="J296" s="47">
        <v>260</v>
      </c>
      <c r="K296" s="46" t="s">
        <v>2569</v>
      </c>
      <c r="L296" s="46" t="s">
        <v>282</v>
      </c>
    </row>
    <row r="297" spans="1:12" x14ac:dyDescent="0.2">
      <c r="A297" s="47">
        <v>41957</v>
      </c>
      <c r="C297" s="46" t="s">
        <v>4431</v>
      </c>
      <c r="D297" s="46" t="s">
        <v>2589</v>
      </c>
      <c r="E297" s="46" t="s">
        <v>4075</v>
      </c>
      <c r="F297" s="46" t="s">
        <v>8745</v>
      </c>
      <c r="G297" s="46" t="s">
        <v>8931</v>
      </c>
      <c r="H297" s="46" t="s">
        <v>358</v>
      </c>
      <c r="I297" s="46" t="s">
        <v>1449</v>
      </c>
      <c r="J297" s="47">
        <v>10183</v>
      </c>
      <c r="K297" s="46" t="s">
        <v>2637</v>
      </c>
      <c r="L297" s="46" t="s">
        <v>278</v>
      </c>
    </row>
    <row r="298" spans="1:12" x14ac:dyDescent="0.2">
      <c r="A298" s="47">
        <v>41956</v>
      </c>
      <c r="C298" s="46" t="s">
        <v>15700</v>
      </c>
      <c r="D298" s="46" t="s">
        <v>2090</v>
      </c>
      <c r="E298" s="46" t="s">
        <v>4234</v>
      </c>
      <c r="F298" s="46" t="s">
        <v>8932</v>
      </c>
      <c r="G298" s="46" t="s">
        <v>8933</v>
      </c>
      <c r="H298" s="46" t="s">
        <v>361</v>
      </c>
      <c r="I298" s="46" t="s">
        <v>390</v>
      </c>
      <c r="J298" s="47">
        <v>262</v>
      </c>
      <c r="K298" s="46" t="s">
        <v>3145</v>
      </c>
      <c r="L298" s="46" t="s">
        <v>282</v>
      </c>
    </row>
    <row r="299" spans="1:12" x14ac:dyDescent="0.2">
      <c r="A299" s="47">
        <v>41955</v>
      </c>
      <c r="C299" s="46" t="s">
        <v>15699</v>
      </c>
      <c r="D299" s="46" t="s">
        <v>72</v>
      </c>
      <c r="E299" s="46" t="s">
        <v>73</v>
      </c>
      <c r="F299" s="46" t="s">
        <v>8935</v>
      </c>
      <c r="G299" s="46" t="s">
        <v>8936</v>
      </c>
      <c r="H299" s="46" t="s">
        <v>361</v>
      </c>
      <c r="I299" s="46" t="s">
        <v>680</v>
      </c>
      <c r="J299" s="47">
        <v>256</v>
      </c>
      <c r="K299" s="46" t="s">
        <v>2584</v>
      </c>
      <c r="L299" s="46" t="s">
        <v>282</v>
      </c>
    </row>
    <row r="300" spans="1:12" x14ac:dyDescent="0.2">
      <c r="A300" s="47">
        <v>41954</v>
      </c>
      <c r="C300" s="46" t="s">
        <v>15701</v>
      </c>
      <c r="E300" s="46" t="s">
        <v>15702</v>
      </c>
      <c r="F300" s="46" t="s">
        <v>8937</v>
      </c>
      <c r="G300" s="46" t="s">
        <v>8938</v>
      </c>
      <c r="H300" s="46" t="s">
        <v>368</v>
      </c>
      <c r="I300" s="46" t="s">
        <v>440</v>
      </c>
      <c r="J300" s="47">
        <v>10005</v>
      </c>
      <c r="K300" s="46" t="s">
        <v>2569</v>
      </c>
      <c r="L300" s="46" t="s">
        <v>285</v>
      </c>
    </row>
    <row r="301" spans="1:12" x14ac:dyDescent="0.2">
      <c r="A301" s="47">
        <v>41944</v>
      </c>
      <c r="C301" s="46" t="s">
        <v>15703</v>
      </c>
      <c r="E301" s="46" t="s">
        <v>15704</v>
      </c>
      <c r="F301" s="46" t="s">
        <v>8939</v>
      </c>
      <c r="G301" s="46" t="s">
        <v>8940</v>
      </c>
      <c r="H301" s="46" t="s">
        <v>361</v>
      </c>
      <c r="I301" s="46" t="s">
        <v>355</v>
      </c>
      <c r="J301" s="47">
        <v>10454</v>
      </c>
      <c r="K301" s="46" t="s">
        <v>2569</v>
      </c>
      <c r="L301" s="46" t="s">
        <v>284</v>
      </c>
    </row>
    <row r="302" spans="1:12" x14ac:dyDescent="0.2">
      <c r="A302" s="47">
        <v>41937</v>
      </c>
      <c r="C302" s="46" t="s">
        <v>15705</v>
      </c>
      <c r="D302" s="46" t="s">
        <v>15391</v>
      </c>
      <c r="E302" s="46" t="s">
        <v>4995</v>
      </c>
      <c r="F302" s="46" t="s">
        <v>8941</v>
      </c>
      <c r="G302" s="46" t="s">
        <v>8942</v>
      </c>
      <c r="H302" s="46" t="s">
        <v>361</v>
      </c>
      <c r="I302" s="46" t="s">
        <v>387</v>
      </c>
      <c r="J302" s="47">
        <v>130</v>
      </c>
      <c r="K302" s="46" t="s">
        <v>2569</v>
      </c>
      <c r="L302" s="46" t="s">
        <v>282</v>
      </c>
    </row>
    <row r="303" spans="1:12" x14ac:dyDescent="0.2">
      <c r="A303" s="47">
        <v>41936</v>
      </c>
      <c r="C303" s="46" t="s">
        <v>10</v>
      </c>
      <c r="D303" s="46" t="s">
        <v>2170</v>
      </c>
      <c r="E303" s="46" t="s">
        <v>14929</v>
      </c>
      <c r="F303" s="46" t="s">
        <v>8943</v>
      </c>
      <c r="G303" s="46" t="s">
        <v>8944</v>
      </c>
      <c r="H303" s="46" t="s">
        <v>361</v>
      </c>
      <c r="I303" s="46" t="s">
        <v>718</v>
      </c>
      <c r="J303" s="47">
        <v>326</v>
      </c>
      <c r="K303" s="46" t="s">
        <v>2735</v>
      </c>
      <c r="L303" s="46" t="s">
        <v>284</v>
      </c>
    </row>
    <row r="304" spans="1:12" x14ac:dyDescent="0.2">
      <c r="A304" s="47">
        <v>41929</v>
      </c>
      <c r="C304" s="46" t="s">
        <v>9325</v>
      </c>
      <c r="E304" s="46" t="s">
        <v>15706</v>
      </c>
      <c r="F304" s="46" t="s">
        <v>8947</v>
      </c>
      <c r="G304" s="46" t="s">
        <v>8948</v>
      </c>
      <c r="H304" s="46" t="s">
        <v>361</v>
      </c>
      <c r="I304" s="46" t="s">
        <v>422</v>
      </c>
      <c r="J304" s="47">
        <v>538</v>
      </c>
      <c r="K304" s="46" t="s">
        <v>3145</v>
      </c>
      <c r="L304" s="46" t="s">
        <v>282</v>
      </c>
    </row>
    <row r="305" spans="1:12" x14ac:dyDescent="0.2">
      <c r="A305" s="47">
        <v>41927</v>
      </c>
      <c r="C305" s="46" t="s">
        <v>3102</v>
      </c>
      <c r="D305" s="46" t="s">
        <v>15707</v>
      </c>
      <c r="E305" s="46" t="s">
        <v>65</v>
      </c>
      <c r="F305" s="46" t="s">
        <v>8950</v>
      </c>
      <c r="G305" s="46" t="s">
        <v>8951</v>
      </c>
      <c r="H305" s="46" t="s">
        <v>361</v>
      </c>
      <c r="I305" s="46" t="s">
        <v>422</v>
      </c>
      <c r="J305" s="47">
        <v>538</v>
      </c>
      <c r="K305" s="46" t="s">
        <v>2584</v>
      </c>
      <c r="L305" s="46" t="s">
        <v>282</v>
      </c>
    </row>
    <row r="306" spans="1:12" x14ac:dyDescent="0.2">
      <c r="A306" s="47">
        <v>41924</v>
      </c>
      <c r="C306" s="46" t="s">
        <v>15708</v>
      </c>
      <c r="E306" s="46" t="s">
        <v>15709</v>
      </c>
      <c r="F306" s="46" t="s">
        <v>8953</v>
      </c>
      <c r="G306" s="46" t="s">
        <v>8954</v>
      </c>
      <c r="H306" s="46" t="s">
        <v>368</v>
      </c>
      <c r="I306" s="46" t="s">
        <v>1127</v>
      </c>
      <c r="J306" s="47">
        <v>10382</v>
      </c>
      <c r="K306" s="46" t="s">
        <v>2569</v>
      </c>
      <c r="L306" s="46" t="s">
        <v>169</v>
      </c>
    </row>
    <row r="307" spans="1:12" x14ac:dyDescent="0.2">
      <c r="A307" s="47">
        <v>41923</v>
      </c>
      <c r="C307" s="46" t="s">
        <v>15710</v>
      </c>
      <c r="E307" s="46" t="s">
        <v>15051</v>
      </c>
      <c r="F307" s="46" t="s">
        <v>4892</v>
      </c>
      <c r="G307" s="46" t="s">
        <v>8955</v>
      </c>
      <c r="H307" s="46" t="s">
        <v>361</v>
      </c>
      <c r="I307" s="46" t="s">
        <v>734</v>
      </c>
      <c r="J307" s="47">
        <v>202</v>
      </c>
      <c r="K307" s="46" t="s">
        <v>2580</v>
      </c>
      <c r="L307" s="46" t="s">
        <v>269</v>
      </c>
    </row>
    <row r="308" spans="1:12" x14ac:dyDescent="0.2">
      <c r="A308" s="47">
        <v>41922</v>
      </c>
      <c r="C308" s="46" t="s">
        <v>1615</v>
      </c>
      <c r="D308" s="46" t="s">
        <v>3004</v>
      </c>
      <c r="E308" s="46" t="s">
        <v>4248</v>
      </c>
      <c r="F308" s="46" t="s">
        <v>8958</v>
      </c>
      <c r="G308" s="46" t="s">
        <v>8959</v>
      </c>
      <c r="H308" s="46" t="s">
        <v>368</v>
      </c>
      <c r="I308" s="46" t="s">
        <v>8960</v>
      </c>
      <c r="J308" s="47">
        <v>192</v>
      </c>
      <c r="K308" s="46" t="s">
        <v>2569</v>
      </c>
      <c r="L308" s="46" t="s">
        <v>169</v>
      </c>
    </row>
    <row r="309" spans="1:12" x14ac:dyDescent="0.2">
      <c r="A309" s="47">
        <v>41921</v>
      </c>
      <c r="C309" s="46" t="s">
        <v>9441</v>
      </c>
      <c r="E309" s="46" t="s">
        <v>2021</v>
      </c>
      <c r="F309" s="46" t="s">
        <v>8963</v>
      </c>
      <c r="G309" s="46" t="s">
        <v>8964</v>
      </c>
      <c r="H309" s="46" t="s">
        <v>361</v>
      </c>
      <c r="I309" s="46" t="s">
        <v>8960</v>
      </c>
      <c r="J309" s="47">
        <v>192</v>
      </c>
      <c r="K309" s="46" t="s">
        <v>2665</v>
      </c>
      <c r="L309" s="46" t="s">
        <v>169</v>
      </c>
    </row>
    <row r="310" spans="1:12" x14ac:dyDescent="0.2">
      <c r="A310" s="47">
        <v>41920</v>
      </c>
      <c r="C310" s="46" t="s">
        <v>15711</v>
      </c>
      <c r="E310" s="46" t="s">
        <v>15712</v>
      </c>
      <c r="F310" s="46" t="s">
        <v>8965</v>
      </c>
      <c r="G310" s="46" t="s">
        <v>8966</v>
      </c>
      <c r="H310" s="46" t="s">
        <v>358</v>
      </c>
      <c r="I310" s="46" t="s">
        <v>293</v>
      </c>
      <c r="J310" s="47">
        <v>10202</v>
      </c>
      <c r="K310" s="46" t="s">
        <v>2569</v>
      </c>
      <c r="L310" s="46" t="s">
        <v>279</v>
      </c>
    </row>
    <row r="311" spans="1:12" x14ac:dyDescent="0.2">
      <c r="A311" s="47">
        <v>41919</v>
      </c>
      <c r="C311" s="46" t="s">
        <v>1691</v>
      </c>
      <c r="D311" s="46" t="s">
        <v>2175</v>
      </c>
      <c r="E311" s="46" t="s">
        <v>15713</v>
      </c>
      <c r="F311" s="46" t="s">
        <v>8967</v>
      </c>
      <c r="G311" s="46" t="s">
        <v>8968</v>
      </c>
      <c r="H311" s="46" t="s">
        <v>358</v>
      </c>
      <c r="I311" s="46" t="s">
        <v>2719</v>
      </c>
      <c r="J311" s="47">
        <v>10433</v>
      </c>
      <c r="K311" s="46" t="s">
        <v>2569</v>
      </c>
      <c r="L311" s="46" t="s">
        <v>325</v>
      </c>
    </row>
    <row r="312" spans="1:12" x14ac:dyDescent="0.2">
      <c r="A312" s="47">
        <v>41918</v>
      </c>
      <c r="C312" s="46" t="s">
        <v>1909</v>
      </c>
      <c r="D312" s="46" t="s">
        <v>5899</v>
      </c>
      <c r="E312" s="46" t="s">
        <v>2752</v>
      </c>
      <c r="F312" s="46" t="s">
        <v>8971</v>
      </c>
      <c r="G312" s="46" t="s">
        <v>8972</v>
      </c>
      <c r="H312" s="46" t="s">
        <v>361</v>
      </c>
      <c r="I312" s="46" t="s">
        <v>293</v>
      </c>
      <c r="J312" s="47">
        <v>10202</v>
      </c>
      <c r="K312" s="46" t="s">
        <v>2594</v>
      </c>
      <c r="L312" s="46" t="s">
        <v>279</v>
      </c>
    </row>
    <row r="313" spans="1:12" x14ac:dyDescent="0.2">
      <c r="A313" s="47">
        <v>41917</v>
      </c>
      <c r="C313" s="46" t="s">
        <v>1523</v>
      </c>
      <c r="D313" s="46" t="s">
        <v>15714</v>
      </c>
      <c r="E313" s="46" t="s">
        <v>31</v>
      </c>
      <c r="F313" s="46" t="s">
        <v>8975</v>
      </c>
      <c r="G313" s="46" t="s">
        <v>8976</v>
      </c>
      <c r="H313" s="46" t="s">
        <v>361</v>
      </c>
      <c r="I313" s="46" t="s">
        <v>293</v>
      </c>
      <c r="J313" s="47">
        <v>10202</v>
      </c>
      <c r="K313" s="46" t="s">
        <v>2569</v>
      </c>
      <c r="L313" s="46" t="s">
        <v>279</v>
      </c>
    </row>
    <row r="314" spans="1:12" x14ac:dyDescent="0.2">
      <c r="A314" s="47">
        <v>41915</v>
      </c>
      <c r="C314" s="46" t="s">
        <v>15715</v>
      </c>
      <c r="E314" s="46" t="s">
        <v>6603</v>
      </c>
      <c r="F314" s="46" t="s">
        <v>7843</v>
      </c>
      <c r="G314" s="46" t="s">
        <v>8977</v>
      </c>
      <c r="H314" s="46" t="s">
        <v>361</v>
      </c>
      <c r="I314" s="46" t="s">
        <v>293</v>
      </c>
      <c r="J314" s="47">
        <v>10202</v>
      </c>
      <c r="K314" s="46" t="s">
        <v>2699</v>
      </c>
      <c r="L314" s="46" t="s">
        <v>279</v>
      </c>
    </row>
    <row r="315" spans="1:12" x14ac:dyDescent="0.2">
      <c r="A315" s="47">
        <v>41914</v>
      </c>
      <c r="C315" s="46" t="s">
        <v>6885</v>
      </c>
      <c r="D315" s="46" t="s">
        <v>3037</v>
      </c>
      <c r="E315" s="46" t="s">
        <v>40</v>
      </c>
      <c r="F315" s="46" t="s">
        <v>6040</v>
      </c>
      <c r="G315" s="46" t="s">
        <v>8979</v>
      </c>
      <c r="H315" s="46" t="s">
        <v>361</v>
      </c>
      <c r="I315" s="46" t="s">
        <v>376</v>
      </c>
      <c r="J315" s="47">
        <v>109</v>
      </c>
      <c r="K315" s="46" t="s">
        <v>2669</v>
      </c>
      <c r="L315" s="46" t="s">
        <v>280</v>
      </c>
    </row>
    <row r="316" spans="1:12" x14ac:dyDescent="0.2">
      <c r="A316" s="47">
        <v>41913</v>
      </c>
      <c r="C316" s="46" t="s">
        <v>72</v>
      </c>
      <c r="D316" s="46" t="s">
        <v>14969</v>
      </c>
      <c r="E316" s="46" t="s">
        <v>107</v>
      </c>
      <c r="F316" s="46" t="s">
        <v>8981</v>
      </c>
      <c r="G316" s="46" t="s">
        <v>8982</v>
      </c>
      <c r="H316" s="46" t="s">
        <v>358</v>
      </c>
      <c r="I316" s="46" t="s">
        <v>467</v>
      </c>
      <c r="J316" s="47">
        <v>10163</v>
      </c>
      <c r="K316" s="46" t="s">
        <v>2569</v>
      </c>
      <c r="L316" s="46" t="s">
        <v>287</v>
      </c>
    </row>
    <row r="317" spans="1:12" x14ac:dyDescent="0.2">
      <c r="A317" s="47">
        <v>41911</v>
      </c>
      <c r="C317" s="46" t="s">
        <v>636</v>
      </c>
      <c r="D317" s="46" t="s">
        <v>24</v>
      </c>
      <c r="E317" s="46" t="s">
        <v>73</v>
      </c>
      <c r="F317" s="46" t="s">
        <v>3274</v>
      </c>
      <c r="G317" s="46" t="s">
        <v>8983</v>
      </c>
      <c r="H317" s="46" t="s">
        <v>358</v>
      </c>
      <c r="I317" s="46" t="s">
        <v>467</v>
      </c>
      <c r="J317" s="47">
        <v>10163</v>
      </c>
      <c r="K317" s="46" t="s">
        <v>2569</v>
      </c>
      <c r="L317" s="46" t="s">
        <v>287</v>
      </c>
    </row>
    <row r="318" spans="1:12" x14ac:dyDescent="0.2">
      <c r="A318" s="47">
        <v>41910</v>
      </c>
      <c r="C318" s="46" t="s">
        <v>12853</v>
      </c>
      <c r="D318" s="46" t="s">
        <v>19</v>
      </c>
      <c r="E318" s="46" t="s">
        <v>460</v>
      </c>
      <c r="F318" s="46" t="s">
        <v>8984</v>
      </c>
      <c r="G318" s="46" t="s">
        <v>8985</v>
      </c>
      <c r="H318" s="46" t="s">
        <v>358</v>
      </c>
      <c r="I318" s="46" t="s">
        <v>467</v>
      </c>
      <c r="J318" s="47">
        <v>10163</v>
      </c>
      <c r="K318" s="46" t="s">
        <v>2569</v>
      </c>
      <c r="L318" s="46" t="s">
        <v>287</v>
      </c>
    </row>
    <row r="319" spans="1:12" x14ac:dyDescent="0.2">
      <c r="A319" s="47">
        <v>41908</v>
      </c>
      <c r="C319" s="46" t="s">
        <v>15716</v>
      </c>
      <c r="E319" s="46" t="s">
        <v>15717</v>
      </c>
      <c r="F319" s="46" t="s">
        <v>8986</v>
      </c>
      <c r="G319" s="46" t="s">
        <v>8987</v>
      </c>
      <c r="H319" s="46" t="s">
        <v>358</v>
      </c>
      <c r="I319" s="46" t="s">
        <v>397</v>
      </c>
      <c r="J319" s="47">
        <v>284</v>
      </c>
      <c r="K319" s="46" t="s">
        <v>2569</v>
      </c>
      <c r="L319" s="46" t="s">
        <v>283</v>
      </c>
    </row>
    <row r="320" spans="1:12" x14ac:dyDescent="0.2">
      <c r="A320" s="47">
        <v>41907</v>
      </c>
      <c r="C320" s="46" t="s">
        <v>8782</v>
      </c>
      <c r="E320" s="46" t="s">
        <v>15718</v>
      </c>
      <c r="F320" s="46" t="s">
        <v>2991</v>
      </c>
      <c r="G320" s="46" t="s">
        <v>8989</v>
      </c>
      <c r="H320" s="46" t="s">
        <v>358</v>
      </c>
      <c r="I320" s="46" t="s">
        <v>397</v>
      </c>
      <c r="J320" s="47">
        <v>284</v>
      </c>
      <c r="K320" s="46" t="s">
        <v>2569</v>
      </c>
      <c r="L320" s="46" t="s">
        <v>283</v>
      </c>
    </row>
    <row r="321" spans="1:12" x14ac:dyDescent="0.2">
      <c r="A321" s="47">
        <v>41902</v>
      </c>
      <c r="C321" s="46" t="s">
        <v>15719</v>
      </c>
      <c r="E321" s="46" t="s">
        <v>15720</v>
      </c>
      <c r="F321" s="46" t="s">
        <v>5356</v>
      </c>
      <c r="G321" s="46" t="s">
        <v>8991</v>
      </c>
      <c r="H321" s="46" t="s">
        <v>358</v>
      </c>
      <c r="I321" s="46" t="s">
        <v>397</v>
      </c>
      <c r="J321" s="47">
        <v>284</v>
      </c>
      <c r="K321" s="46" t="s">
        <v>2569</v>
      </c>
      <c r="L321" s="46" t="s">
        <v>283</v>
      </c>
    </row>
    <row r="322" spans="1:12" x14ac:dyDescent="0.2">
      <c r="A322" s="47">
        <v>41900</v>
      </c>
      <c r="C322" s="46" t="s">
        <v>15721</v>
      </c>
      <c r="E322" s="46" t="s">
        <v>15722</v>
      </c>
      <c r="F322" s="46" t="s">
        <v>8992</v>
      </c>
      <c r="G322" s="46" t="s">
        <v>8993</v>
      </c>
      <c r="H322" s="46" t="s">
        <v>361</v>
      </c>
      <c r="I322" s="46" t="s">
        <v>752</v>
      </c>
      <c r="J322" s="47">
        <v>406</v>
      </c>
      <c r="K322" s="46" t="s">
        <v>2641</v>
      </c>
      <c r="L322" s="46" t="s">
        <v>282</v>
      </c>
    </row>
    <row r="323" spans="1:12" x14ac:dyDescent="0.2">
      <c r="A323" s="47">
        <v>41899</v>
      </c>
      <c r="C323" s="46" t="s">
        <v>15723</v>
      </c>
      <c r="E323" s="46" t="s">
        <v>15724</v>
      </c>
      <c r="F323" s="46" t="s">
        <v>8996</v>
      </c>
      <c r="G323" s="46" t="s">
        <v>8997</v>
      </c>
      <c r="H323" s="46" t="s">
        <v>361</v>
      </c>
      <c r="I323" s="46" t="s">
        <v>752</v>
      </c>
      <c r="J323" s="47">
        <v>406</v>
      </c>
      <c r="K323" s="46" t="s">
        <v>3145</v>
      </c>
      <c r="L323" s="46" t="s">
        <v>282</v>
      </c>
    </row>
    <row r="324" spans="1:12" x14ac:dyDescent="0.2">
      <c r="A324" s="47">
        <v>41898</v>
      </c>
      <c r="C324" s="46" t="s">
        <v>7558</v>
      </c>
      <c r="D324" s="46" t="s">
        <v>15725</v>
      </c>
      <c r="E324" s="46" t="s">
        <v>15726</v>
      </c>
      <c r="F324" s="46" t="s">
        <v>8998</v>
      </c>
      <c r="G324" s="46" t="s">
        <v>8999</v>
      </c>
      <c r="H324" s="46" t="s">
        <v>358</v>
      </c>
      <c r="I324" s="46" t="s">
        <v>752</v>
      </c>
      <c r="J324" s="47">
        <v>406</v>
      </c>
      <c r="K324" s="46" t="s">
        <v>2569</v>
      </c>
      <c r="L324" s="46" t="s">
        <v>282</v>
      </c>
    </row>
    <row r="325" spans="1:12" x14ac:dyDescent="0.2">
      <c r="A325" s="47">
        <v>41897</v>
      </c>
      <c r="C325" s="46" t="s">
        <v>15668</v>
      </c>
      <c r="E325" s="46" t="s">
        <v>15727</v>
      </c>
      <c r="F325" s="46" t="s">
        <v>9000</v>
      </c>
      <c r="G325" s="46" t="s">
        <v>9001</v>
      </c>
      <c r="H325" s="46" t="s">
        <v>361</v>
      </c>
      <c r="I325" s="46" t="s">
        <v>404</v>
      </c>
      <c r="J325" s="47">
        <v>331</v>
      </c>
      <c r="K325" s="46" t="s">
        <v>2638</v>
      </c>
      <c r="L325" s="46" t="s">
        <v>283</v>
      </c>
    </row>
    <row r="326" spans="1:12" x14ac:dyDescent="0.2">
      <c r="A326" s="47">
        <v>41896</v>
      </c>
      <c r="C326" s="46" t="s">
        <v>3073</v>
      </c>
      <c r="D326" s="46" t="s">
        <v>14978</v>
      </c>
      <c r="E326" s="46" t="s">
        <v>15728</v>
      </c>
      <c r="F326" s="46" t="s">
        <v>9004</v>
      </c>
      <c r="G326" s="46" t="s">
        <v>9005</v>
      </c>
      <c r="H326" s="46" t="s">
        <v>358</v>
      </c>
      <c r="I326" s="46" t="s">
        <v>752</v>
      </c>
      <c r="J326" s="47">
        <v>406</v>
      </c>
      <c r="K326" s="46" t="s">
        <v>2569</v>
      </c>
      <c r="L326" s="46" t="s">
        <v>282</v>
      </c>
    </row>
    <row r="327" spans="1:12" x14ac:dyDescent="0.2">
      <c r="A327" s="47">
        <v>41893</v>
      </c>
      <c r="C327" s="46" t="s">
        <v>15729</v>
      </c>
      <c r="E327" s="46" t="s">
        <v>15144</v>
      </c>
      <c r="F327" s="46" t="s">
        <v>6439</v>
      </c>
      <c r="G327" s="46" t="s">
        <v>9007</v>
      </c>
      <c r="H327" s="46" t="s">
        <v>361</v>
      </c>
      <c r="I327" s="46" t="s">
        <v>384</v>
      </c>
      <c r="J327" s="47">
        <v>233</v>
      </c>
      <c r="K327" s="46" t="s">
        <v>2842</v>
      </c>
      <c r="L327" s="46" t="s">
        <v>269</v>
      </c>
    </row>
    <row r="328" spans="1:12" x14ac:dyDescent="0.2">
      <c r="A328" s="47">
        <v>41892</v>
      </c>
      <c r="C328" s="46" t="s">
        <v>15730</v>
      </c>
      <c r="E328" s="46" t="s">
        <v>15731</v>
      </c>
      <c r="F328" s="46" t="s">
        <v>8345</v>
      </c>
      <c r="G328" s="46" t="s">
        <v>9008</v>
      </c>
      <c r="H328" s="46" t="s">
        <v>358</v>
      </c>
      <c r="I328" s="46" t="s">
        <v>275</v>
      </c>
      <c r="J328" s="47">
        <v>10138</v>
      </c>
      <c r="K328" s="46" t="s">
        <v>2569</v>
      </c>
      <c r="L328" s="46" t="s">
        <v>291</v>
      </c>
    </row>
    <row r="329" spans="1:12" x14ac:dyDescent="0.2">
      <c r="A329" s="47">
        <v>41889</v>
      </c>
      <c r="C329" s="46" t="s">
        <v>5175</v>
      </c>
      <c r="D329" s="46" t="s">
        <v>6245</v>
      </c>
      <c r="E329" s="46" t="s">
        <v>5541</v>
      </c>
      <c r="F329" s="46" t="s">
        <v>9011</v>
      </c>
      <c r="G329" s="46" t="s">
        <v>9012</v>
      </c>
      <c r="H329" s="46" t="s">
        <v>361</v>
      </c>
      <c r="I329" s="46" t="s">
        <v>757</v>
      </c>
      <c r="J329" s="47">
        <v>59</v>
      </c>
      <c r="K329" s="46" t="s">
        <v>2638</v>
      </c>
      <c r="L329" s="46" t="s">
        <v>282</v>
      </c>
    </row>
    <row r="330" spans="1:12" x14ac:dyDescent="0.2">
      <c r="A330" s="47">
        <v>41888</v>
      </c>
      <c r="C330" s="46" t="s">
        <v>15732</v>
      </c>
      <c r="E330" s="46" t="s">
        <v>15733</v>
      </c>
      <c r="F330" s="46" t="s">
        <v>9013</v>
      </c>
      <c r="G330" s="46" t="s">
        <v>9014</v>
      </c>
      <c r="H330" s="46" t="s">
        <v>358</v>
      </c>
      <c r="I330" s="46" t="s">
        <v>369</v>
      </c>
      <c r="J330" s="47">
        <v>78</v>
      </c>
      <c r="K330" s="46" t="s">
        <v>2607</v>
      </c>
      <c r="L330" s="46" t="s">
        <v>279</v>
      </c>
    </row>
    <row r="331" spans="1:12" x14ac:dyDescent="0.2">
      <c r="A331" s="47">
        <v>41886</v>
      </c>
      <c r="C331" s="46" t="s">
        <v>15734</v>
      </c>
      <c r="E331" s="46" t="s">
        <v>9495</v>
      </c>
      <c r="F331" s="46" t="s">
        <v>9016</v>
      </c>
      <c r="G331" s="46" t="s">
        <v>9017</v>
      </c>
      <c r="H331" s="46" t="s">
        <v>358</v>
      </c>
      <c r="I331" s="46" t="s">
        <v>369</v>
      </c>
      <c r="J331" s="47">
        <v>78</v>
      </c>
      <c r="K331" s="46" t="s">
        <v>2699</v>
      </c>
      <c r="L331" s="46" t="s">
        <v>279</v>
      </c>
    </row>
    <row r="332" spans="1:12" x14ac:dyDescent="0.2">
      <c r="A332" s="47">
        <v>41883</v>
      </c>
      <c r="C332" s="46" t="s">
        <v>15735</v>
      </c>
      <c r="E332" s="46" t="s">
        <v>15736</v>
      </c>
      <c r="F332" s="46" t="s">
        <v>9019</v>
      </c>
      <c r="G332" s="46" t="s">
        <v>9020</v>
      </c>
      <c r="H332" s="46" t="s">
        <v>361</v>
      </c>
      <c r="I332" s="46" t="s">
        <v>8275</v>
      </c>
      <c r="J332" s="47">
        <v>10482</v>
      </c>
      <c r="K332" s="46" t="s">
        <v>2594</v>
      </c>
      <c r="L332" s="46" t="s">
        <v>281</v>
      </c>
    </row>
    <row r="333" spans="1:12" x14ac:dyDescent="0.2">
      <c r="A333" s="47">
        <v>41881</v>
      </c>
      <c r="C333" s="46" t="s">
        <v>57</v>
      </c>
      <c r="E333" s="46" t="s">
        <v>15737</v>
      </c>
      <c r="F333" s="46" t="s">
        <v>9024</v>
      </c>
      <c r="G333" s="46" t="s">
        <v>9025</v>
      </c>
      <c r="H333" s="46" t="s">
        <v>358</v>
      </c>
      <c r="I333" s="46" t="s">
        <v>408</v>
      </c>
      <c r="J333" s="47">
        <v>375</v>
      </c>
      <c r="K333" s="46" t="s">
        <v>2569</v>
      </c>
      <c r="L333" s="46" t="s">
        <v>283</v>
      </c>
    </row>
    <row r="334" spans="1:12" x14ac:dyDescent="0.2">
      <c r="A334" s="47">
        <v>41880</v>
      </c>
      <c r="C334" s="46" t="s">
        <v>15069</v>
      </c>
      <c r="E334" s="46" t="s">
        <v>15738</v>
      </c>
      <c r="F334" s="46" t="s">
        <v>9028</v>
      </c>
      <c r="G334" s="46" t="s">
        <v>9029</v>
      </c>
      <c r="H334" s="46" t="s">
        <v>358</v>
      </c>
      <c r="I334" s="46" t="s">
        <v>293</v>
      </c>
      <c r="J334" s="47">
        <v>10202</v>
      </c>
      <c r="K334" s="46" t="s">
        <v>2569</v>
      </c>
      <c r="L334" s="46" t="s">
        <v>279</v>
      </c>
    </row>
    <row r="335" spans="1:12" x14ac:dyDescent="0.2">
      <c r="A335" s="47">
        <v>41870</v>
      </c>
      <c r="C335" s="46" t="s">
        <v>15739</v>
      </c>
      <c r="D335" s="46" t="s">
        <v>34</v>
      </c>
      <c r="E335" s="46" t="s">
        <v>2655</v>
      </c>
      <c r="F335" s="46" t="s">
        <v>9030</v>
      </c>
      <c r="G335" s="46" t="s">
        <v>9031</v>
      </c>
      <c r="H335" s="46" t="s">
        <v>358</v>
      </c>
      <c r="I335" s="46" t="s">
        <v>627</v>
      </c>
      <c r="J335" s="47">
        <v>291</v>
      </c>
      <c r="K335" s="46" t="s">
        <v>2569</v>
      </c>
      <c r="L335" s="46" t="s">
        <v>282</v>
      </c>
    </row>
    <row r="336" spans="1:12" x14ac:dyDescent="0.2">
      <c r="A336" s="47">
        <v>41869</v>
      </c>
      <c r="C336" s="46" t="s">
        <v>9669</v>
      </c>
      <c r="D336" s="46" t="s">
        <v>1506</v>
      </c>
      <c r="E336" s="46" t="s">
        <v>162</v>
      </c>
      <c r="F336" s="46" t="s">
        <v>9032</v>
      </c>
      <c r="G336" s="46" t="s">
        <v>9033</v>
      </c>
      <c r="H336" s="46" t="s">
        <v>368</v>
      </c>
      <c r="I336" s="46" t="s">
        <v>178</v>
      </c>
      <c r="J336" s="47">
        <v>504</v>
      </c>
      <c r="K336" s="46" t="s">
        <v>2569</v>
      </c>
      <c r="L336" s="46" t="s">
        <v>285</v>
      </c>
    </row>
    <row r="337" spans="1:12" x14ac:dyDescent="0.2">
      <c r="A337" s="47">
        <v>41868</v>
      </c>
      <c r="C337" s="46" t="s">
        <v>15740</v>
      </c>
      <c r="D337" s="46" t="s">
        <v>15741</v>
      </c>
      <c r="E337" s="46" t="s">
        <v>4075</v>
      </c>
      <c r="F337" s="46" t="s">
        <v>9034</v>
      </c>
      <c r="G337" s="46" t="s">
        <v>9035</v>
      </c>
      <c r="H337" s="46" t="s">
        <v>361</v>
      </c>
      <c r="I337" s="46" t="s">
        <v>644</v>
      </c>
      <c r="J337" s="47">
        <v>451</v>
      </c>
      <c r="K337" s="46" t="s">
        <v>2638</v>
      </c>
      <c r="L337" s="46" t="s">
        <v>285</v>
      </c>
    </row>
    <row r="338" spans="1:12" x14ac:dyDescent="0.2">
      <c r="A338" s="47">
        <v>41867</v>
      </c>
      <c r="C338" s="46" t="s">
        <v>9</v>
      </c>
      <c r="D338" s="46" t="s">
        <v>14883</v>
      </c>
      <c r="E338" s="46" t="s">
        <v>9603</v>
      </c>
      <c r="F338" s="46" t="s">
        <v>9036</v>
      </c>
      <c r="G338" s="46" t="s">
        <v>9037</v>
      </c>
      <c r="H338" s="46" t="s">
        <v>361</v>
      </c>
      <c r="I338" s="46" t="s">
        <v>402</v>
      </c>
      <c r="J338" s="47">
        <v>309</v>
      </c>
      <c r="K338" s="46" t="s">
        <v>2569</v>
      </c>
      <c r="L338" s="46" t="s">
        <v>279</v>
      </c>
    </row>
    <row r="339" spans="1:12" x14ac:dyDescent="0.2">
      <c r="A339" s="47">
        <v>41866</v>
      </c>
      <c r="C339" s="46" t="s">
        <v>15742</v>
      </c>
      <c r="D339" s="46" t="s">
        <v>15743</v>
      </c>
      <c r="E339" s="46" t="s">
        <v>4293</v>
      </c>
      <c r="F339" s="46" t="s">
        <v>9038</v>
      </c>
      <c r="G339" s="46" t="s">
        <v>9039</v>
      </c>
      <c r="H339" s="46" t="s">
        <v>358</v>
      </c>
      <c r="I339" s="46" t="s">
        <v>627</v>
      </c>
      <c r="J339" s="47">
        <v>291</v>
      </c>
      <c r="K339" s="46" t="s">
        <v>2569</v>
      </c>
      <c r="L339" s="46" t="s">
        <v>282</v>
      </c>
    </row>
    <row r="340" spans="1:12" x14ac:dyDescent="0.2">
      <c r="A340" s="47">
        <v>41865</v>
      </c>
      <c r="C340" s="46" t="s">
        <v>15744</v>
      </c>
      <c r="D340" s="46" t="s">
        <v>2106</v>
      </c>
      <c r="E340" s="46" t="s">
        <v>6</v>
      </c>
      <c r="F340" s="46" t="s">
        <v>3741</v>
      </c>
      <c r="G340" s="46" t="s">
        <v>9040</v>
      </c>
      <c r="H340" s="46" t="s">
        <v>361</v>
      </c>
      <c r="I340" s="46" t="s">
        <v>670</v>
      </c>
      <c r="J340" s="47">
        <v>62</v>
      </c>
      <c r="K340" s="46" t="s">
        <v>2584</v>
      </c>
      <c r="L340" s="46" t="s">
        <v>283</v>
      </c>
    </row>
    <row r="341" spans="1:12" x14ac:dyDescent="0.2">
      <c r="A341" s="47">
        <v>41864</v>
      </c>
      <c r="C341" s="46" t="s">
        <v>15231</v>
      </c>
      <c r="D341" s="46" t="s">
        <v>15185</v>
      </c>
      <c r="E341" s="46" t="s">
        <v>1482</v>
      </c>
      <c r="F341" s="46" t="s">
        <v>9041</v>
      </c>
      <c r="G341" s="46" t="s">
        <v>9042</v>
      </c>
      <c r="H341" s="46" t="s">
        <v>358</v>
      </c>
      <c r="I341" s="46" t="s">
        <v>627</v>
      </c>
      <c r="J341" s="47">
        <v>291</v>
      </c>
      <c r="K341" s="46" t="s">
        <v>2569</v>
      </c>
      <c r="L341" s="46" t="s">
        <v>282</v>
      </c>
    </row>
    <row r="342" spans="1:12" x14ac:dyDescent="0.2">
      <c r="A342" s="47">
        <v>41860</v>
      </c>
      <c r="C342" s="46" t="s">
        <v>72</v>
      </c>
      <c r="D342" s="46" t="s">
        <v>75</v>
      </c>
      <c r="E342" s="46" t="s">
        <v>527</v>
      </c>
      <c r="F342" s="46" t="s">
        <v>9044</v>
      </c>
      <c r="G342" s="46" t="s">
        <v>9045</v>
      </c>
      <c r="H342" s="46" t="s">
        <v>368</v>
      </c>
      <c r="I342" s="46" t="s">
        <v>634</v>
      </c>
      <c r="J342" s="47">
        <v>253</v>
      </c>
      <c r="K342" s="46" t="s">
        <v>2636</v>
      </c>
      <c r="L342" s="46" t="s">
        <v>282</v>
      </c>
    </row>
    <row r="343" spans="1:12" x14ac:dyDescent="0.2">
      <c r="A343" s="47">
        <v>41853</v>
      </c>
      <c r="C343" s="46" t="s">
        <v>15745</v>
      </c>
      <c r="E343" s="46" t="s">
        <v>15746</v>
      </c>
      <c r="F343" s="46" t="s">
        <v>9046</v>
      </c>
      <c r="G343" s="46" t="s">
        <v>9047</v>
      </c>
      <c r="H343" s="46" t="s">
        <v>358</v>
      </c>
      <c r="I343" s="46" t="s">
        <v>397</v>
      </c>
      <c r="J343" s="47">
        <v>284</v>
      </c>
      <c r="K343" s="46" t="s">
        <v>2569</v>
      </c>
      <c r="L343" s="46" t="s">
        <v>283</v>
      </c>
    </row>
    <row r="344" spans="1:12" x14ac:dyDescent="0.2">
      <c r="A344" s="47">
        <v>41849</v>
      </c>
      <c r="C344" s="46" t="s">
        <v>4572</v>
      </c>
      <c r="D344" s="46" t="s">
        <v>1920</v>
      </c>
      <c r="E344" s="46" t="s">
        <v>15747</v>
      </c>
      <c r="F344" s="46" t="s">
        <v>3983</v>
      </c>
      <c r="G344" s="46" t="s">
        <v>9049</v>
      </c>
      <c r="H344" s="46" t="s">
        <v>358</v>
      </c>
      <c r="I344" s="46" t="s">
        <v>397</v>
      </c>
      <c r="J344" s="47">
        <v>284</v>
      </c>
      <c r="K344" s="46" t="s">
        <v>2569</v>
      </c>
      <c r="L344" s="46" t="s">
        <v>283</v>
      </c>
    </row>
    <row r="345" spans="1:12" x14ac:dyDescent="0.2">
      <c r="A345" s="47">
        <v>41847</v>
      </c>
      <c r="C345" s="46" t="s">
        <v>15748</v>
      </c>
      <c r="D345" s="46" t="s">
        <v>15749</v>
      </c>
      <c r="E345" s="46" t="s">
        <v>526</v>
      </c>
      <c r="F345" s="46" t="s">
        <v>9050</v>
      </c>
      <c r="G345" s="46" t="s">
        <v>9051</v>
      </c>
      <c r="H345" s="46" t="s">
        <v>361</v>
      </c>
      <c r="I345" s="46" t="s">
        <v>668</v>
      </c>
      <c r="J345" s="47">
        <v>104</v>
      </c>
      <c r="K345" s="46" t="s">
        <v>2665</v>
      </c>
      <c r="L345" s="46" t="s">
        <v>278</v>
      </c>
    </row>
    <row r="346" spans="1:12" x14ac:dyDescent="0.2">
      <c r="A346" s="47">
        <v>41846</v>
      </c>
      <c r="C346" s="46" t="s">
        <v>15750</v>
      </c>
      <c r="E346" s="46" t="s">
        <v>15751</v>
      </c>
      <c r="F346" s="46" t="s">
        <v>9052</v>
      </c>
      <c r="G346" s="46" t="s">
        <v>9053</v>
      </c>
      <c r="H346" s="46" t="s">
        <v>361</v>
      </c>
      <c r="I346" s="46" t="s">
        <v>668</v>
      </c>
      <c r="J346" s="47">
        <v>104</v>
      </c>
      <c r="K346" s="46" t="s">
        <v>3902</v>
      </c>
      <c r="L346" s="46" t="s">
        <v>278</v>
      </c>
    </row>
    <row r="347" spans="1:12" x14ac:dyDescent="0.2">
      <c r="A347" s="47">
        <v>41842</v>
      </c>
      <c r="C347" s="46" t="s">
        <v>15752</v>
      </c>
      <c r="D347" s="46" t="s">
        <v>2139</v>
      </c>
      <c r="E347" s="46" t="s">
        <v>3073</v>
      </c>
      <c r="F347" s="46" t="s">
        <v>9056</v>
      </c>
      <c r="G347" s="46" t="s">
        <v>9057</v>
      </c>
      <c r="H347" s="46" t="s">
        <v>358</v>
      </c>
      <c r="I347" s="46" t="s">
        <v>397</v>
      </c>
      <c r="J347" s="47">
        <v>284</v>
      </c>
      <c r="K347" s="46" t="s">
        <v>2569</v>
      </c>
      <c r="L347" s="46" t="s">
        <v>283</v>
      </c>
    </row>
    <row r="348" spans="1:12" x14ac:dyDescent="0.2">
      <c r="A348" s="47">
        <v>41841</v>
      </c>
      <c r="C348" s="46" t="s">
        <v>15753</v>
      </c>
      <c r="D348" s="46" t="s">
        <v>7558</v>
      </c>
      <c r="E348" s="46" t="s">
        <v>15754</v>
      </c>
      <c r="F348" s="46" t="s">
        <v>3812</v>
      </c>
      <c r="G348" s="46" t="s">
        <v>9059</v>
      </c>
      <c r="H348" s="46" t="s">
        <v>358</v>
      </c>
      <c r="I348" s="46" t="s">
        <v>397</v>
      </c>
      <c r="J348" s="47">
        <v>284</v>
      </c>
      <c r="K348" s="46" t="s">
        <v>2569</v>
      </c>
      <c r="L348" s="46" t="s">
        <v>283</v>
      </c>
    </row>
    <row r="349" spans="1:12" x14ac:dyDescent="0.2">
      <c r="A349" s="47">
        <v>41840</v>
      </c>
      <c r="C349" s="46" t="s">
        <v>15327</v>
      </c>
      <c r="D349" s="46" t="s">
        <v>4891</v>
      </c>
      <c r="E349" s="46" t="s">
        <v>65</v>
      </c>
      <c r="F349" s="46" t="s">
        <v>9061</v>
      </c>
      <c r="G349" s="46" t="s">
        <v>9062</v>
      </c>
      <c r="H349" s="46" t="s">
        <v>358</v>
      </c>
      <c r="I349" s="46" t="s">
        <v>9063</v>
      </c>
      <c r="J349" s="47">
        <v>10478</v>
      </c>
      <c r="K349" s="46" t="s">
        <v>2569</v>
      </c>
      <c r="L349" s="46" t="s">
        <v>282</v>
      </c>
    </row>
    <row r="350" spans="1:12" x14ac:dyDescent="0.2">
      <c r="A350" s="47">
        <v>41838</v>
      </c>
      <c r="C350" s="46" t="s">
        <v>5668</v>
      </c>
      <c r="E350" s="46" t="s">
        <v>15755</v>
      </c>
      <c r="F350" s="46" t="s">
        <v>9064</v>
      </c>
      <c r="G350" s="46" t="s">
        <v>9065</v>
      </c>
      <c r="H350" s="46" t="s">
        <v>358</v>
      </c>
      <c r="I350" s="46" t="s">
        <v>9063</v>
      </c>
      <c r="J350" s="47">
        <v>10478</v>
      </c>
      <c r="K350" s="46" t="s">
        <v>2569</v>
      </c>
      <c r="L350" s="46" t="s">
        <v>282</v>
      </c>
    </row>
    <row r="351" spans="1:12" x14ac:dyDescent="0.2">
      <c r="A351" s="47">
        <v>41837</v>
      </c>
      <c r="C351" s="46" t="s">
        <v>34</v>
      </c>
      <c r="D351" s="46" t="s">
        <v>1562</v>
      </c>
      <c r="E351" s="46" t="s">
        <v>5033</v>
      </c>
      <c r="F351" s="46" t="s">
        <v>6194</v>
      </c>
      <c r="G351" s="46" t="s">
        <v>9066</v>
      </c>
      <c r="H351" s="46" t="s">
        <v>368</v>
      </c>
      <c r="I351" s="46" t="s">
        <v>330</v>
      </c>
      <c r="J351" s="47">
        <v>10402</v>
      </c>
      <c r="K351" s="46" t="s">
        <v>2698</v>
      </c>
      <c r="L351" s="46" t="s">
        <v>282</v>
      </c>
    </row>
    <row r="352" spans="1:12" x14ac:dyDescent="0.2">
      <c r="A352" s="47">
        <v>41836</v>
      </c>
      <c r="C352" s="46" t="s">
        <v>15756</v>
      </c>
      <c r="D352" s="46" t="s">
        <v>533</v>
      </c>
      <c r="E352" s="46" t="s">
        <v>2896</v>
      </c>
      <c r="F352" s="46" t="s">
        <v>5504</v>
      </c>
      <c r="G352" s="46" t="s">
        <v>9067</v>
      </c>
      <c r="H352" s="46" t="s">
        <v>361</v>
      </c>
      <c r="I352" s="46" t="s">
        <v>1156</v>
      </c>
      <c r="J352" s="47">
        <v>10101</v>
      </c>
      <c r="K352" s="46" t="s">
        <v>2607</v>
      </c>
      <c r="L352" s="46" t="s">
        <v>284</v>
      </c>
    </row>
    <row r="353" spans="1:12" x14ac:dyDescent="0.2">
      <c r="A353" s="47">
        <v>41833</v>
      </c>
      <c r="C353" s="46" t="s">
        <v>1941</v>
      </c>
      <c r="D353" s="46" t="s">
        <v>4659</v>
      </c>
      <c r="E353" s="46" t="s">
        <v>2760</v>
      </c>
      <c r="F353" s="46" t="s">
        <v>9068</v>
      </c>
      <c r="G353" s="46" t="s">
        <v>9069</v>
      </c>
      <c r="H353" s="46" t="s">
        <v>361</v>
      </c>
      <c r="I353" s="46" t="s">
        <v>383</v>
      </c>
      <c r="J353" s="47">
        <v>193</v>
      </c>
      <c r="K353" s="46" t="s">
        <v>2569</v>
      </c>
      <c r="L353" s="46" t="s">
        <v>281</v>
      </c>
    </row>
    <row r="354" spans="1:12" x14ac:dyDescent="0.2">
      <c r="A354" s="47">
        <v>41832</v>
      </c>
      <c r="C354" s="46" t="s">
        <v>15757</v>
      </c>
      <c r="D354" s="46" t="s">
        <v>140</v>
      </c>
      <c r="E354" s="46" t="s">
        <v>1578</v>
      </c>
      <c r="F354" s="46" t="s">
        <v>9070</v>
      </c>
      <c r="G354" s="46" t="s">
        <v>9071</v>
      </c>
      <c r="H354" s="46" t="s">
        <v>361</v>
      </c>
      <c r="I354" s="46" t="s">
        <v>383</v>
      </c>
      <c r="J354" s="47">
        <v>193</v>
      </c>
      <c r="K354" s="46" t="s">
        <v>2569</v>
      </c>
      <c r="L354" s="46" t="s">
        <v>281</v>
      </c>
    </row>
    <row r="355" spans="1:12" x14ac:dyDescent="0.2">
      <c r="A355" s="47">
        <v>41831</v>
      </c>
      <c r="C355" s="46" t="s">
        <v>34</v>
      </c>
      <c r="D355" s="46" t="s">
        <v>4659</v>
      </c>
      <c r="E355" s="46" t="s">
        <v>3132</v>
      </c>
      <c r="F355" s="46" t="s">
        <v>9072</v>
      </c>
      <c r="G355" s="46" t="s">
        <v>9073</v>
      </c>
      <c r="H355" s="46" t="s">
        <v>358</v>
      </c>
      <c r="I355" s="46" t="s">
        <v>1089</v>
      </c>
      <c r="J355" s="47">
        <v>195</v>
      </c>
      <c r="K355" s="46" t="s">
        <v>2569</v>
      </c>
      <c r="L355" s="46" t="s">
        <v>282</v>
      </c>
    </row>
    <row r="356" spans="1:12" x14ac:dyDescent="0.2">
      <c r="A356" s="47">
        <v>41816</v>
      </c>
      <c r="C356" s="46" t="s">
        <v>1974</v>
      </c>
      <c r="E356" s="46" t="s">
        <v>15758</v>
      </c>
      <c r="F356" s="46" t="s">
        <v>2835</v>
      </c>
      <c r="G356" s="46" t="s">
        <v>9074</v>
      </c>
      <c r="H356" s="46" t="s">
        <v>358</v>
      </c>
      <c r="I356" s="46" t="s">
        <v>1089</v>
      </c>
      <c r="J356" s="47">
        <v>195</v>
      </c>
      <c r="K356" s="46" t="s">
        <v>2569</v>
      </c>
      <c r="L356" s="46" t="s">
        <v>282</v>
      </c>
    </row>
    <row r="357" spans="1:12" x14ac:dyDescent="0.2">
      <c r="A357" s="47">
        <v>41805</v>
      </c>
      <c r="C357" s="46" t="s">
        <v>155</v>
      </c>
      <c r="D357" s="46" t="s">
        <v>15294</v>
      </c>
      <c r="E357" s="46" t="s">
        <v>478</v>
      </c>
      <c r="F357" s="46" t="s">
        <v>9076</v>
      </c>
      <c r="G357" s="46" t="s">
        <v>9077</v>
      </c>
      <c r="H357" s="46" t="s">
        <v>361</v>
      </c>
      <c r="I357" s="46" t="s">
        <v>997</v>
      </c>
      <c r="J357" s="47">
        <v>10448</v>
      </c>
      <c r="K357" s="46" t="s">
        <v>2569</v>
      </c>
      <c r="L357" s="46" t="s">
        <v>284</v>
      </c>
    </row>
    <row r="358" spans="1:12" x14ac:dyDescent="0.2">
      <c r="A358" s="47">
        <v>41803</v>
      </c>
      <c r="C358" s="46" t="s">
        <v>15759</v>
      </c>
      <c r="D358" s="46" t="s">
        <v>15760</v>
      </c>
      <c r="E358" s="46" t="s">
        <v>67</v>
      </c>
      <c r="F358" s="46" t="s">
        <v>9078</v>
      </c>
      <c r="G358" s="46" t="s">
        <v>9079</v>
      </c>
      <c r="H358" s="46" t="s">
        <v>358</v>
      </c>
      <c r="I358" s="46" t="s">
        <v>800</v>
      </c>
      <c r="J358" s="47">
        <v>10184</v>
      </c>
      <c r="K358" s="46" t="s">
        <v>2569</v>
      </c>
      <c r="L358" s="46" t="s">
        <v>287</v>
      </c>
    </row>
    <row r="359" spans="1:12" x14ac:dyDescent="0.2">
      <c r="A359" s="47">
        <v>41802</v>
      </c>
      <c r="C359" s="46" t="s">
        <v>14</v>
      </c>
      <c r="D359" s="46" t="s">
        <v>15761</v>
      </c>
      <c r="E359" s="46" t="s">
        <v>15762</v>
      </c>
      <c r="F359" s="46" t="s">
        <v>9080</v>
      </c>
      <c r="G359" s="46" t="s">
        <v>9081</v>
      </c>
      <c r="H359" s="46" t="s">
        <v>358</v>
      </c>
      <c r="I359" s="46" t="s">
        <v>571</v>
      </c>
      <c r="J359" s="47">
        <v>243</v>
      </c>
      <c r="K359" s="46" t="s">
        <v>2569</v>
      </c>
      <c r="L359" s="46" t="s">
        <v>282</v>
      </c>
    </row>
    <row r="360" spans="1:12" x14ac:dyDescent="0.2">
      <c r="A360" s="47">
        <v>41801</v>
      </c>
      <c r="C360" s="46" t="s">
        <v>4770</v>
      </c>
      <c r="D360" s="46" t="s">
        <v>15438</v>
      </c>
      <c r="E360" s="46" t="s">
        <v>3764</v>
      </c>
      <c r="F360" s="46" t="s">
        <v>8866</v>
      </c>
      <c r="G360" s="46" t="s">
        <v>9082</v>
      </c>
      <c r="H360" s="46" t="s">
        <v>361</v>
      </c>
      <c r="I360" s="46" t="s">
        <v>612</v>
      </c>
      <c r="J360" s="47">
        <v>267</v>
      </c>
      <c r="K360" s="46" t="s">
        <v>5560</v>
      </c>
      <c r="L360" s="46" t="s">
        <v>288</v>
      </c>
    </row>
    <row r="361" spans="1:12" x14ac:dyDescent="0.2">
      <c r="A361" s="47">
        <v>41800</v>
      </c>
      <c r="C361" s="46" t="s">
        <v>371</v>
      </c>
      <c r="D361" s="46" t="s">
        <v>15138</v>
      </c>
      <c r="E361" s="46" t="s">
        <v>4457</v>
      </c>
      <c r="F361" s="46" t="s">
        <v>6797</v>
      </c>
      <c r="G361" s="46" t="s">
        <v>9085</v>
      </c>
      <c r="H361" s="46" t="s">
        <v>361</v>
      </c>
      <c r="I361" s="46" t="s">
        <v>369</v>
      </c>
      <c r="J361" s="47">
        <v>78</v>
      </c>
      <c r="K361" s="46" t="s">
        <v>2674</v>
      </c>
      <c r="L361" s="46" t="s">
        <v>279</v>
      </c>
    </row>
    <row r="362" spans="1:12" x14ac:dyDescent="0.2">
      <c r="A362" s="47">
        <v>41798</v>
      </c>
      <c r="C362" s="46" t="s">
        <v>15763</v>
      </c>
      <c r="E362" s="46" t="s">
        <v>3201</v>
      </c>
      <c r="F362" s="46" t="s">
        <v>9088</v>
      </c>
      <c r="G362" s="46" t="s">
        <v>9089</v>
      </c>
      <c r="H362" s="46" t="s">
        <v>358</v>
      </c>
      <c r="I362" s="46" t="s">
        <v>389</v>
      </c>
      <c r="J362" s="47">
        <v>261</v>
      </c>
      <c r="K362" s="46" t="s">
        <v>2638</v>
      </c>
      <c r="L362" s="46" t="s">
        <v>282</v>
      </c>
    </row>
    <row r="363" spans="1:12" x14ac:dyDescent="0.2">
      <c r="A363" s="47">
        <v>41792</v>
      </c>
      <c r="C363" s="46" t="s">
        <v>15764</v>
      </c>
      <c r="E363" s="46" t="s">
        <v>15765</v>
      </c>
      <c r="F363" s="46" t="s">
        <v>9091</v>
      </c>
      <c r="G363" s="46" t="s">
        <v>9092</v>
      </c>
      <c r="H363" s="46" t="s">
        <v>358</v>
      </c>
      <c r="I363" s="46" t="s">
        <v>389</v>
      </c>
      <c r="J363" s="47">
        <v>261</v>
      </c>
      <c r="K363" s="46" t="s">
        <v>2569</v>
      </c>
      <c r="L363" s="46" t="s">
        <v>282</v>
      </c>
    </row>
    <row r="364" spans="1:12" x14ac:dyDescent="0.2">
      <c r="A364" s="47">
        <v>41791</v>
      </c>
      <c r="C364" s="46" t="s">
        <v>1910</v>
      </c>
      <c r="D364" s="46" t="s">
        <v>15357</v>
      </c>
      <c r="E364" s="46" t="s">
        <v>15766</v>
      </c>
      <c r="F364" s="46" t="s">
        <v>9094</v>
      </c>
      <c r="G364" s="46" t="s">
        <v>9095</v>
      </c>
      <c r="H364" s="46" t="s">
        <v>358</v>
      </c>
      <c r="I364" s="46" t="s">
        <v>389</v>
      </c>
      <c r="J364" s="47">
        <v>261</v>
      </c>
      <c r="K364" s="46" t="s">
        <v>2569</v>
      </c>
      <c r="L364" s="46" t="s">
        <v>282</v>
      </c>
    </row>
    <row r="365" spans="1:12" x14ac:dyDescent="0.2">
      <c r="A365" s="47">
        <v>41787</v>
      </c>
      <c r="C365" s="46" t="s">
        <v>9343</v>
      </c>
      <c r="D365" s="46" t="s">
        <v>7127</v>
      </c>
      <c r="E365" s="46" t="s">
        <v>4039</v>
      </c>
      <c r="F365" s="46" t="s">
        <v>9096</v>
      </c>
      <c r="G365" s="46" t="s">
        <v>9097</v>
      </c>
      <c r="H365" s="46" t="s">
        <v>358</v>
      </c>
      <c r="I365" s="46" t="s">
        <v>389</v>
      </c>
      <c r="J365" s="47">
        <v>261</v>
      </c>
      <c r="K365" s="46" t="s">
        <v>2569</v>
      </c>
      <c r="L365" s="46" t="s">
        <v>282</v>
      </c>
    </row>
    <row r="366" spans="1:12" x14ac:dyDescent="0.2">
      <c r="A366" s="47">
        <v>41786</v>
      </c>
      <c r="C366" s="46" t="s">
        <v>15313</v>
      </c>
      <c r="D366" s="46" t="s">
        <v>15767</v>
      </c>
      <c r="E366" s="46" t="s">
        <v>3480</v>
      </c>
      <c r="F366" s="46" t="s">
        <v>9098</v>
      </c>
      <c r="G366" s="46" t="s">
        <v>9099</v>
      </c>
      <c r="H366" s="46" t="s">
        <v>358</v>
      </c>
      <c r="I366" s="46" t="s">
        <v>729</v>
      </c>
      <c r="J366" s="47">
        <v>643</v>
      </c>
      <c r="K366" s="46" t="s">
        <v>2569</v>
      </c>
      <c r="L366" s="46" t="s">
        <v>282</v>
      </c>
    </row>
    <row r="367" spans="1:12" x14ac:dyDescent="0.2">
      <c r="A367" s="47">
        <v>41784</v>
      </c>
      <c r="C367" s="46" t="s">
        <v>15153</v>
      </c>
      <c r="D367" s="46" t="s">
        <v>15410</v>
      </c>
      <c r="E367" s="46" t="s">
        <v>15768</v>
      </c>
      <c r="F367" s="46" t="s">
        <v>9100</v>
      </c>
      <c r="G367" s="46" t="s">
        <v>9101</v>
      </c>
      <c r="H367" s="46" t="s">
        <v>361</v>
      </c>
      <c r="I367" s="46" t="s">
        <v>729</v>
      </c>
      <c r="J367" s="47">
        <v>643</v>
      </c>
      <c r="K367" s="46" t="s">
        <v>2569</v>
      </c>
      <c r="L367" s="46" t="s">
        <v>282</v>
      </c>
    </row>
    <row r="368" spans="1:12" x14ac:dyDescent="0.2">
      <c r="A368" s="47">
        <v>41783</v>
      </c>
      <c r="C368" s="46" t="s">
        <v>15769</v>
      </c>
      <c r="E368" s="46" t="s">
        <v>15770</v>
      </c>
      <c r="F368" s="46" t="s">
        <v>9102</v>
      </c>
      <c r="G368" s="46" t="s">
        <v>9103</v>
      </c>
      <c r="H368" s="46" t="s">
        <v>361</v>
      </c>
      <c r="I368" s="46" t="s">
        <v>918</v>
      </c>
      <c r="J368" s="47">
        <v>10055</v>
      </c>
      <c r="K368" s="46" t="s">
        <v>2607</v>
      </c>
      <c r="L368" s="46" t="s">
        <v>280</v>
      </c>
    </row>
    <row r="369" spans="1:12" x14ac:dyDescent="0.2">
      <c r="A369" s="47">
        <v>41780</v>
      </c>
      <c r="C369" s="46" t="s">
        <v>15771</v>
      </c>
      <c r="D369" s="46" t="s">
        <v>14976</v>
      </c>
      <c r="E369" s="46" t="s">
        <v>4020</v>
      </c>
      <c r="F369" s="46" t="s">
        <v>4747</v>
      </c>
      <c r="G369" s="46" t="s">
        <v>9104</v>
      </c>
      <c r="H369" s="46" t="s">
        <v>361</v>
      </c>
      <c r="I369" s="46" t="s">
        <v>918</v>
      </c>
      <c r="J369" s="47">
        <v>10055</v>
      </c>
      <c r="K369" s="46" t="s">
        <v>2607</v>
      </c>
      <c r="L369" s="46" t="s">
        <v>280</v>
      </c>
    </row>
    <row r="370" spans="1:12" x14ac:dyDescent="0.2">
      <c r="A370" s="47">
        <v>41774</v>
      </c>
      <c r="C370" s="46" t="s">
        <v>743</v>
      </c>
      <c r="D370" s="46" t="s">
        <v>443</v>
      </c>
      <c r="E370" s="46" t="s">
        <v>3814</v>
      </c>
      <c r="F370" s="46" t="s">
        <v>9107</v>
      </c>
      <c r="G370" s="46" t="s">
        <v>9108</v>
      </c>
      <c r="H370" s="46" t="s">
        <v>358</v>
      </c>
      <c r="I370" s="46" t="s">
        <v>410</v>
      </c>
      <c r="J370" s="47">
        <v>425</v>
      </c>
      <c r="K370" s="46" t="s">
        <v>2569</v>
      </c>
      <c r="L370" s="46" t="s">
        <v>282</v>
      </c>
    </row>
    <row r="371" spans="1:12" x14ac:dyDescent="0.2">
      <c r="A371" s="47">
        <v>41771</v>
      </c>
      <c r="C371" s="46" t="s">
        <v>34</v>
      </c>
      <c r="D371" s="46" t="s">
        <v>5632</v>
      </c>
      <c r="E371" s="46" t="s">
        <v>4228</v>
      </c>
      <c r="F371" s="46" t="s">
        <v>9109</v>
      </c>
      <c r="G371" s="46" t="s">
        <v>9110</v>
      </c>
      <c r="H371" s="46" t="s">
        <v>358</v>
      </c>
      <c r="I371" s="46" t="s">
        <v>410</v>
      </c>
      <c r="J371" s="47">
        <v>425</v>
      </c>
      <c r="K371" s="46" t="s">
        <v>2569</v>
      </c>
      <c r="L371" s="46" t="s">
        <v>282</v>
      </c>
    </row>
    <row r="372" spans="1:12" x14ac:dyDescent="0.2">
      <c r="A372" s="47">
        <v>41770</v>
      </c>
      <c r="C372" s="46" t="s">
        <v>34</v>
      </c>
      <c r="D372" s="46" t="s">
        <v>5632</v>
      </c>
      <c r="E372" s="46" t="s">
        <v>392</v>
      </c>
      <c r="F372" s="46" t="s">
        <v>9111</v>
      </c>
      <c r="G372" s="46" t="s">
        <v>9112</v>
      </c>
      <c r="H372" s="46" t="s">
        <v>358</v>
      </c>
      <c r="I372" s="46" t="s">
        <v>507</v>
      </c>
      <c r="J372" s="47">
        <v>353</v>
      </c>
      <c r="K372" s="46" t="s">
        <v>2637</v>
      </c>
      <c r="L372" s="46" t="s">
        <v>279</v>
      </c>
    </row>
    <row r="373" spans="1:12" x14ac:dyDescent="0.2">
      <c r="A373" s="47">
        <v>41768</v>
      </c>
      <c r="C373" s="46" t="s">
        <v>15772</v>
      </c>
      <c r="E373" s="46" t="s">
        <v>15773</v>
      </c>
      <c r="F373" s="46" t="s">
        <v>9113</v>
      </c>
      <c r="G373" s="46" t="s">
        <v>9114</v>
      </c>
      <c r="H373" s="46" t="s">
        <v>361</v>
      </c>
      <c r="I373" s="46" t="s">
        <v>507</v>
      </c>
      <c r="J373" s="47">
        <v>353</v>
      </c>
      <c r="K373" s="46" t="s">
        <v>2594</v>
      </c>
      <c r="L373" s="46" t="s">
        <v>279</v>
      </c>
    </row>
    <row r="374" spans="1:12" x14ac:dyDescent="0.2">
      <c r="A374" s="47">
        <v>41766</v>
      </c>
      <c r="C374" s="46" t="s">
        <v>1805</v>
      </c>
      <c r="D374" s="46" t="s">
        <v>15774</v>
      </c>
      <c r="E374" s="46" t="s">
        <v>15775</v>
      </c>
      <c r="F374" s="46" t="s">
        <v>5930</v>
      </c>
      <c r="G374" s="46" t="s">
        <v>9115</v>
      </c>
      <c r="H374" s="46" t="s">
        <v>361</v>
      </c>
      <c r="I374" s="46" t="s">
        <v>393</v>
      </c>
      <c r="J374" s="47">
        <v>266</v>
      </c>
      <c r="K374" s="46" t="s">
        <v>2699</v>
      </c>
      <c r="L374" s="46" t="s">
        <v>279</v>
      </c>
    </row>
    <row r="375" spans="1:12" x14ac:dyDescent="0.2">
      <c r="A375" s="47">
        <v>41764</v>
      </c>
      <c r="C375" s="46" t="s">
        <v>2833</v>
      </c>
      <c r="D375" s="46" t="s">
        <v>6468</v>
      </c>
      <c r="E375" s="46" t="s">
        <v>1708</v>
      </c>
      <c r="F375" s="46" t="s">
        <v>9116</v>
      </c>
      <c r="G375" s="46" t="s">
        <v>9117</v>
      </c>
      <c r="H375" s="46" t="s">
        <v>361</v>
      </c>
      <c r="I375" s="46" t="s">
        <v>393</v>
      </c>
      <c r="J375" s="47">
        <v>266</v>
      </c>
      <c r="K375" s="46" t="s">
        <v>2607</v>
      </c>
      <c r="L375" s="46" t="s">
        <v>279</v>
      </c>
    </row>
    <row r="376" spans="1:12" x14ac:dyDescent="0.2">
      <c r="A376" s="47">
        <v>41763</v>
      </c>
      <c r="C376" s="46" t="s">
        <v>7258</v>
      </c>
      <c r="D376" s="46" t="s">
        <v>2110</v>
      </c>
      <c r="E376" s="46" t="s">
        <v>6857</v>
      </c>
      <c r="F376" s="46" t="s">
        <v>4795</v>
      </c>
      <c r="G376" s="46" t="s">
        <v>9118</v>
      </c>
      <c r="H376" s="46" t="s">
        <v>358</v>
      </c>
      <c r="I376" s="46" t="s">
        <v>400</v>
      </c>
      <c r="J376" s="47">
        <v>305</v>
      </c>
      <c r="K376" s="46" t="s">
        <v>2569</v>
      </c>
      <c r="L376" s="46" t="s">
        <v>279</v>
      </c>
    </row>
    <row r="377" spans="1:12" x14ac:dyDescent="0.2">
      <c r="A377" s="47">
        <v>41762</v>
      </c>
      <c r="C377" s="46" t="s">
        <v>58</v>
      </c>
      <c r="D377" s="46" t="s">
        <v>91</v>
      </c>
      <c r="E377" s="46" t="s">
        <v>4468</v>
      </c>
      <c r="F377" s="46" t="s">
        <v>9119</v>
      </c>
      <c r="G377" s="46" t="s">
        <v>9120</v>
      </c>
      <c r="H377" s="46" t="s">
        <v>361</v>
      </c>
      <c r="I377" s="46" t="s">
        <v>369</v>
      </c>
      <c r="J377" s="47">
        <v>78</v>
      </c>
      <c r="K377" s="46" t="s">
        <v>2603</v>
      </c>
      <c r="L377" s="46" t="s">
        <v>279</v>
      </c>
    </row>
    <row r="378" spans="1:12" x14ac:dyDescent="0.2">
      <c r="A378" s="47">
        <v>41761</v>
      </c>
      <c r="C378" s="46" t="s">
        <v>2985</v>
      </c>
      <c r="D378" s="46" t="s">
        <v>1556</v>
      </c>
      <c r="E378" s="46" t="s">
        <v>406</v>
      </c>
      <c r="F378" s="46" t="s">
        <v>9121</v>
      </c>
      <c r="G378" s="46" t="s">
        <v>9122</v>
      </c>
      <c r="H378" s="46" t="s">
        <v>358</v>
      </c>
      <c r="I378" s="46" t="s">
        <v>400</v>
      </c>
      <c r="J378" s="47">
        <v>305</v>
      </c>
      <c r="K378" s="46" t="s">
        <v>2569</v>
      </c>
      <c r="L378" s="46" t="s">
        <v>279</v>
      </c>
    </row>
    <row r="379" spans="1:12" x14ac:dyDescent="0.2">
      <c r="A379" s="47">
        <v>41760</v>
      </c>
      <c r="C379" s="46" t="s">
        <v>2985</v>
      </c>
      <c r="D379" s="46" t="s">
        <v>1556</v>
      </c>
      <c r="E379" s="46" t="s">
        <v>8377</v>
      </c>
      <c r="F379" s="46" t="s">
        <v>4534</v>
      </c>
      <c r="G379" s="46" t="s">
        <v>9123</v>
      </c>
      <c r="H379" s="46" t="s">
        <v>368</v>
      </c>
      <c r="I379" s="46" t="s">
        <v>400</v>
      </c>
      <c r="J379" s="47">
        <v>305</v>
      </c>
      <c r="K379" s="46" t="s">
        <v>2594</v>
      </c>
      <c r="L379" s="46" t="s">
        <v>279</v>
      </c>
    </row>
    <row r="380" spans="1:12" x14ac:dyDescent="0.2">
      <c r="A380" s="47">
        <v>41754</v>
      </c>
      <c r="C380" s="46" t="s">
        <v>15776</v>
      </c>
      <c r="D380" s="46" t="s">
        <v>15044</v>
      </c>
      <c r="E380" s="46" t="s">
        <v>13012</v>
      </c>
      <c r="F380" s="46" t="s">
        <v>9124</v>
      </c>
      <c r="G380" s="46" t="s">
        <v>9125</v>
      </c>
      <c r="H380" s="46" t="s">
        <v>361</v>
      </c>
      <c r="I380" s="46" t="s">
        <v>400</v>
      </c>
      <c r="J380" s="47">
        <v>305</v>
      </c>
      <c r="K380" s="46" t="s">
        <v>2638</v>
      </c>
      <c r="L380" s="46" t="s">
        <v>279</v>
      </c>
    </row>
    <row r="381" spans="1:12" x14ac:dyDescent="0.2">
      <c r="A381" s="47">
        <v>41753</v>
      </c>
      <c r="C381" s="46" t="s">
        <v>54</v>
      </c>
      <c r="D381" s="46" t="s">
        <v>2948</v>
      </c>
      <c r="E381" s="46" t="s">
        <v>3423</v>
      </c>
      <c r="F381" s="46" t="s">
        <v>7374</v>
      </c>
      <c r="G381" s="46" t="s">
        <v>9127</v>
      </c>
      <c r="H381" s="46" t="s">
        <v>361</v>
      </c>
      <c r="I381" s="46" t="s">
        <v>650</v>
      </c>
      <c r="J381" s="47">
        <v>51</v>
      </c>
      <c r="K381" s="46" t="s">
        <v>2569</v>
      </c>
      <c r="L381" s="46" t="s">
        <v>280</v>
      </c>
    </row>
    <row r="382" spans="1:12" x14ac:dyDescent="0.2">
      <c r="A382" s="47">
        <v>41752</v>
      </c>
      <c r="C382" s="46" t="s">
        <v>17</v>
      </c>
      <c r="D382" s="46" t="s">
        <v>34</v>
      </c>
      <c r="E382" s="46" t="s">
        <v>2758</v>
      </c>
      <c r="F382" s="46" t="s">
        <v>3865</v>
      </c>
      <c r="G382" s="46" t="s">
        <v>9130</v>
      </c>
      <c r="H382" s="46" t="s">
        <v>361</v>
      </c>
      <c r="I382" s="46" t="s">
        <v>650</v>
      </c>
      <c r="J382" s="47">
        <v>51</v>
      </c>
      <c r="K382" s="46" t="s">
        <v>2569</v>
      </c>
      <c r="L382" s="46" t="s">
        <v>280</v>
      </c>
    </row>
    <row r="383" spans="1:12" x14ac:dyDescent="0.2">
      <c r="A383" s="47">
        <v>41751</v>
      </c>
      <c r="C383" s="46" t="s">
        <v>15356</v>
      </c>
      <c r="D383" s="46" t="s">
        <v>34</v>
      </c>
      <c r="E383" s="46" t="s">
        <v>3561</v>
      </c>
      <c r="F383" s="46" t="s">
        <v>9131</v>
      </c>
      <c r="G383" s="46" t="s">
        <v>9132</v>
      </c>
      <c r="H383" s="46" t="s">
        <v>361</v>
      </c>
      <c r="I383" s="46" t="s">
        <v>729</v>
      </c>
      <c r="J383" s="47">
        <v>643</v>
      </c>
      <c r="K383" s="46" t="s">
        <v>2569</v>
      </c>
      <c r="L383" s="46" t="s">
        <v>282</v>
      </c>
    </row>
    <row r="384" spans="1:12" x14ac:dyDescent="0.2">
      <c r="A384" s="47">
        <v>41750</v>
      </c>
      <c r="C384" s="46" t="s">
        <v>2138</v>
      </c>
      <c r="D384" s="46" t="s">
        <v>15777</v>
      </c>
      <c r="E384" s="46" t="s">
        <v>15778</v>
      </c>
      <c r="F384" s="46" t="s">
        <v>9133</v>
      </c>
      <c r="G384" s="46" t="s">
        <v>9134</v>
      </c>
      <c r="H384" s="46" t="s">
        <v>368</v>
      </c>
      <c r="I384" s="46" t="s">
        <v>619</v>
      </c>
      <c r="J384" s="47">
        <v>43</v>
      </c>
      <c r="K384" s="46" t="s">
        <v>2569</v>
      </c>
      <c r="L384" s="46" t="s">
        <v>269</v>
      </c>
    </row>
    <row r="385" spans="1:12" x14ac:dyDescent="0.2">
      <c r="A385" s="47">
        <v>41748</v>
      </c>
      <c r="C385" s="46" t="s">
        <v>15779</v>
      </c>
      <c r="D385" s="46" t="s">
        <v>15280</v>
      </c>
      <c r="E385" s="46" t="s">
        <v>15780</v>
      </c>
      <c r="F385" s="46" t="s">
        <v>5835</v>
      </c>
      <c r="G385" s="46" t="s">
        <v>9135</v>
      </c>
      <c r="H385" s="46" t="s">
        <v>358</v>
      </c>
      <c r="I385" s="46" t="s">
        <v>619</v>
      </c>
      <c r="J385" s="47">
        <v>43</v>
      </c>
      <c r="K385" s="46" t="s">
        <v>2569</v>
      </c>
      <c r="L385" s="46" t="s">
        <v>269</v>
      </c>
    </row>
    <row r="386" spans="1:12" x14ac:dyDescent="0.2">
      <c r="A386" s="47">
        <v>41745</v>
      </c>
      <c r="C386" s="46" t="s">
        <v>1495</v>
      </c>
      <c r="D386" s="46" t="s">
        <v>54</v>
      </c>
      <c r="E386" s="46" t="s">
        <v>29</v>
      </c>
      <c r="F386" s="46" t="s">
        <v>9136</v>
      </c>
      <c r="G386" s="46" t="s">
        <v>9137</v>
      </c>
      <c r="H386" s="46" t="s">
        <v>358</v>
      </c>
      <c r="I386" s="46" t="s">
        <v>619</v>
      </c>
      <c r="J386" s="47">
        <v>43</v>
      </c>
      <c r="K386" s="46" t="s">
        <v>2569</v>
      </c>
      <c r="L386" s="46" t="s">
        <v>269</v>
      </c>
    </row>
    <row r="387" spans="1:12" x14ac:dyDescent="0.2">
      <c r="A387" s="47">
        <v>41744</v>
      </c>
      <c r="C387" s="46" t="s">
        <v>15781</v>
      </c>
      <c r="D387" s="46" t="s">
        <v>4019</v>
      </c>
      <c r="E387" s="46" t="s">
        <v>411</v>
      </c>
      <c r="F387" s="46" t="s">
        <v>5563</v>
      </c>
      <c r="G387" s="46" t="s">
        <v>9141</v>
      </c>
      <c r="H387" s="46" t="s">
        <v>361</v>
      </c>
      <c r="I387" s="46" t="s">
        <v>859</v>
      </c>
      <c r="J387" s="47">
        <v>653</v>
      </c>
      <c r="K387" s="46" t="s">
        <v>2636</v>
      </c>
      <c r="L387" s="46" t="s">
        <v>285</v>
      </c>
    </row>
    <row r="388" spans="1:12" x14ac:dyDescent="0.2">
      <c r="A388" s="47">
        <v>41743</v>
      </c>
      <c r="C388" s="46" t="s">
        <v>1633</v>
      </c>
      <c r="D388" s="46" t="s">
        <v>57</v>
      </c>
      <c r="E388" s="46" t="s">
        <v>4282</v>
      </c>
      <c r="F388" s="46" t="s">
        <v>9142</v>
      </c>
      <c r="G388" s="46" t="s">
        <v>9143</v>
      </c>
      <c r="H388" s="46" t="s">
        <v>358</v>
      </c>
      <c r="I388" s="46" t="s">
        <v>508</v>
      </c>
      <c r="J388" s="47">
        <v>10445</v>
      </c>
      <c r="K388" s="46" t="s">
        <v>2569</v>
      </c>
      <c r="L388" s="46" t="s">
        <v>285</v>
      </c>
    </row>
    <row r="389" spans="1:12" x14ac:dyDescent="0.2">
      <c r="A389" s="47">
        <v>41735</v>
      </c>
      <c r="C389" s="46" t="s">
        <v>19</v>
      </c>
      <c r="D389" s="46" t="s">
        <v>4108</v>
      </c>
      <c r="E389" s="46" t="s">
        <v>2808</v>
      </c>
      <c r="F389" s="46" t="s">
        <v>3433</v>
      </c>
      <c r="G389" s="46" t="s">
        <v>9144</v>
      </c>
      <c r="H389" s="46" t="s">
        <v>358</v>
      </c>
      <c r="I389" s="46" t="s">
        <v>937</v>
      </c>
      <c r="J389" s="47">
        <v>10173</v>
      </c>
      <c r="K389" s="46" t="s">
        <v>2569</v>
      </c>
      <c r="L389" s="46" t="s">
        <v>282</v>
      </c>
    </row>
    <row r="390" spans="1:12" x14ac:dyDescent="0.2">
      <c r="A390" s="47">
        <v>41734</v>
      </c>
      <c r="C390" s="46" t="s">
        <v>23</v>
      </c>
      <c r="D390" s="46" t="s">
        <v>465</v>
      </c>
      <c r="E390" s="46" t="s">
        <v>3485</v>
      </c>
      <c r="F390" s="46" t="s">
        <v>8282</v>
      </c>
      <c r="G390" s="46" t="s">
        <v>9145</v>
      </c>
      <c r="H390" s="46" t="s">
        <v>358</v>
      </c>
      <c r="I390" s="46" t="s">
        <v>1083</v>
      </c>
      <c r="J390" s="47">
        <v>10036</v>
      </c>
      <c r="K390" s="46" t="s">
        <v>2569</v>
      </c>
      <c r="L390" s="46" t="s">
        <v>282</v>
      </c>
    </row>
    <row r="391" spans="1:12" x14ac:dyDescent="0.2">
      <c r="A391" s="47">
        <v>41733</v>
      </c>
      <c r="C391" s="46" t="s">
        <v>15782</v>
      </c>
      <c r="E391" s="46" t="s">
        <v>15783</v>
      </c>
      <c r="F391" s="46" t="s">
        <v>9146</v>
      </c>
      <c r="G391" s="46" t="s">
        <v>9147</v>
      </c>
      <c r="H391" s="46" t="s">
        <v>358</v>
      </c>
      <c r="I391" s="46" t="s">
        <v>1083</v>
      </c>
      <c r="J391" s="47">
        <v>10036</v>
      </c>
      <c r="K391" s="46" t="s">
        <v>2569</v>
      </c>
      <c r="L391" s="46" t="s">
        <v>282</v>
      </c>
    </row>
    <row r="392" spans="1:12" x14ac:dyDescent="0.2">
      <c r="A392" s="47">
        <v>41731</v>
      </c>
      <c r="C392" s="46" t="s">
        <v>15784</v>
      </c>
      <c r="E392" s="46" t="s">
        <v>15785</v>
      </c>
      <c r="F392" s="46" t="s">
        <v>9150</v>
      </c>
      <c r="G392" s="46" t="s">
        <v>9151</v>
      </c>
      <c r="H392" s="46" t="s">
        <v>358</v>
      </c>
      <c r="I392" s="46" t="s">
        <v>1083</v>
      </c>
      <c r="J392" s="47">
        <v>10036</v>
      </c>
      <c r="K392" s="46" t="s">
        <v>2569</v>
      </c>
      <c r="L392" s="46" t="s">
        <v>282</v>
      </c>
    </row>
    <row r="393" spans="1:12" x14ac:dyDescent="0.2">
      <c r="A393" s="47">
        <v>41730</v>
      </c>
      <c r="C393" s="46" t="s">
        <v>15069</v>
      </c>
      <c r="E393" s="46" t="s">
        <v>15786</v>
      </c>
      <c r="F393" s="46" t="s">
        <v>3535</v>
      </c>
      <c r="G393" s="46" t="s">
        <v>9152</v>
      </c>
      <c r="H393" s="46" t="s">
        <v>358</v>
      </c>
      <c r="I393" s="46" t="s">
        <v>1083</v>
      </c>
      <c r="J393" s="47">
        <v>10036</v>
      </c>
      <c r="K393" s="46" t="s">
        <v>2569</v>
      </c>
      <c r="L393" s="46" t="s">
        <v>282</v>
      </c>
    </row>
    <row r="394" spans="1:12" x14ac:dyDescent="0.2">
      <c r="A394" s="47">
        <v>41729</v>
      </c>
      <c r="C394" s="46" t="s">
        <v>15787</v>
      </c>
      <c r="E394" s="46" t="s">
        <v>15788</v>
      </c>
      <c r="F394" s="46" t="s">
        <v>9155</v>
      </c>
      <c r="G394" s="46" t="s">
        <v>9156</v>
      </c>
      <c r="H394" s="46" t="s">
        <v>358</v>
      </c>
      <c r="I394" s="46" t="s">
        <v>1083</v>
      </c>
      <c r="J394" s="47">
        <v>10036</v>
      </c>
      <c r="K394" s="46" t="s">
        <v>2569</v>
      </c>
      <c r="L394" s="46" t="s">
        <v>282</v>
      </c>
    </row>
    <row r="395" spans="1:12" x14ac:dyDescent="0.2">
      <c r="A395" s="47">
        <v>41728</v>
      </c>
      <c r="C395" s="46" t="s">
        <v>14850</v>
      </c>
      <c r="D395" s="46" t="s">
        <v>6670</v>
      </c>
      <c r="E395" s="46" t="s">
        <v>531</v>
      </c>
      <c r="F395" s="46" t="s">
        <v>5542</v>
      </c>
      <c r="G395" s="46" t="s">
        <v>9158</v>
      </c>
      <c r="H395" s="46" t="s">
        <v>358</v>
      </c>
      <c r="I395" s="46" t="s">
        <v>1083</v>
      </c>
      <c r="J395" s="47">
        <v>10036</v>
      </c>
      <c r="K395" s="46" t="s">
        <v>2569</v>
      </c>
      <c r="L395" s="46" t="s">
        <v>282</v>
      </c>
    </row>
    <row r="396" spans="1:12" x14ac:dyDescent="0.2">
      <c r="A396" s="47">
        <v>41727</v>
      </c>
      <c r="C396" s="46" t="s">
        <v>1482</v>
      </c>
      <c r="D396" s="46" t="s">
        <v>15789</v>
      </c>
      <c r="E396" s="46" t="s">
        <v>96</v>
      </c>
      <c r="F396" s="46" t="s">
        <v>5542</v>
      </c>
      <c r="G396" s="46" t="s">
        <v>9159</v>
      </c>
      <c r="H396" s="46" t="s">
        <v>358</v>
      </c>
      <c r="I396" s="46" t="s">
        <v>1083</v>
      </c>
      <c r="J396" s="47">
        <v>10036</v>
      </c>
      <c r="K396" s="46" t="s">
        <v>2569</v>
      </c>
      <c r="L396" s="46" t="s">
        <v>282</v>
      </c>
    </row>
    <row r="397" spans="1:12" x14ac:dyDescent="0.2">
      <c r="A397" s="47">
        <v>41726</v>
      </c>
      <c r="C397" s="46" t="s">
        <v>15790</v>
      </c>
      <c r="D397" s="46" t="s">
        <v>14964</v>
      </c>
      <c r="E397" s="46" t="s">
        <v>4234</v>
      </c>
      <c r="F397" s="46" t="s">
        <v>9160</v>
      </c>
      <c r="G397" s="46" t="s">
        <v>9161</v>
      </c>
      <c r="H397" s="46" t="s">
        <v>358</v>
      </c>
      <c r="I397" s="46" t="s">
        <v>1083</v>
      </c>
      <c r="J397" s="47">
        <v>10036</v>
      </c>
      <c r="K397" s="46" t="s">
        <v>2569</v>
      </c>
      <c r="L397" s="46" t="s">
        <v>282</v>
      </c>
    </row>
    <row r="398" spans="1:12" x14ac:dyDescent="0.2">
      <c r="A398" s="47">
        <v>41725</v>
      </c>
      <c r="C398" s="46" t="s">
        <v>2139</v>
      </c>
      <c r="D398" s="46" t="s">
        <v>4301</v>
      </c>
      <c r="E398" s="46" t="s">
        <v>2664</v>
      </c>
      <c r="F398" s="46" t="s">
        <v>9163</v>
      </c>
      <c r="G398" s="46" t="s">
        <v>9164</v>
      </c>
      <c r="H398" s="46" t="s">
        <v>368</v>
      </c>
      <c r="I398" s="46" t="s">
        <v>1083</v>
      </c>
      <c r="J398" s="47">
        <v>10036</v>
      </c>
      <c r="K398" s="46" t="s">
        <v>2569</v>
      </c>
      <c r="L398" s="46" t="s">
        <v>282</v>
      </c>
    </row>
    <row r="399" spans="1:12" x14ac:dyDescent="0.2">
      <c r="A399" s="47">
        <v>41724</v>
      </c>
      <c r="C399" s="46" t="s">
        <v>15791</v>
      </c>
      <c r="D399" s="46" t="s">
        <v>14965</v>
      </c>
      <c r="E399" s="46" t="s">
        <v>2750</v>
      </c>
      <c r="F399" s="46" t="s">
        <v>2709</v>
      </c>
      <c r="G399" s="46" t="s">
        <v>9165</v>
      </c>
      <c r="H399" s="46" t="s">
        <v>358</v>
      </c>
      <c r="I399" s="46" t="s">
        <v>665</v>
      </c>
      <c r="J399" s="47">
        <v>439</v>
      </c>
      <c r="K399" s="46" t="s">
        <v>2569</v>
      </c>
      <c r="L399" s="46" t="s">
        <v>279</v>
      </c>
    </row>
    <row r="400" spans="1:12" x14ac:dyDescent="0.2">
      <c r="A400" s="47">
        <v>41723</v>
      </c>
      <c r="C400" s="46" t="s">
        <v>7936</v>
      </c>
      <c r="D400" s="46" t="s">
        <v>5994</v>
      </c>
      <c r="E400" s="46" t="s">
        <v>15170</v>
      </c>
      <c r="F400" s="46" t="s">
        <v>9166</v>
      </c>
      <c r="G400" s="46" t="s">
        <v>9167</v>
      </c>
      <c r="H400" s="46" t="s">
        <v>361</v>
      </c>
      <c r="I400" s="46" t="s">
        <v>178</v>
      </c>
      <c r="J400" s="47">
        <v>504</v>
      </c>
      <c r="K400" s="46" t="s">
        <v>2735</v>
      </c>
      <c r="L400" s="46" t="s">
        <v>285</v>
      </c>
    </row>
    <row r="401" spans="1:12" x14ac:dyDescent="0.2">
      <c r="A401" s="47">
        <v>41722</v>
      </c>
      <c r="C401" s="46" t="s">
        <v>147</v>
      </c>
      <c r="D401" s="46" t="s">
        <v>14975</v>
      </c>
      <c r="E401" s="46" t="s">
        <v>2664</v>
      </c>
      <c r="F401" s="46" t="s">
        <v>9168</v>
      </c>
      <c r="G401" s="46" t="s">
        <v>9169</v>
      </c>
      <c r="H401" s="46" t="s">
        <v>358</v>
      </c>
      <c r="I401" s="46" t="s">
        <v>750</v>
      </c>
      <c r="J401" s="47">
        <v>678</v>
      </c>
      <c r="K401" s="46" t="s">
        <v>2569</v>
      </c>
      <c r="L401" s="46" t="s">
        <v>281</v>
      </c>
    </row>
    <row r="402" spans="1:12" x14ac:dyDescent="0.2">
      <c r="A402" s="47">
        <v>41715</v>
      </c>
      <c r="C402" s="46" t="s">
        <v>15792</v>
      </c>
      <c r="E402" s="46" t="s">
        <v>15793</v>
      </c>
      <c r="F402" s="46" t="s">
        <v>9170</v>
      </c>
      <c r="G402" s="46" t="s">
        <v>9171</v>
      </c>
      <c r="H402" s="46" t="s">
        <v>358</v>
      </c>
      <c r="I402" s="46" t="s">
        <v>750</v>
      </c>
      <c r="J402" s="47">
        <v>678</v>
      </c>
      <c r="K402" s="46" t="s">
        <v>2584</v>
      </c>
      <c r="L402" s="46" t="s">
        <v>281</v>
      </c>
    </row>
    <row r="403" spans="1:12" x14ac:dyDescent="0.2">
      <c r="A403" s="47">
        <v>41713</v>
      </c>
      <c r="C403" s="46" t="s">
        <v>15214</v>
      </c>
      <c r="D403" s="46" t="s">
        <v>15006</v>
      </c>
      <c r="E403" s="46" t="s">
        <v>3400</v>
      </c>
      <c r="F403" s="46" t="s">
        <v>9173</v>
      </c>
      <c r="G403" s="46" t="s">
        <v>9174</v>
      </c>
      <c r="H403" s="46" t="s">
        <v>358</v>
      </c>
      <c r="I403" s="46" t="s">
        <v>750</v>
      </c>
      <c r="J403" s="47">
        <v>678</v>
      </c>
      <c r="K403" s="46" t="s">
        <v>2569</v>
      </c>
      <c r="L403" s="46" t="s">
        <v>281</v>
      </c>
    </row>
    <row r="404" spans="1:12" x14ac:dyDescent="0.2">
      <c r="A404" s="47">
        <v>41712</v>
      </c>
      <c r="C404" s="46" t="s">
        <v>8777</v>
      </c>
      <c r="D404" s="46" t="s">
        <v>15208</v>
      </c>
      <c r="E404" s="46" t="s">
        <v>3220</v>
      </c>
      <c r="F404" s="46" t="s">
        <v>9176</v>
      </c>
      <c r="G404" s="46" t="s">
        <v>9177</v>
      </c>
      <c r="H404" s="46" t="s">
        <v>368</v>
      </c>
      <c r="I404" s="46" t="s">
        <v>750</v>
      </c>
      <c r="J404" s="47">
        <v>678</v>
      </c>
      <c r="K404" s="46" t="s">
        <v>2569</v>
      </c>
      <c r="L404" s="46" t="s">
        <v>281</v>
      </c>
    </row>
    <row r="405" spans="1:12" x14ac:dyDescent="0.2">
      <c r="A405" s="47">
        <v>41711</v>
      </c>
      <c r="C405" s="46" t="s">
        <v>15461</v>
      </c>
      <c r="D405" s="46" t="s">
        <v>15264</v>
      </c>
      <c r="E405" s="46" t="s">
        <v>392</v>
      </c>
      <c r="F405" s="46" t="s">
        <v>9181</v>
      </c>
      <c r="G405" s="46" t="s">
        <v>9182</v>
      </c>
      <c r="H405" s="46" t="s">
        <v>361</v>
      </c>
      <c r="I405" s="46" t="s">
        <v>496</v>
      </c>
      <c r="J405" s="47">
        <v>337</v>
      </c>
      <c r="K405" s="46" t="s">
        <v>2646</v>
      </c>
      <c r="L405" s="46" t="s">
        <v>280</v>
      </c>
    </row>
    <row r="406" spans="1:12" x14ac:dyDescent="0.2">
      <c r="A406" s="47">
        <v>41710</v>
      </c>
      <c r="C406" s="46" t="s">
        <v>2034</v>
      </c>
      <c r="D406" s="46" t="s">
        <v>74</v>
      </c>
      <c r="E406" s="46" t="s">
        <v>114</v>
      </c>
      <c r="F406" s="46" t="s">
        <v>2740</v>
      </c>
      <c r="G406" s="46" t="s">
        <v>9185</v>
      </c>
      <c r="H406" s="46" t="s">
        <v>358</v>
      </c>
      <c r="I406" s="46" t="s">
        <v>455</v>
      </c>
      <c r="J406" s="47">
        <v>10086</v>
      </c>
      <c r="K406" s="46" t="s">
        <v>2569</v>
      </c>
      <c r="L406" s="46" t="s">
        <v>283</v>
      </c>
    </row>
    <row r="407" spans="1:12" x14ac:dyDescent="0.2">
      <c r="A407" s="47">
        <v>41709</v>
      </c>
      <c r="C407" s="46" t="s">
        <v>15794</v>
      </c>
      <c r="E407" s="46" t="s">
        <v>15795</v>
      </c>
      <c r="F407" s="46" t="s">
        <v>9186</v>
      </c>
      <c r="G407" s="46" t="s">
        <v>9187</v>
      </c>
      <c r="H407" s="46" t="s">
        <v>358</v>
      </c>
      <c r="I407" s="46" t="s">
        <v>455</v>
      </c>
      <c r="J407" s="47">
        <v>10086</v>
      </c>
      <c r="K407" s="46" t="s">
        <v>2569</v>
      </c>
      <c r="L407" s="46" t="s">
        <v>283</v>
      </c>
    </row>
    <row r="408" spans="1:12" x14ac:dyDescent="0.2">
      <c r="A408" s="47">
        <v>41705</v>
      </c>
      <c r="C408" s="46" t="s">
        <v>362</v>
      </c>
      <c r="D408" s="46" t="s">
        <v>2631</v>
      </c>
      <c r="E408" s="46" t="s">
        <v>3415</v>
      </c>
      <c r="F408" s="46" t="s">
        <v>9188</v>
      </c>
      <c r="G408" s="46" t="s">
        <v>9189</v>
      </c>
      <c r="H408" s="46" t="s">
        <v>368</v>
      </c>
      <c r="I408" s="46" t="s">
        <v>862</v>
      </c>
      <c r="J408" s="47">
        <v>292</v>
      </c>
      <c r="K408" s="46" t="s">
        <v>2569</v>
      </c>
      <c r="L408" s="46" t="s">
        <v>282</v>
      </c>
    </row>
    <row r="409" spans="1:12" x14ac:dyDescent="0.2">
      <c r="A409" s="47">
        <v>41704</v>
      </c>
      <c r="C409" s="46" t="s">
        <v>15346</v>
      </c>
      <c r="D409" s="46" t="s">
        <v>2589</v>
      </c>
      <c r="E409" s="46" t="s">
        <v>15074</v>
      </c>
      <c r="F409" s="46" t="s">
        <v>9190</v>
      </c>
      <c r="G409" s="46" t="s">
        <v>9191</v>
      </c>
      <c r="H409" s="46" t="s">
        <v>361</v>
      </c>
      <c r="I409" s="46" t="s">
        <v>369</v>
      </c>
      <c r="J409" s="47">
        <v>78</v>
      </c>
      <c r="K409" s="46" t="s">
        <v>3145</v>
      </c>
      <c r="L409" s="46" t="s">
        <v>279</v>
      </c>
    </row>
    <row r="410" spans="1:12" x14ac:dyDescent="0.2">
      <c r="A410" s="47">
        <v>41696</v>
      </c>
      <c r="C410" s="46" t="s">
        <v>10573</v>
      </c>
      <c r="D410" s="46" t="s">
        <v>15796</v>
      </c>
      <c r="E410" s="46" t="s">
        <v>112</v>
      </c>
      <c r="F410" s="46" t="s">
        <v>9192</v>
      </c>
      <c r="G410" s="46" t="s">
        <v>9193</v>
      </c>
      <c r="H410" s="46" t="s">
        <v>361</v>
      </c>
      <c r="I410" s="46" t="s">
        <v>353</v>
      </c>
      <c r="J410" s="47">
        <v>10427</v>
      </c>
      <c r="K410" s="46" t="s">
        <v>2682</v>
      </c>
      <c r="L410" s="46" t="s">
        <v>279</v>
      </c>
    </row>
    <row r="411" spans="1:12" x14ac:dyDescent="0.2">
      <c r="A411" s="47">
        <v>41694</v>
      </c>
      <c r="C411" s="46" t="s">
        <v>1763</v>
      </c>
      <c r="D411" s="46" t="s">
        <v>1800</v>
      </c>
      <c r="E411" s="46" t="s">
        <v>112</v>
      </c>
      <c r="F411" s="46" t="s">
        <v>9194</v>
      </c>
      <c r="G411" s="46" t="s">
        <v>9195</v>
      </c>
      <c r="H411" s="46" t="s">
        <v>361</v>
      </c>
      <c r="I411" s="46" t="s">
        <v>353</v>
      </c>
      <c r="J411" s="47">
        <v>10427</v>
      </c>
      <c r="K411" s="46" t="s">
        <v>2603</v>
      </c>
      <c r="L411" s="46" t="s">
        <v>279</v>
      </c>
    </row>
    <row r="412" spans="1:12" x14ac:dyDescent="0.2">
      <c r="A412" s="47">
        <v>41692</v>
      </c>
      <c r="C412" s="46" t="s">
        <v>15178</v>
      </c>
      <c r="D412" s="46" t="s">
        <v>9318</v>
      </c>
      <c r="E412" s="46" t="s">
        <v>96</v>
      </c>
      <c r="F412" s="46" t="s">
        <v>9197</v>
      </c>
      <c r="G412" s="46" t="s">
        <v>9198</v>
      </c>
      <c r="H412" s="46" t="s">
        <v>358</v>
      </c>
      <c r="I412" s="46" t="s">
        <v>580</v>
      </c>
      <c r="J412" s="47">
        <v>534</v>
      </c>
      <c r="K412" s="46" t="s">
        <v>2569</v>
      </c>
      <c r="L412" s="46" t="s">
        <v>269</v>
      </c>
    </row>
    <row r="413" spans="1:12" x14ac:dyDescent="0.2">
      <c r="A413" s="47">
        <v>41672</v>
      </c>
      <c r="C413" s="46" t="s">
        <v>135</v>
      </c>
      <c r="D413" s="46" t="s">
        <v>5420</v>
      </c>
      <c r="E413" s="46" t="s">
        <v>3220</v>
      </c>
      <c r="F413" s="46" t="s">
        <v>9200</v>
      </c>
      <c r="G413" s="46" t="s">
        <v>9201</v>
      </c>
      <c r="H413" s="46" t="s">
        <v>368</v>
      </c>
      <c r="I413" s="46" t="s">
        <v>580</v>
      </c>
      <c r="J413" s="47">
        <v>534</v>
      </c>
      <c r="K413" s="46" t="s">
        <v>2569</v>
      </c>
      <c r="L413" s="46" t="s">
        <v>269</v>
      </c>
    </row>
    <row r="414" spans="1:12" x14ac:dyDescent="0.2">
      <c r="A414" s="47">
        <v>41671</v>
      </c>
      <c r="C414" s="46" t="s">
        <v>15797</v>
      </c>
      <c r="D414" s="46" t="s">
        <v>15798</v>
      </c>
      <c r="E414" s="46" t="s">
        <v>4247</v>
      </c>
      <c r="F414" s="46" t="s">
        <v>8659</v>
      </c>
      <c r="G414" s="46" t="s">
        <v>9202</v>
      </c>
      <c r="H414" s="46" t="s">
        <v>358</v>
      </c>
      <c r="I414" s="46" t="s">
        <v>580</v>
      </c>
      <c r="J414" s="47">
        <v>534</v>
      </c>
      <c r="K414" s="46" t="s">
        <v>2569</v>
      </c>
      <c r="L414" s="46" t="s">
        <v>269</v>
      </c>
    </row>
    <row r="415" spans="1:12" x14ac:dyDescent="0.2">
      <c r="A415" s="47">
        <v>41666</v>
      </c>
      <c r="C415" s="46" t="s">
        <v>1800</v>
      </c>
      <c r="D415" s="46" t="s">
        <v>15799</v>
      </c>
      <c r="E415" s="46" t="s">
        <v>46</v>
      </c>
      <c r="F415" s="46" t="s">
        <v>9205</v>
      </c>
      <c r="G415" s="46" t="s">
        <v>9206</v>
      </c>
      <c r="H415" s="46" t="s">
        <v>358</v>
      </c>
      <c r="I415" s="46" t="s">
        <v>452</v>
      </c>
      <c r="J415" s="47">
        <v>10064</v>
      </c>
      <c r="K415" s="46" t="s">
        <v>2569</v>
      </c>
      <c r="L415" s="46" t="s">
        <v>282</v>
      </c>
    </row>
    <row r="416" spans="1:12" x14ac:dyDescent="0.2">
      <c r="A416" s="47">
        <v>41665</v>
      </c>
      <c r="C416" s="46" t="s">
        <v>15800</v>
      </c>
      <c r="D416" s="46" t="s">
        <v>120</v>
      </c>
      <c r="E416" s="46" t="s">
        <v>4399</v>
      </c>
      <c r="F416" s="46" t="s">
        <v>9207</v>
      </c>
      <c r="G416" s="46" t="s">
        <v>9208</v>
      </c>
      <c r="H416" s="46" t="s">
        <v>368</v>
      </c>
      <c r="I416" s="46" t="s">
        <v>416</v>
      </c>
      <c r="J416" s="47">
        <v>115</v>
      </c>
      <c r="K416" s="46" t="s">
        <v>2569</v>
      </c>
      <c r="L416" s="46" t="s">
        <v>281</v>
      </c>
    </row>
    <row r="417" spans="1:12" x14ac:dyDescent="0.2">
      <c r="A417" s="47">
        <v>41664</v>
      </c>
      <c r="C417" s="46" t="s">
        <v>15801</v>
      </c>
      <c r="E417" s="46" t="s">
        <v>15802</v>
      </c>
      <c r="F417" s="46" t="s">
        <v>9209</v>
      </c>
      <c r="G417" s="46" t="s">
        <v>9210</v>
      </c>
      <c r="H417" s="46" t="s">
        <v>358</v>
      </c>
      <c r="I417" s="46" t="s">
        <v>665</v>
      </c>
      <c r="J417" s="47">
        <v>439</v>
      </c>
      <c r="K417" s="46" t="s">
        <v>2569</v>
      </c>
      <c r="L417" s="46" t="s">
        <v>279</v>
      </c>
    </row>
    <row r="418" spans="1:12" x14ac:dyDescent="0.2">
      <c r="A418" s="47">
        <v>41663</v>
      </c>
      <c r="C418" s="46" t="s">
        <v>15803</v>
      </c>
      <c r="E418" s="46" t="s">
        <v>15804</v>
      </c>
      <c r="F418" s="46" t="s">
        <v>9209</v>
      </c>
      <c r="G418" s="46" t="s">
        <v>9211</v>
      </c>
      <c r="H418" s="46" t="s">
        <v>358</v>
      </c>
      <c r="I418" s="46" t="s">
        <v>665</v>
      </c>
      <c r="J418" s="47">
        <v>439</v>
      </c>
      <c r="K418" s="46" t="s">
        <v>2569</v>
      </c>
      <c r="L418" s="46" t="s">
        <v>279</v>
      </c>
    </row>
    <row r="419" spans="1:12" x14ac:dyDescent="0.2">
      <c r="A419" s="47">
        <v>41662</v>
      </c>
      <c r="C419" s="46" t="s">
        <v>15805</v>
      </c>
      <c r="D419" s="46" t="s">
        <v>14938</v>
      </c>
      <c r="E419" s="46" t="s">
        <v>15806</v>
      </c>
      <c r="F419" s="46" t="s">
        <v>9213</v>
      </c>
      <c r="G419" s="46" t="s">
        <v>9214</v>
      </c>
      <c r="H419" s="46" t="s">
        <v>361</v>
      </c>
      <c r="I419" s="46" t="s">
        <v>293</v>
      </c>
      <c r="J419" s="47">
        <v>10202</v>
      </c>
      <c r="K419" s="46" t="s">
        <v>2569</v>
      </c>
      <c r="L419" s="46" t="s">
        <v>279</v>
      </c>
    </row>
    <row r="420" spans="1:12" x14ac:dyDescent="0.2">
      <c r="A420" s="47">
        <v>41661</v>
      </c>
      <c r="C420" s="46" t="s">
        <v>15189</v>
      </c>
      <c r="D420" s="46" t="s">
        <v>1546</v>
      </c>
      <c r="E420" s="46" t="s">
        <v>406</v>
      </c>
      <c r="F420" s="46" t="s">
        <v>3235</v>
      </c>
      <c r="G420" s="46" t="s">
        <v>9216</v>
      </c>
      <c r="H420" s="46" t="s">
        <v>358</v>
      </c>
      <c r="I420" s="46" t="s">
        <v>275</v>
      </c>
      <c r="J420" s="47">
        <v>10138</v>
      </c>
      <c r="K420" s="46" t="s">
        <v>2569</v>
      </c>
      <c r="L420" s="46" t="s">
        <v>291</v>
      </c>
    </row>
    <row r="421" spans="1:12" x14ac:dyDescent="0.2">
      <c r="A421" s="47">
        <v>41657</v>
      </c>
      <c r="C421" s="46" t="s">
        <v>15807</v>
      </c>
      <c r="D421" s="46" t="s">
        <v>16</v>
      </c>
      <c r="E421" s="46" t="s">
        <v>2601</v>
      </c>
      <c r="F421" s="46" t="s">
        <v>9217</v>
      </c>
      <c r="G421" s="46" t="s">
        <v>9218</v>
      </c>
      <c r="H421" s="46" t="s">
        <v>358</v>
      </c>
      <c r="I421" s="46" t="s">
        <v>275</v>
      </c>
      <c r="J421" s="47">
        <v>10138</v>
      </c>
      <c r="K421" s="46" t="s">
        <v>2569</v>
      </c>
      <c r="L421" s="46" t="s">
        <v>291</v>
      </c>
    </row>
    <row r="422" spans="1:12" x14ac:dyDescent="0.2">
      <c r="A422" s="47">
        <v>41656</v>
      </c>
      <c r="C422" s="46" t="s">
        <v>1528</v>
      </c>
      <c r="D422" s="46" t="s">
        <v>371</v>
      </c>
      <c r="E422" s="46" t="s">
        <v>2767</v>
      </c>
      <c r="F422" s="46" t="s">
        <v>9219</v>
      </c>
      <c r="G422" s="46" t="s">
        <v>9220</v>
      </c>
      <c r="H422" s="46" t="s">
        <v>358</v>
      </c>
      <c r="I422" s="46" t="s">
        <v>1005</v>
      </c>
      <c r="J422" s="47">
        <v>10015</v>
      </c>
      <c r="K422" s="46" t="s">
        <v>2569</v>
      </c>
      <c r="L422" s="46" t="s">
        <v>283</v>
      </c>
    </row>
    <row r="423" spans="1:12" x14ac:dyDescent="0.2">
      <c r="A423" s="47">
        <v>41655</v>
      </c>
      <c r="C423" s="46" t="s">
        <v>8525</v>
      </c>
      <c r="D423" s="46" t="s">
        <v>3515</v>
      </c>
      <c r="E423" s="46" t="s">
        <v>3016</v>
      </c>
      <c r="F423" s="46" t="s">
        <v>9221</v>
      </c>
      <c r="G423" s="46" t="s">
        <v>9222</v>
      </c>
      <c r="H423" s="46" t="s">
        <v>358</v>
      </c>
      <c r="I423" s="46" t="s">
        <v>665</v>
      </c>
      <c r="J423" s="47">
        <v>439</v>
      </c>
      <c r="K423" s="46" t="s">
        <v>2569</v>
      </c>
      <c r="L423" s="46" t="s">
        <v>279</v>
      </c>
    </row>
    <row r="424" spans="1:12" x14ac:dyDescent="0.2">
      <c r="A424" s="47">
        <v>41654</v>
      </c>
      <c r="C424" s="46" t="s">
        <v>488</v>
      </c>
      <c r="D424" s="46" t="s">
        <v>147</v>
      </c>
      <c r="E424" s="46" t="s">
        <v>15808</v>
      </c>
      <c r="F424" s="46" t="s">
        <v>9223</v>
      </c>
      <c r="G424" s="46" t="s">
        <v>9224</v>
      </c>
      <c r="H424" s="46" t="s">
        <v>358</v>
      </c>
      <c r="I424" s="46" t="s">
        <v>642</v>
      </c>
      <c r="J424" s="47">
        <v>652</v>
      </c>
      <c r="K424" s="46" t="s">
        <v>2569</v>
      </c>
      <c r="L424" s="46" t="s">
        <v>287</v>
      </c>
    </row>
    <row r="425" spans="1:12" x14ac:dyDescent="0.2">
      <c r="A425" s="47">
        <v>41653</v>
      </c>
      <c r="C425" s="46" t="s">
        <v>59</v>
      </c>
      <c r="D425" s="46" t="s">
        <v>5613</v>
      </c>
      <c r="E425" s="46" t="s">
        <v>3173</v>
      </c>
      <c r="F425" s="46" t="s">
        <v>9223</v>
      </c>
      <c r="G425" s="46" t="s">
        <v>9225</v>
      </c>
      <c r="H425" s="46" t="s">
        <v>358</v>
      </c>
      <c r="I425" s="46" t="s">
        <v>642</v>
      </c>
      <c r="J425" s="47">
        <v>652</v>
      </c>
      <c r="K425" s="46" t="s">
        <v>2569</v>
      </c>
      <c r="L425" s="46" t="s">
        <v>287</v>
      </c>
    </row>
    <row r="426" spans="1:12" x14ac:dyDescent="0.2">
      <c r="A426" s="47">
        <v>41652</v>
      </c>
      <c r="C426" s="46" t="s">
        <v>15809</v>
      </c>
      <c r="D426" s="46" t="s">
        <v>391</v>
      </c>
      <c r="E426" s="46" t="s">
        <v>15810</v>
      </c>
      <c r="F426" s="46" t="s">
        <v>5576</v>
      </c>
      <c r="G426" s="46" t="s">
        <v>9226</v>
      </c>
      <c r="H426" s="46" t="s">
        <v>361</v>
      </c>
      <c r="I426" s="46" t="s">
        <v>363</v>
      </c>
      <c r="J426" s="47">
        <v>37</v>
      </c>
      <c r="K426" s="46" t="s">
        <v>2638</v>
      </c>
      <c r="L426" s="46" t="s">
        <v>170</v>
      </c>
    </row>
    <row r="427" spans="1:12" x14ac:dyDescent="0.2">
      <c r="A427" s="47">
        <v>41651</v>
      </c>
      <c r="C427" s="46" t="s">
        <v>3876</v>
      </c>
      <c r="D427" s="46" t="s">
        <v>54</v>
      </c>
      <c r="E427" s="46" t="s">
        <v>36</v>
      </c>
      <c r="F427" s="46" t="s">
        <v>8567</v>
      </c>
      <c r="G427" s="46" t="s">
        <v>9227</v>
      </c>
      <c r="H427" s="46" t="s">
        <v>358</v>
      </c>
      <c r="I427" s="46" t="s">
        <v>665</v>
      </c>
      <c r="J427" s="47">
        <v>439</v>
      </c>
      <c r="K427" s="46" t="s">
        <v>2569</v>
      </c>
      <c r="L427" s="46" t="s">
        <v>279</v>
      </c>
    </row>
    <row r="428" spans="1:12" x14ac:dyDescent="0.2">
      <c r="A428" s="47">
        <v>41650</v>
      </c>
      <c r="C428" s="46" t="s">
        <v>3528</v>
      </c>
      <c r="D428" s="46" t="s">
        <v>15811</v>
      </c>
      <c r="E428" s="46" t="s">
        <v>2664</v>
      </c>
      <c r="F428" s="46" t="s">
        <v>9228</v>
      </c>
      <c r="G428" s="46" t="s">
        <v>9229</v>
      </c>
      <c r="H428" s="46" t="s">
        <v>358</v>
      </c>
      <c r="I428" s="46" t="s">
        <v>665</v>
      </c>
      <c r="J428" s="47">
        <v>439</v>
      </c>
      <c r="K428" s="46" t="s">
        <v>2569</v>
      </c>
      <c r="L428" s="46" t="s">
        <v>279</v>
      </c>
    </row>
    <row r="429" spans="1:12" x14ac:dyDescent="0.2">
      <c r="A429" s="47">
        <v>41649</v>
      </c>
      <c r="C429" s="46" t="s">
        <v>72</v>
      </c>
      <c r="D429" s="46" t="s">
        <v>3964</v>
      </c>
      <c r="E429" s="46" t="s">
        <v>7921</v>
      </c>
      <c r="F429" s="46" t="s">
        <v>9230</v>
      </c>
      <c r="G429" s="46" t="s">
        <v>9231</v>
      </c>
      <c r="H429" s="46" t="s">
        <v>358</v>
      </c>
      <c r="I429" s="46" t="s">
        <v>384</v>
      </c>
      <c r="J429" s="47">
        <v>233</v>
      </c>
      <c r="K429" s="46" t="s">
        <v>2569</v>
      </c>
      <c r="L429" s="46" t="s">
        <v>269</v>
      </c>
    </row>
    <row r="430" spans="1:12" x14ac:dyDescent="0.2">
      <c r="A430" s="47">
        <v>41648</v>
      </c>
      <c r="C430" s="46" t="s">
        <v>15812</v>
      </c>
      <c r="D430" s="46" t="s">
        <v>528</v>
      </c>
      <c r="E430" s="46" t="s">
        <v>2663</v>
      </c>
      <c r="F430" s="46" t="s">
        <v>9233</v>
      </c>
      <c r="G430" s="46" t="s">
        <v>9234</v>
      </c>
      <c r="H430" s="46" t="s">
        <v>358</v>
      </c>
      <c r="I430" s="46" t="s">
        <v>384</v>
      </c>
      <c r="J430" s="47">
        <v>233</v>
      </c>
      <c r="K430" s="46" t="s">
        <v>2569</v>
      </c>
      <c r="L430" s="46" t="s">
        <v>269</v>
      </c>
    </row>
    <row r="431" spans="1:12" x14ac:dyDescent="0.2">
      <c r="A431" s="47">
        <v>41647</v>
      </c>
      <c r="C431" s="46" t="s">
        <v>1743</v>
      </c>
      <c r="D431" s="46" t="s">
        <v>15813</v>
      </c>
      <c r="E431" s="46" t="s">
        <v>15814</v>
      </c>
      <c r="F431" s="46" t="s">
        <v>9236</v>
      </c>
      <c r="G431" s="46" t="s">
        <v>9237</v>
      </c>
      <c r="H431" s="46" t="s">
        <v>361</v>
      </c>
      <c r="I431" s="46" t="s">
        <v>3125</v>
      </c>
      <c r="J431" s="47">
        <v>180</v>
      </c>
      <c r="K431" s="46" t="s">
        <v>2627</v>
      </c>
      <c r="L431" s="46" t="s">
        <v>284</v>
      </c>
    </row>
    <row r="432" spans="1:12" x14ac:dyDescent="0.2">
      <c r="A432" s="47">
        <v>41646</v>
      </c>
      <c r="C432" s="46" t="s">
        <v>15815</v>
      </c>
      <c r="D432" s="46" t="s">
        <v>9307</v>
      </c>
      <c r="E432" s="46" t="s">
        <v>15816</v>
      </c>
      <c r="F432" s="46" t="s">
        <v>9239</v>
      </c>
      <c r="G432" s="46" t="s">
        <v>9240</v>
      </c>
      <c r="H432" s="46" t="s">
        <v>358</v>
      </c>
      <c r="I432" s="46" t="s">
        <v>384</v>
      </c>
      <c r="J432" s="47">
        <v>233</v>
      </c>
      <c r="K432" s="46" t="s">
        <v>2569</v>
      </c>
      <c r="L432" s="46" t="s">
        <v>269</v>
      </c>
    </row>
    <row r="433" spans="1:12" x14ac:dyDescent="0.2">
      <c r="A433" s="47">
        <v>41645</v>
      </c>
      <c r="C433" s="46" t="s">
        <v>15817</v>
      </c>
      <c r="E433" s="46" t="s">
        <v>15818</v>
      </c>
      <c r="F433" s="46" t="s">
        <v>9241</v>
      </c>
      <c r="G433" s="46" t="s">
        <v>9242</v>
      </c>
      <c r="H433" s="46" t="s">
        <v>358</v>
      </c>
      <c r="I433" s="46" t="s">
        <v>437</v>
      </c>
      <c r="J433" s="47">
        <v>736</v>
      </c>
      <c r="K433" s="46" t="s">
        <v>2569</v>
      </c>
      <c r="L433" s="46" t="s">
        <v>282</v>
      </c>
    </row>
    <row r="434" spans="1:12" x14ac:dyDescent="0.2">
      <c r="A434" s="47">
        <v>41644</v>
      </c>
      <c r="C434" s="46" t="s">
        <v>15819</v>
      </c>
      <c r="E434" s="46" t="s">
        <v>15820</v>
      </c>
      <c r="F434" s="46" t="s">
        <v>9244</v>
      </c>
      <c r="G434" s="46" t="s">
        <v>9245</v>
      </c>
      <c r="H434" s="46" t="s">
        <v>358</v>
      </c>
      <c r="I434" s="46" t="s">
        <v>665</v>
      </c>
      <c r="J434" s="47">
        <v>439</v>
      </c>
      <c r="K434" s="46" t="s">
        <v>2569</v>
      </c>
      <c r="L434" s="46" t="s">
        <v>279</v>
      </c>
    </row>
    <row r="435" spans="1:12" x14ac:dyDescent="0.2">
      <c r="A435" s="47">
        <v>41642</v>
      </c>
      <c r="C435" s="46" t="s">
        <v>15821</v>
      </c>
      <c r="D435" s="46" t="s">
        <v>506</v>
      </c>
      <c r="E435" s="46" t="s">
        <v>499</v>
      </c>
      <c r="F435" s="46" t="s">
        <v>9246</v>
      </c>
      <c r="G435" s="46" t="s">
        <v>9247</v>
      </c>
      <c r="H435" s="46" t="s">
        <v>358</v>
      </c>
      <c r="I435" s="46" t="s">
        <v>665</v>
      </c>
      <c r="J435" s="47">
        <v>439</v>
      </c>
      <c r="K435" s="46" t="s">
        <v>2584</v>
      </c>
      <c r="L435" s="46" t="s">
        <v>279</v>
      </c>
    </row>
    <row r="436" spans="1:12" x14ac:dyDescent="0.2">
      <c r="A436" s="47">
        <v>41639</v>
      </c>
      <c r="C436" s="46" t="s">
        <v>12326</v>
      </c>
      <c r="D436" s="46" t="s">
        <v>39</v>
      </c>
      <c r="E436" s="46" t="s">
        <v>15367</v>
      </c>
      <c r="F436" s="46" t="s">
        <v>9248</v>
      </c>
      <c r="G436" s="46" t="s">
        <v>9249</v>
      </c>
      <c r="H436" s="46" t="s">
        <v>358</v>
      </c>
      <c r="I436" s="46" t="s">
        <v>665</v>
      </c>
      <c r="J436" s="47">
        <v>439</v>
      </c>
      <c r="K436" s="46" t="s">
        <v>2569</v>
      </c>
      <c r="L436" s="46" t="s">
        <v>279</v>
      </c>
    </row>
    <row r="437" spans="1:12" x14ac:dyDescent="0.2">
      <c r="A437" s="47">
        <v>41638</v>
      </c>
      <c r="C437" s="46" t="s">
        <v>9446</v>
      </c>
      <c r="D437" s="46" t="s">
        <v>13</v>
      </c>
      <c r="E437" s="46" t="s">
        <v>2590</v>
      </c>
      <c r="F437" s="46" t="s">
        <v>9252</v>
      </c>
      <c r="G437" s="46" t="s">
        <v>9253</v>
      </c>
      <c r="H437" s="46" t="s">
        <v>358</v>
      </c>
      <c r="I437" s="46" t="s">
        <v>665</v>
      </c>
      <c r="J437" s="47">
        <v>439</v>
      </c>
      <c r="K437" s="46" t="s">
        <v>2699</v>
      </c>
      <c r="L437" s="46" t="s">
        <v>279</v>
      </c>
    </row>
    <row r="438" spans="1:12" x14ac:dyDescent="0.2">
      <c r="A438" s="47">
        <v>41636</v>
      </c>
      <c r="C438" s="46" t="s">
        <v>1780</v>
      </c>
      <c r="D438" s="46" t="s">
        <v>84</v>
      </c>
      <c r="E438" s="46" t="s">
        <v>3866</v>
      </c>
      <c r="F438" s="46" t="s">
        <v>9254</v>
      </c>
      <c r="G438" s="46" t="s">
        <v>9255</v>
      </c>
      <c r="H438" s="46" t="s">
        <v>358</v>
      </c>
      <c r="I438" s="46" t="s">
        <v>665</v>
      </c>
      <c r="J438" s="47">
        <v>439</v>
      </c>
      <c r="K438" s="46" t="s">
        <v>2569</v>
      </c>
      <c r="L438" s="46" t="s">
        <v>279</v>
      </c>
    </row>
    <row r="439" spans="1:12" x14ac:dyDescent="0.2">
      <c r="A439" s="47">
        <v>41634</v>
      </c>
      <c r="C439" s="46" t="s">
        <v>15822</v>
      </c>
      <c r="E439" s="46" t="s">
        <v>15823</v>
      </c>
      <c r="F439" s="46" t="s">
        <v>9257</v>
      </c>
      <c r="G439" s="46" t="s">
        <v>9258</v>
      </c>
      <c r="H439" s="46" t="s">
        <v>358</v>
      </c>
      <c r="I439" s="46" t="s">
        <v>665</v>
      </c>
      <c r="J439" s="47">
        <v>439</v>
      </c>
      <c r="K439" s="46" t="s">
        <v>3008</v>
      </c>
      <c r="L439" s="46" t="s">
        <v>279</v>
      </c>
    </row>
    <row r="440" spans="1:12" x14ac:dyDescent="0.2">
      <c r="A440" s="47">
        <v>41633</v>
      </c>
      <c r="C440" s="46" t="s">
        <v>15824</v>
      </c>
      <c r="D440" s="46" t="s">
        <v>9287</v>
      </c>
      <c r="E440" s="46" t="s">
        <v>95</v>
      </c>
      <c r="F440" s="46" t="s">
        <v>9260</v>
      </c>
      <c r="G440" s="46" t="s">
        <v>9261</v>
      </c>
      <c r="H440" s="46" t="s">
        <v>358</v>
      </c>
      <c r="I440" s="46" t="s">
        <v>665</v>
      </c>
      <c r="J440" s="47">
        <v>439</v>
      </c>
      <c r="K440" s="46" t="s">
        <v>2569</v>
      </c>
      <c r="L440" s="46" t="s">
        <v>279</v>
      </c>
    </row>
    <row r="441" spans="1:12" x14ac:dyDescent="0.2">
      <c r="A441" s="47">
        <v>41624</v>
      </c>
      <c r="C441" s="46" t="s">
        <v>15825</v>
      </c>
      <c r="E441" s="46" t="s">
        <v>15826</v>
      </c>
      <c r="F441" s="46" t="s">
        <v>9262</v>
      </c>
      <c r="G441" s="46" t="s">
        <v>9263</v>
      </c>
      <c r="H441" s="46" t="s">
        <v>358</v>
      </c>
      <c r="I441" s="46" t="s">
        <v>665</v>
      </c>
      <c r="J441" s="47">
        <v>439</v>
      </c>
      <c r="K441" s="46" t="s">
        <v>2569</v>
      </c>
      <c r="L441" s="46" t="s">
        <v>279</v>
      </c>
    </row>
    <row r="442" spans="1:12" x14ac:dyDescent="0.2">
      <c r="A442" s="47">
        <v>41616</v>
      </c>
      <c r="C442" s="46" t="s">
        <v>15827</v>
      </c>
      <c r="E442" s="46" t="s">
        <v>15828</v>
      </c>
      <c r="F442" s="46" t="s">
        <v>9266</v>
      </c>
      <c r="G442" s="46" t="s">
        <v>9267</v>
      </c>
      <c r="H442" s="46" t="s">
        <v>361</v>
      </c>
      <c r="I442" s="46" t="s">
        <v>665</v>
      </c>
      <c r="J442" s="47">
        <v>439</v>
      </c>
      <c r="K442" s="46" t="s">
        <v>2637</v>
      </c>
      <c r="L442" s="46" t="s">
        <v>279</v>
      </c>
    </row>
    <row r="443" spans="1:12" x14ac:dyDescent="0.2">
      <c r="A443" s="47">
        <v>41615</v>
      </c>
      <c r="C443" s="46" t="s">
        <v>15829</v>
      </c>
      <c r="D443" s="46" t="s">
        <v>1915</v>
      </c>
      <c r="E443" s="46" t="s">
        <v>529</v>
      </c>
      <c r="F443" s="46" t="s">
        <v>3048</v>
      </c>
      <c r="G443" s="46" t="s">
        <v>9269</v>
      </c>
      <c r="H443" s="46" t="s">
        <v>358</v>
      </c>
      <c r="I443" s="46" t="s">
        <v>486</v>
      </c>
      <c r="J443" s="47">
        <v>10392</v>
      </c>
      <c r="K443" s="46" t="s">
        <v>2569</v>
      </c>
      <c r="L443" s="46" t="s">
        <v>282</v>
      </c>
    </row>
    <row r="444" spans="1:12" x14ac:dyDescent="0.2">
      <c r="A444" s="47">
        <v>41610</v>
      </c>
      <c r="C444" s="46" t="s">
        <v>1759</v>
      </c>
      <c r="D444" s="46" t="s">
        <v>15830</v>
      </c>
      <c r="E444" s="46" t="s">
        <v>2625</v>
      </c>
      <c r="F444" s="46" t="s">
        <v>9272</v>
      </c>
      <c r="G444" s="46" t="s">
        <v>9273</v>
      </c>
      <c r="H444" s="46" t="s">
        <v>361</v>
      </c>
      <c r="I444" s="46" t="s">
        <v>534</v>
      </c>
      <c r="J444" s="47">
        <v>10148</v>
      </c>
      <c r="K444" s="46" t="s">
        <v>3010</v>
      </c>
      <c r="L444" s="46" t="s">
        <v>279</v>
      </c>
    </row>
    <row r="445" spans="1:12" x14ac:dyDescent="0.2">
      <c r="A445" s="47">
        <v>41601</v>
      </c>
      <c r="C445" s="46" t="s">
        <v>15831</v>
      </c>
      <c r="D445" s="46" t="s">
        <v>3085</v>
      </c>
      <c r="E445" s="46" t="s">
        <v>3648</v>
      </c>
      <c r="F445" s="46" t="s">
        <v>9275</v>
      </c>
      <c r="G445" s="46" t="s">
        <v>9276</v>
      </c>
      <c r="H445" s="46" t="s">
        <v>358</v>
      </c>
      <c r="I445" s="46" t="s">
        <v>647</v>
      </c>
      <c r="J445" s="47">
        <v>76</v>
      </c>
      <c r="K445" s="46" t="s">
        <v>2569</v>
      </c>
      <c r="L445" s="46" t="s">
        <v>279</v>
      </c>
    </row>
    <row r="446" spans="1:12" x14ac:dyDescent="0.2">
      <c r="A446" s="47">
        <v>41600</v>
      </c>
      <c r="C446" s="46" t="s">
        <v>15831</v>
      </c>
      <c r="D446" s="46" t="s">
        <v>3085</v>
      </c>
      <c r="E446" s="46" t="s">
        <v>5033</v>
      </c>
      <c r="F446" s="46" t="s">
        <v>9278</v>
      </c>
      <c r="G446" s="46" t="s">
        <v>9279</v>
      </c>
      <c r="H446" s="46" t="s">
        <v>361</v>
      </c>
      <c r="I446" s="46" t="s">
        <v>428</v>
      </c>
      <c r="J446" s="47">
        <v>641</v>
      </c>
      <c r="K446" s="46" t="s">
        <v>2627</v>
      </c>
      <c r="L446" s="46" t="s">
        <v>269</v>
      </c>
    </row>
    <row r="447" spans="1:12" x14ac:dyDescent="0.2">
      <c r="A447" s="47">
        <v>41599</v>
      </c>
      <c r="C447" s="46" t="s">
        <v>2711</v>
      </c>
      <c r="D447" s="46" t="s">
        <v>15832</v>
      </c>
      <c r="E447" s="46" t="s">
        <v>15833</v>
      </c>
      <c r="F447" s="46" t="s">
        <v>6003</v>
      </c>
      <c r="G447" s="46" t="s">
        <v>9281</v>
      </c>
      <c r="H447" s="46" t="s">
        <v>358</v>
      </c>
      <c r="I447" s="46" t="s">
        <v>2967</v>
      </c>
      <c r="J447" s="47">
        <v>10193</v>
      </c>
      <c r="K447" s="46" t="s">
        <v>2569</v>
      </c>
      <c r="L447" s="46" t="s">
        <v>283</v>
      </c>
    </row>
    <row r="448" spans="1:12" x14ac:dyDescent="0.2">
      <c r="A448" s="47">
        <v>41596</v>
      </c>
      <c r="C448" s="46" t="s">
        <v>15834</v>
      </c>
      <c r="D448" s="46" t="s">
        <v>15835</v>
      </c>
      <c r="E448" s="46" t="s">
        <v>15836</v>
      </c>
      <c r="F448" s="46" t="s">
        <v>9282</v>
      </c>
      <c r="G448" s="46" t="s">
        <v>9283</v>
      </c>
      <c r="H448" s="46" t="s">
        <v>368</v>
      </c>
      <c r="I448" s="46" t="s">
        <v>2633</v>
      </c>
      <c r="J448" s="47">
        <v>10463</v>
      </c>
      <c r="K448" s="46" t="s">
        <v>3145</v>
      </c>
      <c r="L448" s="46" t="s">
        <v>279</v>
      </c>
    </row>
    <row r="449" spans="1:12" x14ac:dyDescent="0.2">
      <c r="A449" s="47">
        <v>41593</v>
      </c>
      <c r="C449" s="46" t="s">
        <v>78</v>
      </c>
      <c r="D449" s="46" t="s">
        <v>2036</v>
      </c>
      <c r="E449" s="46" t="s">
        <v>15837</v>
      </c>
      <c r="F449" s="46" t="s">
        <v>9284</v>
      </c>
      <c r="G449" s="46" t="s">
        <v>9285</v>
      </c>
      <c r="H449" s="46" t="s">
        <v>358</v>
      </c>
      <c r="I449" s="46" t="s">
        <v>595</v>
      </c>
      <c r="J449" s="47">
        <v>175</v>
      </c>
      <c r="K449" s="46" t="s">
        <v>2569</v>
      </c>
      <c r="L449" s="46" t="s">
        <v>269</v>
      </c>
    </row>
    <row r="450" spans="1:12" x14ac:dyDescent="0.2">
      <c r="A450" s="47">
        <v>41591</v>
      </c>
      <c r="C450" s="46" t="s">
        <v>8002</v>
      </c>
      <c r="D450" s="46" t="s">
        <v>15440</v>
      </c>
      <c r="E450" s="46" t="s">
        <v>8408</v>
      </c>
      <c r="F450" s="46" t="s">
        <v>9289</v>
      </c>
      <c r="G450" s="46" t="s">
        <v>9290</v>
      </c>
      <c r="H450" s="46" t="s">
        <v>358</v>
      </c>
      <c r="I450" s="46" t="s">
        <v>593</v>
      </c>
      <c r="J450" s="47">
        <v>87</v>
      </c>
      <c r="K450" s="46" t="s">
        <v>2569</v>
      </c>
      <c r="L450" s="46" t="s">
        <v>291</v>
      </c>
    </row>
    <row r="451" spans="1:12" x14ac:dyDescent="0.2">
      <c r="A451" s="47">
        <v>41587</v>
      </c>
      <c r="C451" s="46" t="s">
        <v>15838</v>
      </c>
      <c r="E451" s="46" t="s">
        <v>15839</v>
      </c>
      <c r="F451" s="46" t="s">
        <v>9291</v>
      </c>
      <c r="G451" s="46" t="s">
        <v>9292</v>
      </c>
      <c r="H451" s="46" t="s">
        <v>361</v>
      </c>
      <c r="I451" s="46" t="s">
        <v>736</v>
      </c>
      <c r="J451" s="47">
        <v>682</v>
      </c>
      <c r="K451" s="46" t="s">
        <v>3145</v>
      </c>
      <c r="L451" s="46" t="s">
        <v>269</v>
      </c>
    </row>
    <row r="452" spans="1:12" x14ac:dyDescent="0.2">
      <c r="A452" s="47">
        <v>41584</v>
      </c>
      <c r="C452" s="46" t="s">
        <v>15840</v>
      </c>
      <c r="E452" s="46" t="s">
        <v>15841</v>
      </c>
      <c r="F452" s="46" t="s">
        <v>9295</v>
      </c>
      <c r="G452" s="46" t="s">
        <v>9296</v>
      </c>
      <c r="H452" s="46" t="s">
        <v>358</v>
      </c>
      <c r="I452" s="46" t="s">
        <v>659</v>
      </c>
      <c r="J452" s="47">
        <v>288</v>
      </c>
      <c r="K452" s="46" t="s">
        <v>2569</v>
      </c>
      <c r="L452" s="46" t="s">
        <v>291</v>
      </c>
    </row>
    <row r="453" spans="1:12" x14ac:dyDescent="0.2">
      <c r="A453" s="47">
        <v>41583</v>
      </c>
      <c r="C453" s="46" t="s">
        <v>8585</v>
      </c>
      <c r="E453" s="46" t="s">
        <v>15842</v>
      </c>
      <c r="F453" s="46" t="s">
        <v>5633</v>
      </c>
      <c r="G453" s="46" t="s">
        <v>9298</v>
      </c>
      <c r="H453" s="46" t="s">
        <v>358</v>
      </c>
      <c r="I453" s="46" t="s">
        <v>330</v>
      </c>
      <c r="J453" s="47">
        <v>10402</v>
      </c>
      <c r="K453" s="46" t="s">
        <v>5288</v>
      </c>
      <c r="L453" s="46" t="s">
        <v>282</v>
      </c>
    </row>
    <row r="454" spans="1:12" x14ac:dyDescent="0.2">
      <c r="A454" s="47">
        <v>41579</v>
      </c>
      <c r="C454" s="46" t="s">
        <v>3395</v>
      </c>
      <c r="D454" s="46" t="s">
        <v>13428</v>
      </c>
      <c r="E454" s="46" t="s">
        <v>3521</v>
      </c>
      <c r="F454" s="46" t="s">
        <v>9299</v>
      </c>
      <c r="G454" s="46" t="s">
        <v>9300</v>
      </c>
      <c r="H454" s="46" t="s">
        <v>358</v>
      </c>
      <c r="I454" s="46" t="s">
        <v>330</v>
      </c>
      <c r="J454" s="47">
        <v>10402</v>
      </c>
      <c r="K454" s="46" t="s">
        <v>5288</v>
      </c>
      <c r="L454" s="46" t="s">
        <v>282</v>
      </c>
    </row>
    <row r="455" spans="1:12" x14ac:dyDescent="0.2">
      <c r="A455" s="47">
        <v>41578</v>
      </c>
      <c r="C455" s="46" t="s">
        <v>3395</v>
      </c>
      <c r="D455" s="46" t="s">
        <v>13428</v>
      </c>
      <c r="E455" s="46" t="s">
        <v>406</v>
      </c>
      <c r="F455" s="46" t="s">
        <v>5505</v>
      </c>
      <c r="G455" s="46" t="s">
        <v>9302</v>
      </c>
      <c r="H455" s="46" t="s">
        <v>358</v>
      </c>
      <c r="I455" s="46" t="s">
        <v>330</v>
      </c>
      <c r="J455" s="47">
        <v>10402</v>
      </c>
      <c r="K455" s="46" t="s">
        <v>5288</v>
      </c>
      <c r="L455" s="46" t="s">
        <v>282</v>
      </c>
    </row>
    <row r="456" spans="1:12" x14ac:dyDescent="0.2">
      <c r="A456" s="47">
        <v>41577</v>
      </c>
      <c r="C456" s="46" t="s">
        <v>15843</v>
      </c>
      <c r="E456" s="46" t="s">
        <v>1521</v>
      </c>
      <c r="F456" s="46" t="s">
        <v>9303</v>
      </c>
      <c r="G456" s="46" t="s">
        <v>9304</v>
      </c>
      <c r="H456" s="46" t="s">
        <v>358</v>
      </c>
      <c r="I456" s="46" t="s">
        <v>330</v>
      </c>
      <c r="J456" s="47">
        <v>10402</v>
      </c>
      <c r="K456" s="46" t="s">
        <v>5288</v>
      </c>
      <c r="L456" s="46" t="s">
        <v>282</v>
      </c>
    </row>
    <row r="457" spans="1:12" x14ac:dyDescent="0.2">
      <c r="A457" s="47">
        <v>41575</v>
      </c>
      <c r="C457" s="46" t="s">
        <v>159</v>
      </c>
      <c r="D457" s="46" t="s">
        <v>3117</v>
      </c>
      <c r="E457" s="46" t="s">
        <v>22</v>
      </c>
      <c r="F457" s="46" t="s">
        <v>4052</v>
      </c>
      <c r="G457" s="46" t="s">
        <v>9306</v>
      </c>
      <c r="H457" s="46" t="s">
        <v>358</v>
      </c>
      <c r="I457" s="46" t="s">
        <v>330</v>
      </c>
      <c r="J457" s="47">
        <v>10402</v>
      </c>
      <c r="K457" s="46" t="s">
        <v>5288</v>
      </c>
      <c r="L457" s="46" t="s">
        <v>282</v>
      </c>
    </row>
    <row r="458" spans="1:12" x14ac:dyDescent="0.2">
      <c r="A458" s="47">
        <v>41574</v>
      </c>
      <c r="C458" s="46" t="s">
        <v>15844</v>
      </c>
      <c r="D458" s="46" t="s">
        <v>15845</v>
      </c>
      <c r="E458" s="46" t="s">
        <v>3511</v>
      </c>
      <c r="F458" s="46" t="s">
        <v>2799</v>
      </c>
      <c r="G458" s="46" t="s">
        <v>9308</v>
      </c>
      <c r="H458" s="46" t="s">
        <v>361</v>
      </c>
      <c r="I458" s="46" t="s">
        <v>407</v>
      </c>
      <c r="J458" s="47">
        <v>355</v>
      </c>
      <c r="K458" s="46" t="s">
        <v>2569</v>
      </c>
      <c r="L458" s="46" t="s">
        <v>289</v>
      </c>
    </row>
    <row r="459" spans="1:12" x14ac:dyDescent="0.2">
      <c r="A459" s="47">
        <v>41571</v>
      </c>
      <c r="C459" s="46" t="s">
        <v>8777</v>
      </c>
      <c r="D459" s="46" t="s">
        <v>4379</v>
      </c>
      <c r="E459" s="46" t="s">
        <v>65</v>
      </c>
      <c r="F459" s="46" t="s">
        <v>9310</v>
      </c>
      <c r="G459" s="46" t="s">
        <v>9311</v>
      </c>
      <c r="H459" s="46" t="s">
        <v>358</v>
      </c>
      <c r="I459" s="46" t="s">
        <v>275</v>
      </c>
      <c r="J459" s="47">
        <v>10138</v>
      </c>
      <c r="K459" s="46" t="s">
        <v>2569</v>
      </c>
      <c r="L459" s="46" t="s">
        <v>291</v>
      </c>
    </row>
    <row r="460" spans="1:12" x14ac:dyDescent="0.2">
      <c r="A460" s="47">
        <v>41570</v>
      </c>
      <c r="C460" s="46" t="s">
        <v>9054</v>
      </c>
      <c r="D460" s="46" t="s">
        <v>15846</v>
      </c>
      <c r="E460" s="46" t="s">
        <v>52</v>
      </c>
      <c r="F460" s="46" t="s">
        <v>9312</v>
      </c>
      <c r="G460" s="46" t="s">
        <v>9313</v>
      </c>
      <c r="H460" s="46" t="s">
        <v>361</v>
      </c>
      <c r="I460" s="46" t="s">
        <v>407</v>
      </c>
      <c r="J460" s="47">
        <v>355</v>
      </c>
      <c r="K460" s="46" t="s">
        <v>2569</v>
      </c>
      <c r="L460" s="46" t="s">
        <v>289</v>
      </c>
    </row>
    <row r="461" spans="1:12" x14ac:dyDescent="0.2">
      <c r="A461" s="47">
        <v>41569</v>
      </c>
      <c r="C461" s="46" t="s">
        <v>15847</v>
      </c>
      <c r="E461" s="46" t="s">
        <v>15848</v>
      </c>
      <c r="F461" s="46" t="s">
        <v>3002</v>
      </c>
      <c r="G461" s="46" t="s">
        <v>9315</v>
      </c>
      <c r="H461" s="46" t="s">
        <v>358</v>
      </c>
      <c r="I461" s="46" t="s">
        <v>275</v>
      </c>
      <c r="J461" s="47">
        <v>10138</v>
      </c>
      <c r="K461" s="46" t="s">
        <v>2569</v>
      </c>
      <c r="L461" s="46" t="s">
        <v>291</v>
      </c>
    </row>
    <row r="462" spans="1:12" x14ac:dyDescent="0.2">
      <c r="A462" s="47">
        <v>41567</v>
      </c>
      <c r="C462" s="46" t="s">
        <v>15849</v>
      </c>
      <c r="D462" s="46" t="s">
        <v>406</v>
      </c>
      <c r="E462" s="46" t="s">
        <v>1578</v>
      </c>
      <c r="F462" s="46" t="s">
        <v>9316</v>
      </c>
      <c r="G462" s="46" t="s">
        <v>9317</v>
      </c>
      <c r="H462" s="46" t="s">
        <v>361</v>
      </c>
      <c r="I462" s="46" t="s">
        <v>407</v>
      </c>
      <c r="J462" s="47">
        <v>355</v>
      </c>
      <c r="K462" s="46" t="s">
        <v>2569</v>
      </c>
      <c r="L462" s="46" t="s">
        <v>289</v>
      </c>
    </row>
    <row r="463" spans="1:12" x14ac:dyDescent="0.2">
      <c r="A463" s="47">
        <v>41566</v>
      </c>
      <c r="C463" s="46" t="s">
        <v>79</v>
      </c>
      <c r="D463" s="46" t="s">
        <v>3117</v>
      </c>
      <c r="E463" s="46" t="s">
        <v>4995</v>
      </c>
      <c r="F463" s="46" t="s">
        <v>2588</v>
      </c>
      <c r="G463" s="46" t="s">
        <v>9319</v>
      </c>
      <c r="H463" s="46" t="s">
        <v>361</v>
      </c>
      <c r="I463" s="46" t="s">
        <v>407</v>
      </c>
      <c r="J463" s="47">
        <v>355</v>
      </c>
      <c r="K463" s="46" t="s">
        <v>2569</v>
      </c>
      <c r="L463" s="46" t="s">
        <v>289</v>
      </c>
    </row>
    <row r="464" spans="1:12" x14ac:dyDescent="0.2">
      <c r="A464" s="47">
        <v>41563</v>
      </c>
      <c r="C464" s="46" t="s">
        <v>1942</v>
      </c>
      <c r="D464" s="46" t="s">
        <v>8296</v>
      </c>
      <c r="E464" s="46" t="s">
        <v>6857</v>
      </c>
      <c r="F464" s="46" t="s">
        <v>9320</v>
      </c>
      <c r="G464" s="46" t="s">
        <v>9321</v>
      </c>
      <c r="H464" s="46" t="s">
        <v>368</v>
      </c>
      <c r="I464" s="46" t="s">
        <v>414</v>
      </c>
      <c r="J464" s="47">
        <v>502</v>
      </c>
      <c r="K464" s="46" t="s">
        <v>2569</v>
      </c>
      <c r="L464" s="46" t="s">
        <v>269</v>
      </c>
    </row>
    <row r="465" spans="1:12" x14ac:dyDescent="0.2">
      <c r="A465" s="47">
        <v>41556</v>
      </c>
      <c r="C465" s="46" t="s">
        <v>15850</v>
      </c>
      <c r="D465" s="46" t="s">
        <v>6495</v>
      </c>
      <c r="E465" s="46" t="s">
        <v>5036</v>
      </c>
      <c r="F465" s="46" t="s">
        <v>6197</v>
      </c>
      <c r="G465" s="46" t="s">
        <v>9322</v>
      </c>
      <c r="H465" s="46" t="s">
        <v>361</v>
      </c>
      <c r="I465" s="46" t="s">
        <v>404</v>
      </c>
      <c r="J465" s="47">
        <v>331</v>
      </c>
      <c r="K465" s="46" t="s">
        <v>2842</v>
      </c>
      <c r="L465" s="46" t="s">
        <v>283</v>
      </c>
    </row>
    <row r="466" spans="1:12" x14ac:dyDescent="0.2">
      <c r="A466" s="47">
        <v>41545</v>
      </c>
      <c r="C466" s="46" t="s">
        <v>15851</v>
      </c>
      <c r="E466" s="46" t="s">
        <v>15852</v>
      </c>
      <c r="F466" s="46" t="s">
        <v>9323</v>
      </c>
      <c r="G466" s="46" t="s">
        <v>9324</v>
      </c>
      <c r="H466" s="46" t="s">
        <v>368</v>
      </c>
      <c r="I466" s="46" t="s">
        <v>1055</v>
      </c>
      <c r="J466" s="47">
        <v>701</v>
      </c>
      <c r="K466" s="46" t="s">
        <v>2569</v>
      </c>
      <c r="L466" s="46" t="s">
        <v>281</v>
      </c>
    </row>
    <row r="467" spans="1:12" x14ac:dyDescent="0.2">
      <c r="A467" s="47">
        <v>41539</v>
      </c>
      <c r="C467" s="46" t="s">
        <v>15853</v>
      </c>
      <c r="E467" s="46" t="s">
        <v>15854</v>
      </c>
      <c r="F467" s="46" t="s">
        <v>9326</v>
      </c>
      <c r="G467" s="46" t="s">
        <v>9327</v>
      </c>
      <c r="H467" s="46" t="s">
        <v>368</v>
      </c>
      <c r="I467" s="46" t="s">
        <v>1012</v>
      </c>
      <c r="J467" s="47">
        <v>141</v>
      </c>
      <c r="K467" s="46" t="s">
        <v>2646</v>
      </c>
      <c r="L467" s="46" t="s">
        <v>285</v>
      </c>
    </row>
    <row r="468" spans="1:12" x14ac:dyDescent="0.2">
      <c r="A468" s="47">
        <v>41537</v>
      </c>
      <c r="C468" s="46" t="s">
        <v>15855</v>
      </c>
      <c r="E468" s="46" t="s">
        <v>15856</v>
      </c>
      <c r="F468" s="46" t="s">
        <v>4475</v>
      </c>
      <c r="G468" s="46" t="s">
        <v>9328</v>
      </c>
      <c r="H468" s="46" t="s">
        <v>361</v>
      </c>
      <c r="I468" s="46" t="s">
        <v>606</v>
      </c>
      <c r="J468" s="47">
        <v>10432</v>
      </c>
      <c r="K468" s="46" t="s">
        <v>2698</v>
      </c>
      <c r="L468" s="46" t="s">
        <v>284</v>
      </c>
    </row>
    <row r="469" spans="1:12" x14ac:dyDescent="0.2">
      <c r="A469" s="47">
        <v>41536</v>
      </c>
      <c r="C469" s="46" t="s">
        <v>4194</v>
      </c>
      <c r="D469" s="46" t="s">
        <v>57</v>
      </c>
      <c r="E469" s="46" t="s">
        <v>15857</v>
      </c>
      <c r="F469" s="46" t="s">
        <v>9331</v>
      </c>
      <c r="G469" s="46" t="s">
        <v>9332</v>
      </c>
      <c r="H469" s="46" t="s">
        <v>361</v>
      </c>
      <c r="I469" s="46" t="s">
        <v>606</v>
      </c>
      <c r="J469" s="47">
        <v>10432</v>
      </c>
      <c r="K469" s="46" t="s">
        <v>2698</v>
      </c>
      <c r="L469" s="46" t="s">
        <v>284</v>
      </c>
    </row>
    <row r="470" spans="1:12" x14ac:dyDescent="0.2">
      <c r="A470" s="47">
        <v>41530</v>
      </c>
      <c r="C470" s="46" t="s">
        <v>15858</v>
      </c>
      <c r="D470" s="46" t="s">
        <v>15388</v>
      </c>
      <c r="E470" s="46" t="s">
        <v>15859</v>
      </c>
      <c r="F470" s="46" t="s">
        <v>9334</v>
      </c>
      <c r="G470" s="46" t="s">
        <v>9335</v>
      </c>
      <c r="H470" s="46" t="s">
        <v>361</v>
      </c>
      <c r="I470" s="46" t="s">
        <v>606</v>
      </c>
      <c r="J470" s="47">
        <v>10432</v>
      </c>
      <c r="K470" s="46" t="s">
        <v>2627</v>
      </c>
      <c r="L470" s="46" t="s">
        <v>284</v>
      </c>
    </row>
    <row r="471" spans="1:12" x14ac:dyDescent="0.2">
      <c r="A471" s="47">
        <v>41528</v>
      </c>
      <c r="C471" s="46" t="s">
        <v>5769</v>
      </c>
      <c r="D471" s="46" t="s">
        <v>15315</v>
      </c>
      <c r="E471" s="46" t="s">
        <v>8374</v>
      </c>
      <c r="F471" s="46" t="s">
        <v>9113</v>
      </c>
      <c r="G471" s="46" t="s">
        <v>9338</v>
      </c>
      <c r="H471" s="46" t="s">
        <v>361</v>
      </c>
      <c r="I471" s="46" t="s">
        <v>606</v>
      </c>
      <c r="J471" s="47">
        <v>10432</v>
      </c>
      <c r="K471" s="46" t="s">
        <v>2580</v>
      </c>
      <c r="L471" s="46" t="s">
        <v>284</v>
      </c>
    </row>
    <row r="472" spans="1:12" x14ac:dyDescent="0.2">
      <c r="A472" s="47">
        <v>41527</v>
      </c>
      <c r="C472" s="46" t="s">
        <v>15247</v>
      </c>
      <c r="D472" s="46" t="s">
        <v>9215</v>
      </c>
      <c r="E472" s="46" t="s">
        <v>3201</v>
      </c>
      <c r="F472" s="46" t="s">
        <v>9339</v>
      </c>
      <c r="G472" s="46" t="s">
        <v>9340</v>
      </c>
      <c r="H472" s="46" t="s">
        <v>361</v>
      </c>
      <c r="I472" s="46" t="s">
        <v>606</v>
      </c>
      <c r="J472" s="47">
        <v>10432</v>
      </c>
      <c r="K472" s="46" t="s">
        <v>3148</v>
      </c>
      <c r="L472" s="46" t="s">
        <v>284</v>
      </c>
    </row>
    <row r="473" spans="1:12" x14ac:dyDescent="0.2">
      <c r="A473" s="47">
        <v>41526</v>
      </c>
      <c r="C473" s="46" t="s">
        <v>7</v>
      </c>
      <c r="D473" s="46" t="s">
        <v>15860</v>
      </c>
      <c r="E473" s="46" t="s">
        <v>8</v>
      </c>
      <c r="F473" s="46" t="s">
        <v>6669</v>
      </c>
      <c r="G473" s="46" t="s">
        <v>9341</v>
      </c>
      <c r="H473" s="46" t="s">
        <v>361</v>
      </c>
      <c r="I473" s="46" t="s">
        <v>1178</v>
      </c>
      <c r="J473" s="47">
        <v>10181</v>
      </c>
      <c r="K473" s="46" t="s">
        <v>2730</v>
      </c>
      <c r="L473" s="46" t="s">
        <v>279</v>
      </c>
    </row>
    <row r="474" spans="1:12" x14ac:dyDescent="0.2">
      <c r="A474" s="47">
        <v>41524</v>
      </c>
      <c r="C474" s="46" t="s">
        <v>4462</v>
      </c>
      <c r="D474" s="46" t="s">
        <v>524</v>
      </c>
      <c r="E474" s="46" t="s">
        <v>3362</v>
      </c>
      <c r="F474" s="46" t="s">
        <v>4488</v>
      </c>
      <c r="G474" s="46" t="s">
        <v>9342</v>
      </c>
      <c r="H474" s="46" t="s">
        <v>358</v>
      </c>
      <c r="I474" s="46" t="s">
        <v>416</v>
      </c>
      <c r="J474" s="47">
        <v>115</v>
      </c>
      <c r="K474" s="46" t="s">
        <v>2569</v>
      </c>
      <c r="L474" s="46" t="s">
        <v>281</v>
      </c>
    </row>
    <row r="475" spans="1:12" x14ac:dyDescent="0.2">
      <c r="A475" s="47">
        <v>41523</v>
      </c>
      <c r="C475" s="46" t="s">
        <v>391</v>
      </c>
      <c r="D475" s="46" t="s">
        <v>14976</v>
      </c>
      <c r="E475" s="46" t="s">
        <v>531</v>
      </c>
      <c r="F475" s="46" t="s">
        <v>9344</v>
      </c>
      <c r="G475" s="46" t="s">
        <v>9345</v>
      </c>
      <c r="H475" s="46" t="s">
        <v>358</v>
      </c>
      <c r="I475" s="46" t="s">
        <v>275</v>
      </c>
      <c r="J475" s="47">
        <v>10138</v>
      </c>
      <c r="K475" s="46" t="s">
        <v>2569</v>
      </c>
      <c r="L475" s="46" t="s">
        <v>291</v>
      </c>
    </row>
    <row r="476" spans="1:12" x14ac:dyDescent="0.2">
      <c r="A476" s="47">
        <v>41517</v>
      </c>
      <c r="C476" s="46" t="s">
        <v>78</v>
      </c>
      <c r="D476" s="46" t="s">
        <v>19</v>
      </c>
      <c r="E476" s="46" t="s">
        <v>15861</v>
      </c>
      <c r="F476" s="46" t="s">
        <v>4211</v>
      </c>
      <c r="G476" s="46" t="s">
        <v>9347</v>
      </c>
      <c r="H476" s="46" t="s">
        <v>358</v>
      </c>
      <c r="I476" s="46" t="s">
        <v>275</v>
      </c>
      <c r="J476" s="47">
        <v>10138</v>
      </c>
      <c r="K476" s="46" t="s">
        <v>2569</v>
      </c>
      <c r="L476" s="46" t="s">
        <v>291</v>
      </c>
    </row>
    <row r="477" spans="1:12" x14ac:dyDescent="0.2">
      <c r="A477" s="47">
        <v>41511</v>
      </c>
      <c r="C477" s="46" t="s">
        <v>375</v>
      </c>
      <c r="D477" s="46" t="s">
        <v>104</v>
      </c>
      <c r="E477" s="46" t="s">
        <v>161</v>
      </c>
      <c r="F477" s="46" t="s">
        <v>9348</v>
      </c>
      <c r="G477" s="46" t="s">
        <v>9349</v>
      </c>
      <c r="H477" s="46" t="s">
        <v>358</v>
      </c>
      <c r="I477" s="46" t="s">
        <v>275</v>
      </c>
      <c r="J477" s="47">
        <v>10138</v>
      </c>
      <c r="K477" s="46" t="s">
        <v>2569</v>
      </c>
      <c r="L477" s="46" t="s">
        <v>291</v>
      </c>
    </row>
    <row r="478" spans="1:12" x14ac:dyDescent="0.2">
      <c r="A478" s="47">
        <v>41510</v>
      </c>
      <c r="C478" s="46" t="s">
        <v>1528</v>
      </c>
      <c r="D478" s="46" t="s">
        <v>14</v>
      </c>
      <c r="E478" s="46" t="s">
        <v>4524</v>
      </c>
      <c r="F478" s="46" t="s">
        <v>9352</v>
      </c>
      <c r="G478" s="46" t="s">
        <v>9353</v>
      </c>
      <c r="H478" s="46" t="s">
        <v>358</v>
      </c>
      <c r="I478" s="46" t="s">
        <v>275</v>
      </c>
      <c r="J478" s="47">
        <v>10138</v>
      </c>
      <c r="K478" s="46" t="s">
        <v>2569</v>
      </c>
      <c r="L478" s="46" t="s">
        <v>291</v>
      </c>
    </row>
    <row r="479" spans="1:12" x14ac:dyDescent="0.2">
      <c r="A479" s="47">
        <v>41472</v>
      </c>
      <c r="C479" s="46" t="s">
        <v>15396</v>
      </c>
      <c r="D479" s="46" t="s">
        <v>15397</v>
      </c>
      <c r="E479" s="46" t="s">
        <v>15398</v>
      </c>
      <c r="F479" s="46" t="s">
        <v>8758</v>
      </c>
      <c r="G479" s="46" t="s">
        <v>9354</v>
      </c>
      <c r="H479" s="46" t="s">
        <v>358</v>
      </c>
      <c r="I479" s="46" t="s">
        <v>275</v>
      </c>
      <c r="J479" s="47">
        <v>10138</v>
      </c>
      <c r="K479" s="46" t="s">
        <v>2569</v>
      </c>
      <c r="L479" s="46" t="s">
        <v>291</v>
      </c>
    </row>
    <row r="480" spans="1:12" x14ac:dyDescent="0.2">
      <c r="A480" s="47">
        <v>41471</v>
      </c>
      <c r="C480" s="46" t="s">
        <v>94</v>
      </c>
      <c r="D480" s="46" t="s">
        <v>15394</v>
      </c>
      <c r="E480" s="46" t="s">
        <v>527</v>
      </c>
      <c r="F480" s="46" t="s">
        <v>2889</v>
      </c>
      <c r="G480" s="46" t="s">
        <v>9357</v>
      </c>
      <c r="H480" s="46" t="s">
        <v>358</v>
      </c>
      <c r="I480" s="46" t="s">
        <v>275</v>
      </c>
      <c r="J480" s="47">
        <v>10138</v>
      </c>
      <c r="K480" s="46" t="s">
        <v>2569</v>
      </c>
      <c r="L480" s="46" t="s">
        <v>291</v>
      </c>
    </row>
    <row r="481" spans="1:12" x14ac:dyDescent="0.2">
      <c r="A481" s="47">
        <v>41455</v>
      </c>
      <c r="C481" s="46" t="s">
        <v>15320</v>
      </c>
      <c r="D481" s="46" t="s">
        <v>1946</v>
      </c>
      <c r="E481" s="46" t="s">
        <v>5946</v>
      </c>
      <c r="F481" s="46" t="s">
        <v>3338</v>
      </c>
      <c r="G481" s="46" t="s">
        <v>9358</v>
      </c>
      <c r="H481" s="46" t="s">
        <v>358</v>
      </c>
      <c r="I481" s="46" t="s">
        <v>275</v>
      </c>
      <c r="J481" s="47">
        <v>10138</v>
      </c>
      <c r="K481" s="46" t="s">
        <v>2569</v>
      </c>
      <c r="L481" s="46" t="s">
        <v>291</v>
      </c>
    </row>
    <row r="482" spans="1:12" x14ac:dyDescent="0.2">
      <c r="A482" s="47">
        <v>41442</v>
      </c>
      <c r="C482" s="46" t="s">
        <v>3102</v>
      </c>
      <c r="D482" s="46" t="s">
        <v>2711</v>
      </c>
      <c r="E482" s="46" t="s">
        <v>2647</v>
      </c>
      <c r="F482" s="46" t="s">
        <v>9360</v>
      </c>
      <c r="G482" s="46" t="s">
        <v>9361</v>
      </c>
      <c r="H482" s="46" t="s">
        <v>361</v>
      </c>
      <c r="I482" s="46" t="s">
        <v>820</v>
      </c>
      <c r="J482" s="47">
        <v>461</v>
      </c>
      <c r="K482" s="46" t="s">
        <v>2682</v>
      </c>
      <c r="L482" s="46" t="s">
        <v>269</v>
      </c>
    </row>
    <row r="483" spans="1:12" x14ac:dyDescent="0.2">
      <c r="A483" s="47">
        <v>41435</v>
      </c>
      <c r="C483" s="46" t="s">
        <v>17</v>
      </c>
      <c r="D483" s="46" t="s">
        <v>25</v>
      </c>
      <c r="E483" s="46" t="s">
        <v>516</v>
      </c>
      <c r="F483" s="46" t="s">
        <v>8488</v>
      </c>
      <c r="G483" s="46" t="s">
        <v>9362</v>
      </c>
      <c r="H483" s="46" t="s">
        <v>358</v>
      </c>
      <c r="I483" s="46" t="s">
        <v>593</v>
      </c>
      <c r="J483" s="47">
        <v>87</v>
      </c>
      <c r="K483" s="46" t="s">
        <v>2569</v>
      </c>
      <c r="L483" s="46" t="s">
        <v>291</v>
      </c>
    </row>
    <row r="484" spans="1:12" x14ac:dyDescent="0.2">
      <c r="A484" s="47">
        <v>41424</v>
      </c>
      <c r="C484" s="46" t="s">
        <v>4983</v>
      </c>
      <c r="D484" s="46" t="s">
        <v>15260</v>
      </c>
      <c r="E484" s="46" t="s">
        <v>98</v>
      </c>
      <c r="F484" s="46" t="s">
        <v>9363</v>
      </c>
      <c r="G484" s="46" t="s">
        <v>9364</v>
      </c>
      <c r="H484" s="46" t="s">
        <v>358</v>
      </c>
      <c r="I484" s="46" t="s">
        <v>9365</v>
      </c>
      <c r="J484" s="47">
        <v>10484</v>
      </c>
      <c r="K484" s="46" t="s">
        <v>2569</v>
      </c>
      <c r="L484" s="46" t="s">
        <v>278</v>
      </c>
    </row>
    <row r="485" spans="1:12" x14ac:dyDescent="0.2">
      <c r="A485" s="47">
        <v>41423</v>
      </c>
      <c r="C485" s="46" t="s">
        <v>4983</v>
      </c>
      <c r="D485" s="46" t="s">
        <v>15260</v>
      </c>
      <c r="E485" s="46" t="s">
        <v>22</v>
      </c>
      <c r="F485" s="46" t="s">
        <v>9366</v>
      </c>
      <c r="G485" s="46" t="s">
        <v>9367</v>
      </c>
      <c r="H485" s="46" t="s">
        <v>368</v>
      </c>
      <c r="I485" s="46" t="s">
        <v>818</v>
      </c>
      <c r="J485" s="47">
        <v>600</v>
      </c>
      <c r="K485" s="46" t="s">
        <v>2569</v>
      </c>
      <c r="L485" s="46" t="s">
        <v>279</v>
      </c>
    </row>
    <row r="486" spans="1:12" x14ac:dyDescent="0.2">
      <c r="A486" s="47">
        <v>41417</v>
      </c>
      <c r="C486" s="46" t="s">
        <v>13</v>
      </c>
      <c r="D486" s="46" t="s">
        <v>3154</v>
      </c>
      <c r="E486" s="46" t="s">
        <v>2896</v>
      </c>
      <c r="F486" s="46" t="s">
        <v>9368</v>
      </c>
      <c r="G486" s="46" t="s">
        <v>9369</v>
      </c>
      <c r="H486" s="46" t="s">
        <v>361</v>
      </c>
      <c r="I486" s="46" t="s">
        <v>627</v>
      </c>
      <c r="J486" s="47">
        <v>291</v>
      </c>
      <c r="K486" s="46" t="s">
        <v>2569</v>
      </c>
      <c r="L486" s="46" t="s">
        <v>282</v>
      </c>
    </row>
    <row r="487" spans="1:12" x14ac:dyDescent="0.2">
      <c r="A487" s="47">
        <v>41416</v>
      </c>
      <c r="C487" s="46" t="s">
        <v>9</v>
      </c>
      <c r="D487" s="46" t="s">
        <v>17</v>
      </c>
      <c r="E487" s="46" t="s">
        <v>5033</v>
      </c>
      <c r="F487" s="46" t="s">
        <v>9371</v>
      </c>
      <c r="G487" s="46" t="s">
        <v>9372</v>
      </c>
      <c r="H487" s="46" t="s">
        <v>358</v>
      </c>
      <c r="I487" s="46" t="s">
        <v>404</v>
      </c>
      <c r="J487" s="47">
        <v>331</v>
      </c>
      <c r="K487" s="46" t="s">
        <v>2569</v>
      </c>
      <c r="L487" s="46" t="s">
        <v>283</v>
      </c>
    </row>
    <row r="488" spans="1:12" x14ac:dyDescent="0.2">
      <c r="A488" s="47">
        <v>41411</v>
      </c>
      <c r="C488" s="46" t="s">
        <v>91</v>
      </c>
      <c r="D488" s="46" t="s">
        <v>3102</v>
      </c>
      <c r="E488" s="46" t="s">
        <v>52</v>
      </c>
      <c r="F488" s="46" t="s">
        <v>2871</v>
      </c>
      <c r="G488" s="46" t="s">
        <v>9373</v>
      </c>
      <c r="H488" s="46" t="s">
        <v>358</v>
      </c>
      <c r="I488" s="46" t="s">
        <v>404</v>
      </c>
      <c r="J488" s="47">
        <v>331</v>
      </c>
      <c r="K488" s="46" t="s">
        <v>2569</v>
      </c>
      <c r="L488" s="46" t="s">
        <v>283</v>
      </c>
    </row>
    <row r="489" spans="1:12" x14ac:dyDescent="0.2">
      <c r="A489" s="47">
        <v>41409</v>
      </c>
      <c r="C489" s="46" t="s">
        <v>4024</v>
      </c>
      <c r="D489" s="46" t="s">
        <v>34</v>
      </c>
      <c r="E489" s="46" t="s">
        <v>522</v>
      </c>
      <c r="F489" s="46" t="s">
        <v>8760</v>
      </c>
      <c r="G489" s="46" t="s">
        <v>9374</v>
      </c>
      <c r="H489" s="46" t="s">
        <v>358</v>
      </c>
      <c r="I489" s="46" t="s">
        <v>404</v>
      </c>
      <c r="J489" s="47">
        <v>331</v>
      </c>
      <c r="K489" s="46" t="s">
        <v>2569</v>
      </c>
      <c r="L489" s="46" t="s">
        <v>283</v>
      </c>
    </row>
    <row r="490" spans="1:12" x14ac:dyDescent="0.2">
      <c r="A490" s="47">
        <v>41407</v>
      </c>
      <c r="C490" s="46" t="s">
        <v>15009</v>
      </c>
      <c r="D490" s="46" t="s">
        <v>13380</v>
      </c>
      <c r="E490" s="46" t="s">
        <v>63</v>
      </c>
      <c r="F490" s="46" t="s">
        <v>9377</v>
      </c>
      <c r="G490" s="46" t="s">
        <v>9378</v>
      </c>
      <c r="H490" s="46" t="s">
        <v>358</v>
      </c>
      <c r="I490" s="46" t="s">
        <v>404</v>
      </c>
      <c r="J490" s="47">
        <v>331</v>
      </c>
      <c r="K490" s="46" t="s">
        <v>2569</v>
      </c>
      <c r="L490" s="46" t="s">
        <v>283</v>
      </c>
    </row>
    <row r="491" spans="1:12" x14ac:dyDescent="0.2">
      <c r="A491" s="47">
        <v>41402</v>
      </c>
      <c r="C491" s="46" t="s">
        <v>8585</v>
      </c>
      <c r="E491" s="46" t="s">
        <v>14871</v>
      </c>
      <c r="F491" s="46" t="s">
        <v>9379</v>
      </c>
      <c r="G491" s="46" t="s">
        <v>9380</v>
      </c>
      <c r="H491" s="46" t="s">
        <v>358</v>
      </c>
      <c r="I491" s="46" t="s">
        <v>402</v>
      </c>
      <c r="J491" s="47">
        <v>309</v>
      </c>
      <c r="K491" s="46" t="s">
        <v>2569</v>
      </c>
      <c r="L491" s="46" t="s">
        <v>279</v>
      </c>
    </row>
    <row r="492" spans="1:12" x14ac:dyDescent="0.2">
      <c r="A492" s="47">
        <v>41399</v>
      </c>
      <c r="C492" s="46" t="s">
        <v>14877</v>
      </c>
      <c r="D492" s="46" t="s">
        <v>14878</v>
      </c>
      <c r="E492" s="46" t="s">
        <v>14879</v>
      </c>
      <c r="F492" s="46" t="s">
        <v>9381</v>
      </c>
      <c r="G492" s="46" t="s">
        <v>9382</v>
      </c>
      <c r="H492" s="46" t="s">
        <v>358</v>
      </c>
      <c r="I492" s="46" t="s">
        <v>402</v>
      </c>
      <c r="J492" s="47">
        <v>309</v>
      </c>
      <c r="K492" s="46" t="s">
        <v>2569</v>
      </c>
      <c r="L492" s="46" t="s">
        <v>279</v>
      </c>
    </row>
    <row r="493" spans="1:12" x14ac:dyDescent="0.2">
      <c r="A493" s="47">
        <v>41398</v>
      </c>
      <c r="C493" s="46" t="s">
        <v>8585</v>
      </c>
      <c r="E493" s="46" t="s">
        <v>6539</v>
      </c>
      <c r="F493" s="46" t="s">
        <v>9383</v>
      </c>
      <c r="G493" s="46" t="s">
        <v>9384</v>
      </c>
      <c r="H493" s="46" t="s">
        <v>358</v>
      </c>
      <c r="I493" s="46" t="s">
        <v>402</v>
      </c>
      <c r="J493" s="47">
        <v>309</v>
      </c>
      <c r="K493" s="46" t="s">
        <v>2569</v>
      </c>
      <c r="L493" s="46" t="s">
        <v>279</v>
      </c>
    </row>
    <row r="494" spans="1:12" x14ac:dyDescent="0.2">
      <c r="A494" s="47">
        <v>41390</v>
      </c>
      <c r="C494" s="46" t="s">
        <v>15018</v>
      </c>
      <c r="D494" s="46" t="s">
        <v>15019</v>
      </c>
      <c r="E494" s="46" t="s">
        <v>2771</v>
      </c>
      <c r="F494" s="46" t="s">
        <v>9383</v>
      </c>
      <c r="G494" s="46" t="s">
        <v>9385</v>
      </c>
      <c r="H494" s="46" t="s">
        <v>358</v>
      </c>
      <c r="I494" s="46" t="s">
        <v>402</v>
      </c>
      <c r="J494" s="47">
        <v>309</v>
      </c>
      <c r="K494" s="46" t="s">
        <v>2569</v>
      </c>
      <c r="L494" s="46" t="s">
        <v>279</v>
      </c>
    </row>
    <row r="495" spans="1:12" x14ac:dyDescent="0.2">
      <c r="A495" s="47">
        <v>41359</v>
      </c>
      <c r="C495" s="46" t="s">
        <v>1708</v>
      </c>
      <c r="D495" s="46" t="s">
        <v>90</v>
      </c>
      <c r="E495" s="46" t="s">
        <v>3511</v>
      </c>
      <c r="F495" s="46" t="s">
        <v>9386</v>
      </c>
      <c r="G495" s="46" t="s">
        <v>9387</v>
      </c>
      <c r="H495" s="46" t="s">
        <v>368</v>
      </c>
      <c r="I495" s="46" t="s">
        <v>4899</v>
      </c>
      <c r="J495" s="47">
        <v>10174</v>
      </c>
      <c r="K495" s="46" t="s">
        <v>2569</v>
      </c>
      <c r="L495" s="46" t="s">
        <v>282</v>
      </c>
    </row>
    <row r="496" spans="1:12" x14ac:dyDescent="0.2">
      <c r="A496" s="47">
        <v>41357</v>
      </c>
      <c r="C496" s="46" t="s">
        <v>14995</v>
      </c>
      <c r="D496" s="46" t="s">
        <v>1709</v>
      </c>
      <c r="E496" s="46" t="s">
        <v>2725</v>
      </c>
      <c r="F496" s="46" t="s">
        <v>2648</v>
      </c>
      <c r="G496" s="46" t="s">
        <v>9389</v>
      </c>
      <c r="H496" s="46" t="s">
        <v>361</v>
      </c>
      <c r="I496" s="46" t="s">
        <v>1161</v>
      </c>
      <c r="J496" s="47">
        <v>245</v>
      </c>
      <c r="K496" s="46" t="s">
        <v>2569</v>
      </c>
      <c r="L496" s="46" t="s">
        <v>283</v>
      </c>
    </row>
    <row r="497" spans="1:12" x14ac:dyDescent="0.2">
      <c r="A497" s="47">
        <v>41356</v>
      </c>
      <c r="C497" s="46" t="s">
        <v>15021</v>
      </c>
      <c r="D497" s="46" t="s">
        <v>13</v>
      </c>
      <c r="E497" s="46" t="s">
        <v>2725</v>
      </c>
      <c r="F497" s="46" t="s">
        <v>9390</v>
      </c>
      <c r="G497" s="46" t="s">
        <v>9391</v>
      </c>
      <c r="H497" s="46" t="s">
        <v>361</v>
      </c>
      <c r="I497" s="46" t="s">
        <v>1161</v>
      </c>
      <c r="J497" s="47">
        <v>245</v>
      </c>
      <c r="K497" s="46" t="s">
        <v>2637</v>
      </c>
      <c r="L497" s="46" t="s">
        <v>283</v>
      </c>
    </row>
    <row r="498" spans="1:12" x14ac:dyDescent="0.2">
      <c r="A498" s="47">
        <v>41354</v>
      </c>
      <c r="C498" s="46" t="s">
        <v>1834</v>
      </c>
      <c r="D498" s="46" t="s">
        <v>365</v>
      </c>
      <c r="E498" s="46" t="s">
        <v>15240</v>
      </c>
      <c r="F498" s="46" t="s">
        <v>8517</v>
      </c>
      <c r="G498" s="46" t="s">
        <v>9393</v>
      </c>
      <c r="H498" s="46" t="s">
        <v>358</v>
      </c>
      <c r="I498" s="46" t="s">
        <v>1005</v>
      </c>
      <c r="J498" s="47">
        <v>10015</v>
      </c>
      <c r="K498" s="46" t="s">
        <v>2569</v>
      </c>
      <c r="L498" s="46" t="s">
        <v>283</v>
      </c>
    </row>
    <row r="499" spans="1:12" x14ac:dyDescent="0.2">
      <c r="A499" s="47">
        <v>41349</v>
      </c>
      <c r="C499" s="46" t="s">
        <v>72</v>
      </c>
      <c r="D499" s="46" t="s">
        <v>44</v>
      </c>
      <c r="E499" s="46" t="s">
        <v>5166</v>
      </c>
      <c r="F499" s="46" t="s">
        <v>9396</v>
      </c>
      <c r="G499" s="46" t="s">
        <v>9397</v>
      </c>
      <c r="H499" s="46" t="s">
        <v>358</v>
      </c>
      <c r="I499" s="46" t="s">
        <v>1005</v>
      </c>
      <c r="J499" s="47">
        <v>10015</v>
      </c>
      <c r="K499" s="46" t="s">
        <v>2569</v>
      </c>
      <c r="L499" s="46" t="s">
        <v>283</v>
      </c>
    </row>
    <row r="500" spans="1:12" x14ac:dyDescent="0.2">
      <c r="A500" s="47">
        <v>41347</v>
      </c>
      <c r="C500" s="46" t="s">
        <v>15187</v>
      </c>
      <c r="D500" s="46" t="s">
        <v>6964</v>
      </c>
      <c r="E500" s="46" t="s">
        <v>18</v>
      </c>
      <c r="F500" s="46" t="s">
        <v>5731</v>
      </c>
      <c r="G500" s="46" t="s">
        <v>9399</v>
      </c>
      <c r="H500" s="46" t="s">
        <v>358</v>
      </c>
      <c r="I500" s="46" t="s">
        <v>1005</v>
      </c>
      <c r="J500" s="47">
        <v>10015</v>
      </c>
      <c r="K500" s="46" t="s">
        <v>2569</v>
      </c>
      <c r="L500" s="46" t="s">
        <v>283</v>
      </c>
    </row>
    <row r="501" spans="1:12" x14ac:dyDescent="0.2">
      <c r="A501" s="47">
        <v>41346</v>
      </c>
      <c r="C501" s="46" t="s">
        <v>15187</v>
      </c>
      <c r="D501" s="46" t="s">
        <v>6964</v>
      </c>
      <c r="E501" s="46" t="s">
        <v>2936</v>
      </c>
      <c r="F501" s="46" t="s">
        <v>9400</v>
      </c>
      <c r="G501" s="46" t="s">
        <v>9401</v>
      </c>
      <c r="H501" s="46" t="s">
        <v>358</v>
      </c>
      <c r="I501" s="46" t="s">
        <v>647</v>
      </c>
      <c r="J501" s="47">
        <v>76</v>
      </c>
      <c r="K501" s="46" t="s">
        <v>2569</v>
      </c>
      <c r="L501" s="46" t="s">
        <v>279</v>
      </c>
    </row>
    <row r="502" spans="1:12" x14ac:dyDescent="0.2">
      <c r="A502" s="47">
        <v>41344</v>
      </c>
      <c r="C502" s="46" t="s">
        <v>47</v>
      </c>
      <c r="D502" s="46" t="s">
        <v>44</v>
      </c>
      <c r="E502" s="46" t="s">
        <v>522</v>
      </c>
      <c r="F502" s="46" t="s">
        <v>3086</v>
      </c>
      <c r="G502" s="46" t="s">
        <v>9404</v>
      </c>
      <c r="H502" s="46" t="s">
        <v>358</v>
      </c>
      <c r="I502" s="46" t="s">
        <v>593</v>
      </c>
      <c r="J502" s="47">
        <v>87</v>
      </c>
      <c r="K502" s="46" t="s">
        <v>2569</v>
      </c>
      <c r="L502" s="46" t="s">
        <v>291</v>
      </c>
    </row>
    <row r="503" spans="1:12" x14ac:dyDescent="0.2">
      <c r="A503" s="47">
        <v>41342</v>
      </c>
      <c r="C503" s="46" t="s">
        <v>15418</v>
      </c>
      <c r="D503" s="46" t="s">
        <v>13</v>
      </c>
      <c r="E503" s="46" t="s">
        <v>20</v>
      </c>
      <c r="F503" s="46" t="s">
        <v>3548</v>
      </c>
      <c r="G503" s="46" t="s">
        <v>9406</v>
      </c>
      <c r="H503" s="46" t="s">
        <v>358</v>
      </c>
      <c r="I503" s="46" t="s">
        <v>593</v>
      </c>
      <c r="J503" s="47">
        <v>87</v>
      </c>
      <c r="K503" s="46" t="s">
        <v>2569</v>
      </c>
      <c r="L503" s="46" t="s">
        <v>291</v>
      </c>
    </row>
    <row r="504" spans="1:12" x14ac:dyDescent="0.2">
      <c r="A504" s="47">
        <v>41336</v>
      </c>
      <c r="C504" s="46" t="s">
        <v>72</v>
      </c>
      <c r="D504" s="46" t="s">
        <v>58</v>
      </c>
      <c r="E504" s="46" t="s">
        <v>15400</v>
      </c>
      <c r="F504" s="46" t="s">
        <v>9407</v>
      </c>
      <c r="G504" s="46" t="s">
        <v>9408</v>
      </c>
      <c r="H504" s="46" t="s">
        <v>358</v>
      </c>
      <c r="I504" s="46" t="s">
        <v>593</v>
      </c>
      <c r="J504" s="47">
        <v>87</v>
      </c>
      <c r="K504" s="46" t="s">
        <v>2569</v>
      </c>
      <c r="L504" s="46" t="s">
        <v>291</v>
      </c>
    </row>
    <row r="505" spans="1:12" x14ac:dyDescent="0.2">
      <c r="A505" s="47">
        <v>41335</v>
      </c>
      <c r="C505" s="46" t="s">
        <v>15378</v>
      </c>
      <c r="D505" s="46" t="s">
        <v>78</v>
      </c>
      <c r="E505" s="46" t="s">
        <v>526</v>
      </c>
      <c r="F505" s="46" t="s">
        <v>9411</v>
      </c>
      <c r="G505" s="46" t="s">
        <v>9412</v>
      </c>
      <c r="H505" s="46" t="s">
        <v>358</v>
      </c>
      <c r="I505" s="46" t="s">
        <v>593</v>
      </c>
      <c r="J505" s="47">
        <v>87</v>
      </c>
      <c r="K505" s="46" t="s">
        <v>2569</v>
      </c>
      <c r="L505" s="46" t="s">
        <v>291</v>
      </c>
    </row>
    <row r="506" spans="1:12" x14ac:dyDescent="0.2">
      <c r="A506" s="47">
        <v>41333</v>
      </c>
      <c r="C506" s="46" t="s">
        <v>15393</v>
      </c>
      <c r="D506" s="46" t="s">
        <v>14920</v>
      </c>
      <c r="E506" s="46" t="s">
        <v>9129</v>
      </c>
      <c r="F506" s="46" t="s">
        <v>9415</v>
      </c>
      <c r="G506" s="46" t="s">
        <v>9416</v>
      </c>
      <c r="H506" s="46" t="s">
        <v>361</v>
      </c>
      <c r="I506" s="46" t="s">
        <v>593</v>
      </c>
      <c r="J506" s="47">
        <v>87</v>
      </c>
      <c r="K506" s="46" t="s">
        <v>2569</v>
      </c>
      <c r="L506" s="46" t="s">
        <v>291</v>
      </c>
    </row>
    <row r="507" spans="1:12" x14ac:dyDescent="0.2">
      <c r="A507" s="47">
        <v>41332</v>
      </c>
      <c r="C507" s="46" t="s">
        <v>15017</v>
      </c>
      <c r="E507" s="46" t="s">
        <v>13172</v>
      </c>
      <c r="F507" s="46" t="s">
        <v>9417</v>
      </c>
      <c r="G507" s="46" t="s">
        <v>9418</v>
      </c>
      <c r="H507" s="46" t="s">
        <v>358</v>
      </c>
      <c r="I507" s="46" t="s">
        <v>275</v>
      </c>
      <c r="J507" s="47">
        <v>10138</v>
      </c>
      <c r="K507" s="46" t="s">
        <v>2569</v>
      </c>
      <c r="L507" s="46" t="s">
        <v>291</v>
      </c>
    </row>
    <row r="508" spans="1:12" x14ac:dyDescent="0.2">
      <c r="A508" s="47">
        <v>41330</v>
      </c>
      <c r="C508" s="46" t="s">
        <v>3049</v>
      </c>
      <c r="D508" s="46" t="s">
        <v>1916</v>
      </c>
      <c r="E508" s="46" t="s">
        <v>1980</v>
      </c>
      <c r="F508" s="46" t="s">
        <v>9419</v>
      </c>
      <c r="G508" s="46" t="s">
        <v>9420</v>
      </c>
      <c r="H508" s="46" t="s">
        <v>361</v>
      </c>
      <c r="I508" s="46" t="s">
        <v>432</v>
      </c>
      <c r="J508" s="47">
        <v>673</v>
      </c>
      <c r="K508" s="46" t="s">
        <v>2580</v>
      </c>
      <c r="L508" s="46" t="s">
        <v>279</v>
      </c>
    </row>
    <row r="509" spans="1:12" x14ac:dyDescent="0.2">
      <c r="A509" s="47">
        <v>41326</v>
      </c>
      <c r="C509" s="46" t="s">
        <v>15349</v>
      </c>
      <c r="D509" s="46" t="s">
        <v>15350</v>
      </c>
      <c r="E509" s="46" t="s">
        <v>5916</v>
      </c>
      <c r="F509" s="46" t="s">
        <v>5523</v>
      </c>
      <c r="G509" s="46" t="s">
        <v>9421</v>
      </c>
      <c r="H509" s="46" t="s">
        <v>361</v>
      </c>
      <c r="I509" s="46" t="s">
        <v>432</v>
      </c>
      <c r="J509" s="47">
        <v>673</v>
      </c>
      <c r="K509" s="46" t="s">
        <v>2646</v>
      </c>
      <c r="L509" s="46" t="s">
        <v>279</v>
      </c>
    </row>
    <row r="510" spans="1:12" x14ac:dyDescent="0.2">
      <c r="A510" s="47">
        <v>41324</v>
      </c>
      <c r="C510" s="46" t="s">
        <v>9</v>
      </c>
      <c r="D510" s="46" t="s">
        <v>2711</v>
      </c>
      <c r="E510" s="46" t="s">
        <v>96</v>
      </c>
      <c r="F510" s="46" t="s">
        <v>9423</v>
      </c>
      <c r="G510" s="46" t="s">
        <v>9424</v>
      </c>
      <c r="H510" s="46" t="s">
        <v>361</v>
      </c>
      <c r="I510" s="46" t="s">
        <v>432</v>
      </c>
      <c r="J510" s="47">
        <v>673</v>
      </c>
      <c r="K510" s="46" t="s">
        <v>3145</v>
      </c>
      <c r="L510" s="46" t="s">
        <v>279</v>
      </c>
    </row>
    <row r="511" spans="1:12" x14ac:dyDescent="0.2">
      <c r="A511" s="47">
        <v>41323</v>
      </c>
      <c r="C511" s="46" t="s">
        <v>3102</v>
      </c>
      <c r="D511" s="46" t="s">
        <v>2711</v>
      </c>
      <c r="E511" s="46" t="s">
        <v>98</v>
      </c>
      <c r="F511" s="46" t="s">
        <v>9426</v>
      </c>
      <c r="G511" s="46" t="s">
        <v>9427</v>
      </c>
      <c r="H511" s="46" t="s">
        <v>358</v>
      </c>
      <c r="I511" s="46" t="s">
        <v>432</v>
      </c>
      <c r="J511" s="47">
        <v>673</v>
      </c>
      <c r="K511" s="46" t="s">
        <v>2569</v>
      </c>
      <c r="L511" s="46" t="s">
        <v>279</v>
      </c>
    </row>
    <row r="512" spans="1:12" x14ac:dyDescent="0.2">
      <c r="A512" s="47">
        <v>41316</v>
      </c>
      <c r="C512" s="46" t="s">
        <v>2077</v>
      </c>
      <c r="D512" s="46" t="s">
        <v>39</v>
      </c>
      <c r="E512" s="46" t="s">
        <v>31</v>
      </c>
      <c r="F512" s="46" t="s">
        <v>4349</v>
      </c>
      <c r="G512" s="46" t="s">
        <v>9428</v>
      </c>
      <c r="H512" s="46" t="s">
        <v>361</v>
      </c>
      <c r="I512" s="46" t="s">
        <v>182</v>
      </c>
      <c r="J512" s="47">
        <v>674</v>
      </c>
      <c r="K512" s="46" t="s">
        <v>2608</v>
      </c>
      <c r="L512" s="46" t="s">
        <v>169</v>
      </c>
    </row>
    <row r="513" spans="1:12" x14ac:dyDescent="0.2">
      <c r="A513" s="47">
        <v>41312</v>
      </c>
      <c r="C513" s="46" t="s">
        <v>14977</v>
      </c>
      <c r="E513" s="46" t="s">
        <v>1999</v>
      </c>
      <c r="F513" s="46" t="s">
        <v>9429</v>
      </c>
      <c r="G513" s="46" t="s">
        <v>9430</v>
      </c>
      <c r="H513" s="46" t="s">
        <v>361</v>
      </c>
      <c r="I513" s="46" t="s">
        <v>182</v>
      </c>
      <c r="J513" s="47">
        <v>674</v>
      </c>
      <c r="K513" s="46" t="s">
        <v>2636</v>
      </c>
      <c r="L513" s="46" t="s">
        <v>169</v>
      </c>
    </row>
    <row r="514" spans="1:12" x14ac:dyDescent="0.2">
      <c r="A514" s="47">
        <v>41311</v>
      </c>
      <c r="C514" s="46" t="s">
        <v>14977</v>
      </c>
      <c r="E514" s="46" t="s">
        <v>4020</v>
      </c>
      <c r="F514" s="46" t="s">
        <v>9431</v>
      </c>
      <c r="G514" s="46" t="s">
        <v>9432</v>
      </c>
      <c r="H514" s="46" t="s">
        <v>361</v>
      </c>
      <c r="I514" s="46" t="s">
        <v>726</v>
      </c>
      <c r="J514" s="47">
        <v>61</v>
      </c>
      <c r="K514" s="46" t="s">
        <v>2621</v>
      </c>
      <c r="L514" s="46" t="s">
        <v>282</v>
      </c>
    </row>
    <row r="515" spans="1:12" x14ac:dyDescent="0.2">
      <c r="A515" s="47">
        <v>41310</v>
      </c>
      <c r="C515" s="46" t="s">
        <v>14989</v>
      </c>
      <c r="D515" s="46" t="s">
        <v>9015</v>
      </c>
      <c r="E515" s="46" t="s">
        <v>12</v>
      </c>
      <c r="F515" s="46" t="s">
        <v>9435</v>
      </c>
      <c r="G515" s="46" t="s">
        <v>9436</v>
      </c>
      <c r="H515" s="46" t="s">
        <v>361</v>
      </c>
      <c r="I515" s="46" t="s">
        <v>182</v>
      </c>
      <c r="J515" s="47">
        <v>674</v>
      </c>
      <c r="K515" s="46" t="s">
        <v>3145</v>
      </c>
      <c r="L515" s="46" t="s">
        <v>169</v>
      </c>
    </row>
    <row r="516" spans="1:12" x14ac:dyDescent="0.2">
      <c r="A516" s="47">
        <v>41305</v>
      </c>
      <c r="C516" s="46" t="s">
        <v>75</v>
      </c>
      <c r="D516" s="46" t="s">
        <v>1966</v>
      </c>
      <c r="E516" s="46" t="s">
        <v>15216</v>
      </c>
      <c r="F516" s="46" t="s">
        <v>9439</v>
      </c>
      <c r="G516" s="46" t="s">
        <v>9440</v>
      </c>
      <c r="H516" s="46" t="s">
        <v>361</v>
      </c>
      <c r="I516" s="46" t="s">
        <v>182</v>
      </c>
      <c r="J516" s="47">
        <v>674</v>
      </c>
      <c r="K516" s="46" t="s">
        <v>2627</v>
      </c>
      <c r="L516" s="46" t="s">
        <v>169</v>
      </c>
    </row>
    <row r="517" spans="1:12" x14ac:dyDescent="0.2">
      <c r="A517" s="47">
        <v>41304</v>
      </c>
      <c r="C517" s="46" t="s">
        <v>75</v>
      </c>
      <c r="D517" s="46" t="s">
        <v>1966</v>
      </c>
      <c r="E517" s="46" t="s">
        <v>1833</v>
      </c>
      <c r="F517" s="46" t="s">
        <v>9442</v>
      </c>
      <c r="G517" s="46" t="s">
        <v>9443</v>
      </c>
      <c r="H517" s="46" t="s">
        <v>361</v>
      </c>
      <c r="I517" s="46" t="s">
        <v>949</v>
      </c>
      <c r="J517" s="47">
        <v>668</v>
      </c>
      <c r="K517" s="46" t="s">
        <v>3145</v>
      </c>
      <c r="L517" s="46" t="s">
        <v>280</v>
      </c>
    </row>
    <row r="518" spans="1:12" x14ac:dyDescent="0.2">
      <c r="A518" s="47">
        <v>41303</v>
      </c>
      <c r="C518" s="46" t="s">
        <v>15014</v>
      </c>
      <c r="D518" s="46" t="s">
        <v>15015</v>
      </c>
      <c r="E518" s="46" t="s">
        <v>380</v>
      </c>
      <c r="F518" s="46" t="s">
        <v>9444</v>
      </c>
      <c r="G518" s="46" t="s">
        <v>9445</v>
      </c>
      <c r="H518" s="46" t="s">
        <v>361</v>
      </c>
      <c r="I518" s="46" t="s">
        <v>949</v>
      </c>
      <c r="J518" s="47">
        <v>668</v>
      </c>
      <c r="K518" s="46" t="s">
        <v>2569</v>
      </c>
      <c r="L518" s="46" t="s">
        <v>280</v>
      </c>
    </row>
    <row r="519" spans="1:12" x14ac:dyDescent="0.2">
      <c r="A519" s="47">
        <v>41302</v>
      </c>
      <c r="C519" s="46" t="s">
        <v>15013</v>
      </c>
      <c r="D519" s="46" t="s">
        <v>1890</v>
      </c>
      <c r="E519" s="46" t="s">
        <v>2936</v>
      </c>
      <c r="F519" s="46" t="s">
        <v>9448</v>
      </c>
      <c r="G519" s="46" t="s">
        <v>9449</v>
      </c>
      <c r="H519" s="46" t="s">
        <v>361</v>
      </c>
      <c r="I519" s="46" t="s">
        <v>447</v>
      </c>
      <c r="J519" s="47">
        <v>10039</v>
      </c>
      <c r="K519" s="46" t="s">
        <v>2569</v>
      </c>
      <c r="L519" s="46" t="s">
        <v>279</v>
      </c>
    </row>
    <row r="520" spans="1:12" x14ac:dyDescent="0.2">
      <c r="A520" s="47">
        <v>41295</v>
      </c>
      <c r="C520" s="46" t="s">
        <v>5646</v>
      </c>
      <c r="D520" s="46" t="s">
        <v>15862</v>
      </c>
      <c r="E520" s="46" t="s">
        <v>15863</v>
      </c>
      <c r="F520" s="46" t="s">
        <v>4512</v>
      </c>
      <c r="G520" s="46" t="s">
        <v>9450</v>
      </c>
      <c r="H520" s="46" t="s">
        <v>361</v>
      </c>
      <c r="I520" s="46" t="s">
        <v>324</v>
      </c>
      <c r="J520" s="47">
        <v>10383</v>
      </c>
      <c r="K520" s="46" t="s">
        <v>2608</v>
      </c>
      <c r="L520" s="46" t="s">
        <v>284</v>
      </c>
    </row>
    <row r="521" spans="1:12" x14ac:dyDescent="0.2">
      <c r="A521" s="47">
        <v>41293</v>
      </c>
      <c r="C521" s="46" t="s">
        <v>3395</v>
      </c>
      <c r="D521" s="46" t="s">
        <v>13428</v>
      </c>
      <c r="E521" s="46" t="s">
        <v>6974</v>
      </c>
      <c r="F521" s="46" t="s">
        <v>6150</v>
      </c>
      <c r="G521" s="46" t="s">
        <v>9453</v>
      </c>
      <c r="H521" s="46" t="s">
        <v>361</v>
      </c>
      <c r="I521" s="46" t="s">
        <v>324</v>
      </c>
      <c r="J521" s="47">
        <v>10383</v>
      </c>
      <c r="K521" s="46" t="s">
        <v>2569</v>
      </c>
      <c r="L521" s="46" t="s">
        <v>284</v>
      </c>
    </row>
    <row r="522" spans="1:12" x14ac:dyDescent="0.2">
      <c r="A522" s="47">
        <v>41291</v>
      </c>
      <c r="C522" s="46" t="s">
        <v>6181</v>
      </c>
      <c r="D522" s="46" t="s">
        <v>4688</v>
      </c>
      <c r="E522" s="46" t="s">
        <v>1763</v>
      </c>
      <c r="F522" s="46" t="s">
        <v>9454</v>
      </c>
      <c r="G522" s="46" t="s">
        <v>9455</v>
      </c>
      <c r="H522" s="46" t="s">
        <v>361</v>
      </c>
      <c r="I522" s="46" t="s">
        <v>937</v>
      </c>
      <c r="J522" s="47">
        <v>10173</v>
      </c>
      <c r="K522" s="46" t="s">
        <v>3655</v>
      </c>
      <c r="L522" s="46" t="s">
        <v>282</v>
      </c>
    </row>
    <row r="523" spans="1:12" x14ac:dyDescent="0.2">
      <c r="A523" s="47">
        <v>41287</v>
      </c>
      <c r="C523" s="46" t="s">
        <v>3506</v>
      </c>
      <c r="D523" s="46" t="s">
        <v>1961</v>
      </c>
      <c r="E523" s="46" t="s">
        <v>14991</v>
      </c>
      <c r="F523" s="46" t="s">
        <v>9457</v>
      </c>
      <c r="G523" s="46" t="s">
        <v>9458</v>
      </c>
      <c r="H523" s="46" t="s">
        <v>361</v>
      </c>
      <c r="I523" s="46" t="s">
        <v>937</v>
      </c>
      <c r="J523" s="47">
        <v>10173</v>
      </c>
      <c r="K523" s="46" t="s">
        <v>3655</v>
      </c>
      <c r="L523" s="46" t="s">
        <v>282</v>
      </c>
    </row>
    <row r="524" spans="1:12" x14ac:dyDescent="0.2">
      <c r="A524" s="47">
        <v>41279</v>
      </c>
      <c r="C524" s="46" t="s">
        <v>120</v>
      </c>
      <c r="D524" s="46" t="s">
        <v>1800</v>
      </c>
      <c r="E524" s="46" t="s">
        <v>7281</v>
      </c>
      <c r="F524" s="46" t="s">
        <v>5101</v>
      </c>
      <c r="G524" s="46" t="s">
        <v>9461</v>
      </c>
      <c r="H524" s="46" t="s">
        <v>361</v>
      </c>
      <c r="I524" s="46" t="s">
        <v>937</v>
      </c>
      <c r="J524" s="47">
        <v>10173</v>
      </c>
      <c r="K524" s="46" t="s">
        <v>2627</v>
      </c>
      <c r="L524" s="46" t="s">
        <v>282</v>
      </c>
    </row>
    <row r="525" spans="1:12" x14ac:dyDescent="0.2">
      <c r="A525" s="47">
        <v>41266</v>
      </c>
      <c r="C525" s="46" t="s">
        <v>9</v>
      </c>
      <c r="D525" s="46" t="s">
        <v>15042</v>
      </c>
      <c r="E525" s="46" t="s">
        <v>2647</v>
      </c>
      <c r="F525" s="46" t="s">
        <v>9464</v>
      </c>
      <c r="G525" s="46" t="s">
        <v>9465</v>
      </c>
      <c r="H525" s="46" t="s">
        <v>358</v>
      </c>
      <c r="I525" s="46" t="s">
        <v>275</v>
      </c>
      <c r="J525" s="47">
        <v>10138</v>
      </c>
      <c r="K525" s="46" t="s">
        <v>2569</v>
      </c>
      <c r="L525" s="46" t="s">
        <v>291</v>
      </c>
    </row>
    <row r="526" spans="1:12" x14ac:dyDescent="0.2">
      <c r="A526" s="47">
        <v>41257</v>
      </c>
      <c r="C526" s="46" t="s">
        <v>14999</v>
      </c>
      <c r="D526" s="46" t="s">
        <v>15000</v>
      </c>
      <c r="E526" s="46" t="s">
        <v>2998</v>
      </c>
      <c r="F526" s="46" t="s">
        <v>9466</v>
      </c>
      <c r="G526" s="46" t="s">
        <v>9467</v>
      </c>
      <c r="H526" s="46" t="s">
        <v>361</v>
      </c>
      <c r="I526" s="46" t="s">
        <v>937</v>
      </c>
      <c r="J526" s="47">
        <v>10173</v>
      </c>
      <c r="K526" s="46" t="s">
        <v>2831</v>
      </c>
      <c r="L526" s="46" t="s">
        <v>282</v>
      </c>
    </row>
    <row r="527" spans="1:12" x14ac:dyDescent="0.2">
      <c r="A527" s="47">
        <v>41256</v>
      </c>
      <c r="C527" s="46" t="s">
        <v>9568</v>
      </c>
      <c r="D527" s="46" t="s">
        <v>2785</v>
      </c>
      <c r="E527" s="46" t="s">
        <v>14998</v>
      </c>
      <c r="F527" s="46" t="s">
        <v>9470</v>
      </c>
      <c r="G527" s="46" t="s">
        <v>9471</v>
      </c>
      <c r="H527" s="46" t="s">
        <v>361</v>
      </c>
      <c r="I527" s="46" t="s">
        <v>937</v>
      </c>
      <c r="J527" s="47">
        <v>10173</v>
      </c>
      <c r="K527" s="46" t="s">
        <v>3145</v>
      </c>
      <c r="L527" s="46" t="s">
        <v>282</v>
      </c>
    </row>
    <row r="528" spans="1:12" x14ac:dyDescent="0.2">
      <c r="A528" s="47">
        <v>41255</v>
      </c>
      <c r="C528" s="46" t="s">
        <v>49</v>
      </c>
      <c r="D528" s="46" t="s">
        <v>7676</v>
      </c>
      <c r="E528" s="46" t="s">
        <v>499</v>
      </c>
      <c r="F528" s="46" t="s">
        <v>9472</v>
      </c>
      <c r="G528" s="46" t="s">
        <v>9473</v>
      </c>
      <c r="H528" s="46" t="s">
        <v>361</v>
      </c>
      <c r="I528" s="46" t="s">
        <v>448</v>
      </c>
      <c r="J528" s="47">
        <v>10043</v>
      </c>
      <c r="K528" s="46" t="s">
        <v>2584</v>
      </c>
      <c r="L528" s="46" t="s">
        <v>284</v>
      </c>
    </row>
    <row r="529" spans="1:12" x14ac:dyDescent="0.2">
      <c r="A529" s="47">
        <v>41253</v>
      </c>
      <c r="C529" s="46" t="s">
        <v>524</v>
      </c>
      <c r="D529" s="46" t="s">
        <v>15219</v>
      </c>
      <c r="E529" s="46" t="s">
        <v>531</v>
      </c>
      <c r="F529" s="46" t="s">
        <v>9474</v>
      </c>
      <c r="G529" s="46" t="s">
        <v>9475</v>
      </c>
      <c r="H529" s="46" t="s">
        <v>358</v>
      </c>
      <c r="I529" s="46" t="s">
        <v>647</v>
      </c>
      <c r="J529" s="47">
        <v>76</v>
      </c>
      <c r="K529" s="46" t="s">
        <v>2569</v>
      </c>
      <c r="L529" s="46" t="s">
        <v>279</v>
      </c>
    </row>
    <row r="530" spans="1:12" x14ac:dyDescent="0.2">
      <c r="A530" s="47">
        <v>41251</v>
      </c>
      <c r="C530" s="46" t="s">
        <v>1825</v>
      </c>
      <c r="D530" s="46" t="s">
        <v>15317</v>
      </c>
      <c r="E530" s="46" t="s">
        <v>3160</v>
      </c>
      <c r="F530" s="46" t="s">
        <v>6918</v>
      </c>
      <c r="G530" s="46" t="s">
        <v>9477</v>
      </c>
      <c r="H530" s="46" t="s">
        <v>361</v>
      </c>
      <c r="I530" s="46" t="s">
        <v>437</v>
      </c>
      <c r="J530" s="47">
        <v>736</v>
      </c>
      <c r="K530" s="46" t="s">
        <v>2627</v>
      </c>
      <c r="L530" s="46" t="s">
        <v>282</v>
      </c>
    </row>
    <row r="531" spans="1:12" x14ac:dyDescent="0.2">
      <c r="A531" s="47">
        <v>41249</v>
      </c>
      <c r="C531" s="46" t="s">
        <v>10</v>
      </c>
      <c r="D531" s="46" t="s">
        <v>15001</v>
      </c>
      <c r="E531" s="46" t="s">
        <v>522</v>
      </c>
      <c r="F531" s="46" t="s">
        <v>9478</v>
      </c>
      <c r="G531" s="46" t="s">
        <v>9479</v>
      </c>
      <c r="H531" s="46" t="s">
        <v>358</v>
      </c>
      <c r="I531" s="46" t="s">
        <v>1449</v>
      </c>
      <c r="J531" s="47">
        <v>10183</v>
      </c>
      <c r="K531" s="46" t="s">
        <v>2569</v>
      </c>
      <c r="L531" s="46" t="s">
        <v>278</v>
      </c>
    </row>
    <row r="532" spans="1:12" x14ac:dyDescent="0.2">
      <c r="A532" s="47">
        <v>41248</v>
      </c>
      <c r="C532" s="46" t="s">
        <v>15002</v>
      </c>
      <c r="E532" s="46" t="s">
        <v>15003</v>
      </c>
      <c r="F532" s="46" t="s">
        <v>9480</v>
      </c>
      <c r="G532" s="46" t="s">
        <v>9481</v>
      </c>
      <c r="H532" s="46" t="s">
        <v>361</v>
      </c>
      <c r="I532" s="46" t="s">
        <v>445</v>
      </c>
      <c r="J532" s="47">
        <v>10007</v>
      </c>
      <c r="K532" s="46" t="s">
        <v>2569</v>
      </c>
      <c r="L532" s="46" t="s">
        <v>287</v>
      </c>
    </row>
    <row r="533" spans="1:12" x14ac:dyDescent="0.2">
      <c r="A533" s="47">
        <v>41234</v>
      </c>
      <c r="C533" s="46" t="s">
        <v>1601</v>
      </c>
      <c r="D533" s="46" t="s">
        <v>1946</v>
      </c>
      <c r="E533" s="46" t="s">
        <v>13437</v>
      </c>
      <c r="F533" s="46" t="s">
        <v>9484</v>
      </c>
      <c r="G533" s="46" t="s">
        <v>9485</v>
      </c>
      <c r="H533" s="46" t="s">
        <v>358</v>
      </c>
      <c r="I533" s="46" t="s">
        <v>414</v>
      </c>
      <c r="J533" s="47">
        <v>502</v>
      </c>
      <c r="K533" s="46" t="s">
        <v>2569</v>
      </c>
      <c r="L533" s="46" t="s">
        <v>269</v>
      </c>
    </row>
    <row r="534" spans="1:12" x14ac:dyDescent="0.2">
      <c r="A534" s="47">
        <v>41226</v>
      </c>
      <c r="C534" s="46" t="s">
        <v>14951</v>
      </c>
      <c r="D534" s="46" t="s">
        <v>14952</v>
      </c>
      <c r="E534" s="46" t="s">
        <v>2771</v>
      </c>
      <c r="F534" s="46" t="s">
        <v>9488</v>
      </c>
      <c r="G534" s="46" t="s">
        <v>9489</v>
      </c>
      <c r="H534" s="46" t="s">
        <v>361</v>
      </c>
      <c r="I534" s="46" t="s">
        <v>402</v>
      </c>
      <c r="J534" s="47">
        <v>309</v>
      </c>
      <c r="K534" s="46" t="s">
        <v>2600</v>
      </c>
      <c r="L534" s="46" t="s">
        <v>279</v>
      </c>
    </row>
    <row r="535" spans="1:12" x14ac:dyDescent="0.2">
      <c r="A535" s="47">
        <v>41223</v>
      </c>
      <c r="C535" s="46" t="s">
        <v>15007</v>
      </c>
      <c r="D535" s="46" t="s">
        <v>1633</v>
      </c>
      <c r="E535" s="46" t="s">
        <v>4315</v>
      </c>
      <c r="F535" s="46" t="s">
        <v>3820</v>
      </c>
      <c r="G535" s="46" t="s">
        <v>9490</v>
      </c>
      <c r="H535" s="46" t="s">
        <v>358</v>
      </c>
      <c r="I535" s="46" t="s">
        <v>402</v>
      </c>
      <c r="J535" s="47">
        <v>309</v>
      </c>
      <c r="K535" s="46" t="s">
        <v>2569</v>
      </c>
      <c r="L535" s="46" t="s">
        <v>279</v>
      </c>
    </row>
    <row r="536" spans="1:12" x14ac:dyDescent="0.2">
      <c r="A536" s="47">
        <v>41222</v>
      </c>
      <c r="C536" s="46" t="s">
        <v>15007</v>
      </c>
      <c r="D536" s="46" t="s">
        <v>1633</v>
      </c>
      <c r="E536" s="46" t="s">
        <v>4249</v>
      </c>
      <c r="F536" s="46" t="s">
        <v>9491</v>
      </c>
      <c r="G536" s="46" t="s">
        <v>9492</v>
      </c>
      <c r="H536" s="46" t="s">
        <v>368</v>
      </c>
      <c r="I536" s="46" t="s">
        <v>616</v>
      </c>
      <c r="J536" s="47">
        <v>334</v>
      </c>
      <c r="K536" s="46" t="s">
        <v>2842</v>
      </c>
      <c r="L536" s="46" t="s">
        <v>280</v>
      </c>
    </row>
    <row r="537" spans="1:12" x14ac:dyDescent="0.2">
      <c r="A537" s="47">
        <v>41213</v>
      </c>
      <c r="C537" s="46" t="s">
        <v>15076</v>
      </c>
      <c r="E537" s="46" t="s">
        <v>3163</v>
      </c>
      <c r="F537" s="46" t="s">
        <v>9493</v>
      </c>
      <c r="G537" s="46" t="s">
        <v>9494</v>
      </c>
      <c r="H537" s="46" t="s">
        <v>361</v>
      </c>
      <c r="I537" s="46" t="s">
        <v>508</v>
      </c>
      <c r="J537" s="47">
        <v>10445</v>
      </c>
      <c r="K537" s="46" t="s">
        <v>2669</v>
      </c>
      <c r="L537" s="46" t="s">
        <v>285</v>
      </c>
    </row>
    <row r="538" spans="1:12" x14ac:dyDescent="0.2">
      <c r="A538" s="47">
        <v>41205</v>
      </c>
      <c r="C538" s="46" t="s">
        <v>3075</v>
      </c>
      <c r="D538" s="46" t="s">
        <v>13</v>
      </c>
      <c r="E538" s="46" t="s">
        <v>4234</v>
      </c>
      <c r="F538" s="46" t="s">
        <v>2721</v>
      </c>
      <c r="G538" s="46" t="s">
        <v>9496</v>
      </c>
      <c r="H538" s="46" t="s">
        <v>358</v>
      </c>
      <c r="I538" s="46" t="s">
        <v>8275</v>
      </c>
      <c r="J538" s="47">
        <v>10482</v>
      </c>
      <c r="K538" s="46" t="s">
        <v>2569</v>
      </c>
      <c r="L538" s="46" t="s">
        <v>281</v>
      </c>
    </row>
    <row r="539" spans="1:12" x14ac:dyDescent="0.2">
      <c r="A539" s="47">
        <v>41200</v>
      </c>
      <c r="C539" s="46" t="s">
        <v>57</v>
      </c>
      <c r="D539" s="46" t="s">
        <v>14</v>
      </c>
      <c r="E539" s="46" t="s">
        <v>63</v>
      </c>
      <c r="F539" s="46" t="s">
        <v>4488</v>
      </c>
      <c r="G539" s="46" t="s">
        <v>9498</v>
      </c>
      <c r="H539" s="46" t="s">
        <v>358</v>
      </c>
      <c r="I539" s="46" t="s">
        <v>2747</v>
      </c>
      <c r="J539" s="47">
        <v>10477</v>
      </c>
      <c r="K539" s="46" t="s">
        <v>2569</v>
      </c>
      <c r="L539" s="46" t="s">
        <v>284</v>
      </c>
    </row>
    <row r="540" spans="1:12" x14ac:dyDescent="0.2">
      <c r="A540" s="47">
        <v>41198</v>
      </c>
      <c r="C540" s="46" t="s">
        <v>8622</v>
      </c>
      <c r="D540" s="46" t="s">
        <v>9</v>
      </c>
      <c r="E540" s="46" t="s">
        <v>33</v>
      </c>
      <c r="F540" s="46" t="s">
        <v>4880</v>
      </c>
      <c r="G540" s="46" t="s">
        <v>9499</v>
      </c>
      <c r="H540" s="46" t="s">
        <v>358</v>
      </c>
      <c r="I540" s="46" t="s">
        <v>2747</v>
      </c>
      <c r="J540" s="47">
        <v>10477</v>
      </c>
      <c r="K540" s="46" t="s">
        <v>2569</v>
      </c>
      <c r="L540" s="46" t="s">
        <v>284</v>
      </c>
    </row>
    <row r="541" spans="1:12" x14ac:dyDescent="0.2">
      <c r="A541" s="47">
        <v>41187</v>
      </c>
      <c r="C541" s="46" t="s">
        <v>1694</v>
      </c>
      <c r="D541" s="46" t="s">
        <v>3102</v>
      </c>
      <c r="E541" s="46" t="s">
        <v>3138</v>
      </c>
      <c r="F541" s="46" t="s">
        <v>8963</v>
      </c>
      <c r="G541" s="46" t="s">
        <v>9501</v>
      </c>
      <c r="H541" s="46" t="s">
        <v>358</v>
      </c>
      <c r="I541" s="46" t="s">
        <v>2747</v>
      </c>
      <c r="J541" s="47">
        <v>10477</v>
      </c>
      <c r="K541" s="46" t="s">
        <v>2584</v>
      </c>
      <c r="L541" s="46" t="s">
        <v>284</v>
      </c>
    </row>
    <row r="542" spans="1:12" x14ac:dyDescent="0.2">
      <c r="A542" s="47">
        <v>41183</v>
      </c>
      <c r="C542" s="46" t="s">
        <v>15200</v>
      </c>
      <c r="E542" s="46" t="s">
        <v>15087</v>
      </c>
      <c r="F542" s="46" t="s">
        <v>3888</v>
      </c>
      <c r="G542" s="46" t="s">
        <v>9503</v>
      </c>
      <c r="H542" s="46" t="s">
        <v>358</v>
      </c>
      <c r="I542" s="46" t="s">
        <v>2747</v>
      </c>
      <c r="J542" s="47">
        <v>10477</v>
      </c>
      <c r="K542" s="46" t="s">
        <v>2584</v>
      </c>
      <c r="L542" s="46" t="s">
        <v>284</v>
      </c>
    </row>
    <row r="543" spans="1:12" x14ac:dyDescent="0.2">
      <c r="A543" s="47">
        <v>41152</v>
      </c>
      <c r="C543" s="46" t="s">
        <v>15407</v>
      </c>
      <c r="D543" s="46" t="s">
        <v>15408</v>
      </c>
      <c r="E543" s="46" t="s">
        <v>15047</v>
      </c>
      <c r="F543" s="46" t="s">
        <v>9505</v>
      </c>
      <c r="G543" s="46" t="s">
        <v>9506</v>
      </c>
      <c r="H543" s="46" t="s">
        <v>358</v>
      </c>
      <c r="I543" s="46" t="s">
        <v>2747</v>
      </c>
      <c r="J543" s="47">
        <v>10477</v>
      </c>
      <c r="K543" s="46" t="s">
        <v>2699</v>
      </c>
      <c r="L543" s="46" t="s">
        <v>284</v>
      </c>
    </row>
    <row r="544" spans="1:12" x14ac:dyDescent="0.2">
      <c r="A544" s="47">
        <v>41151</v>
      </c>
      <c r="C544" s="46" t="s">
        <v>15403</v>
      </c>
      <c r="D544" s="46" t="s">
        <v>3358</v>
      </c>
      <c r="E544" s="46" t="s">
        <v>63</v>
      </c>
      <c r="F544" s="46" t="s">
        <v>9509</v>
      </c>
      <c r="G544" s="46" t="s">
        <v>9510</v>
      </c>
      <c r="H544" s="46" t="s">
        <v>358</v>
      </c>
      <c r="I544" s="46" t="s">
        <v>384</v>
      </c>
      <c r="J544" s="47">
        <v>233</v>
      </c>
      <c r="K544" s="46" t="s">
        <v>2569</v>
      </c>
      <c r="L544" s="46" t="s">
        <v>269</v>
      </c>
    </row>
    <row r="545" spans="1:12" x14ac:dyDescent="0.2">
      <c r="A545" s="47">
        <v>41148</v>
      </c>
      <c r="C545" s="46" t="s">
        <v>1942</v>
      </c>
      <c r="D545" s="46" t="s">
        <v>8296</v>
      </c>
      <c r="E545" s="46" t="s">
        <v>371</v>
      </c>
      <c r="F545" s="46" t="s">
        <v>9511</v>
      </c>
      <c r="G545" s="46" t="s">
        <v>9512</v>
      </c>
      <c r="H545" s="46" t="s">
        <v>358</v>
      </c>
      <c r="I545" s="46" t="s">
        <v>398</v>
      </c>
      <c r="J545" s="47">
        <v>295</v>
      </c>
      <c r="K545" s="46" t="s">
        <v>2569</v>
      </c>
      <c r="L545" s="46" t="s">
        <v>282</v>
      </c>
    </row>
    <row r="546" spans="1:12" x14ac:dyDescent="0.2">
      <c r="A546" s="47">
        <v>41143</v>
      </c>
      <c r="C546" s="46" t="s">
        <v>1942</v>
      </c>
      <c r="D546" s="46" t="s">
        <v>8296</v>
      </c>
      <c r="E546" s="46" t="s">
        <v>3004</v>
      </c>
      <c r="F546" s="46" t="s">
        <v>9516</v>
      </c>
      <c r="G546" s="46" t="s">
        <v>9517</v>
      </c>
      <c r="H546" s="46" t="s">
        <v>358</v>
      </c>
      <c r="I546" s="46" t="s">
        <v>815</v>
      </c>
      <c r="J546" s="47">
        <v>10143</v>
      </c>
      <c r="K546" s="46" t="s">
        <v>2569</v>
      </c>
      <c r="L546" s="46" t="s">
        <v>282</v>
      </c>
    </row>
    <row r="547" spans="1:12" x14ac:dyDescent="0.2">
      <c r="A547" s="47">
        <v>41140</v>
      </c>
      <c r="C547" s="46" t="s">
        <v>15038</v>
      </c>
      <c r="D547" s="46" t="s">
        <v>120</v>
      </c>
      <c r="E547" s="46" t="s">
        <v>42</v>
      </c>
      <c r="F547" s="46" t="s">
        <v>9518</v>
      </c>
      <c r="G547" s="46" t="s">
        <v>9519</v>
      </c>
      <c r="H547" s="46" t="s">
        <v>358</v>
      </c>
      <c r="I547" s="46" t="s">
        <v>349</v>
      </c>
      <c r="J547" s="47">
        <v>10460</v>
      </c>
      <c r="K547" s="46" t="s">
        <v>2569</v>
      </c>
      <c r="L547" s="46" t="s">
        <v>170</v>
      </c>
    </row>
    <row r="548" spans="1:12" x14ac:dyDescent="0.2">
      <c r="A548" s="47">
        <v>41139</v>
      </c>
      <c r="C548" s="46" t="s">
        <v>5745</v>
      </c>
      <c r="D548" s="46" t="s">
        <v>1942</v>
      </c>
      <c r="E548" s="46" t="s">
        <v>10043</v>
      </c>
      <c r="F548" s="46" t="s">
        <v>9520</v>
      </c>
      <c r="G548" s="46" t="s">
        <v>9521</v>
      </c>
      <c r="H548" s="46" t="s">
        <v>358</v>
      </c>
      <c r="I548" s="46" t="s">
        <v>9522</v>
      </c>
      <c r="J548" s="47">
        <v>10160</v>
      </c>
      <c r="K548" s="46" t="s">
        <v>2569</v>
      </c>
      <c r="L548" s="46" t="s">
        <v>284</v>
      </c>
    </row>
    <row r="549" spans="1:12" x14ac:dyDescent="0.2">
      <c r="A549" s="47">
        <v>41136</v>
      </c>
      <c r="C549" s="46" t="s">
        <v>34</v>
      </c>
      <c r="D549" s="46" t="s">
        <v>1931</v>
      </c>
      <c r="E549" s="46" t="s">
        <v>107</v>
      </c>
      <c r="F549" s="46" t="s">
        <v>9525</v>
      </c>
      <c r="G549" s="46" t="s">
        <v>9526</v>
      </c>
      <c r="H549" s="46" t="s">
        <v>358</v>
      </c>
      <c r="I549" s="46" t="s">
        <v>9522</v>
      </c>
      <c r="J549" s="47">
        <v>10160</v>
      </c>
      <c r="K549" s="46" t="s">
        <v>2569</v>
      </c>
      <c r="L549" s="46" t="s">
        <v>284</v>
      </c>
    </row>
    <row r="550" spans="1:12" x14ac:dyDescent="0.2">
      <c r="A550" s="47">
        <v>41111</v>
      </c>
      <c r="C550" s="46" t="s">
        <v>14895</v>
      </c>
      <c r="E550" s="46" t="s">
        <v>14896</v>
      </c>
      <c r="F550" s="46" t="s">
        <v>9230</v>
      </c>
      <c r="G550" s="46" t="s">
        <v>9527</v>
      </c>
      <c r="H550" s="46" t="s">
        <v>358</v>
      </c>
      <c r="I550" s="46" t="s">
        <v>422</v>
      </c>
      <c r="J550" s="47">
        <v>538</v>
      </c>
      <c r="K550" s="46" t="s">
        <v>2569</v>
      </c>
      <c r="L550" s="46" t="s">
        <v>282</v>
      </c>
    </row>
    <row r="551" spans="1:12" x14ac:dyDescent="0.2">
      <c r="A551" s="47">
        <v>41106</v>
      </c>
      <c r="C551" s="46" t="s">
        <v>14989</v>
      </c>
      <c r="D551" s="46" t="s">
        <v>9015</v>
      </c>
      <c r="E551" s="46" t="s">
        <v>2663</v>
      </c>
      <c r="F551" s="46" t="s">
        <v>4872</v>
      </c>
      <c r="G551" s="46" t="s">
        <v>9528</v>
      </c>
      <c r="H551" s="46" t="s">
        <v>358</v>
      </c>
      <c r="I551" s="46" t="s">
        <v>437</v>
      </c>
      <c r="J551" s="47">
        <v>736</v>
      </c>
      <c r="K551" s="46" t="s">
        <v>2569</v>
      </c>
      <c r="L551" s="46" t="s">
        <v>282</v>
      </c>
    </row>
    <row r="552" spans="1:12" x14ac:dyDescent="0.2">
      <c r="A552" s="47">
        <v>41069</v>
      </c>
      <c r="C552" s="46" t="s">
        <v>15020</v>
      </c>
      <c r="D552" s="46" t="s">
        <v>15</v>
      </c>
      <c r="E552" s="46" t="s">
        <v>4248</v>
      </c>
      <c r="F552" s="46" t="s">
        <v>3665</v>
      </c>
      <c r="G552" s="46" t="s">
        <v>9529</v>
      </c>
      <c r="H552" s="46" t="s">
        <v>358</v>
      </c>
      <c r="I552" s="46" t="s">
        <v>422</v>
      </c>
      <c r="J552" s="47">
        <v>538</v>
      </c>
      <c r="K552" s="46" t="s">
        <v>2569</v>
      </c>
      <c r="L552" s="46" t="s">
        <v>282</v>
      </c>
    </row>
    <row r="553" spans="1:12" x14ac:dyDescent="0.2">
      <c r="A553" s="47">
        <v>41068</v>
      </c>
      <c r="C553" s="46" t="s">
        <v>43</v>
      </c>
      <c r="D553" s="46" t="s">
        <v>1710</v>
      </c>
      <c r="E553" s="46" t="s">
        <v>82</v>
      </c>
      <c r="F553" s="46" t="s">
        <v>9531</v>
      </c>
      <c r="G553" s="46" t="s">
        <v>9532</v>
      </c>
      <c r="H553" s="46" t="s">
        <v>358</v>
      </c>
      <c r="I553" s="46" t="s">
        <v>991</v>
      </c>
      <c r="J553" s="47">
        <v>306</v>
      </c>
      <c r="K553" s="46" t="s">
        <v>2569</v>
      </c>
      <c r="L553" s="46" t="s">
        <v>288</v>
      </c>
    </row>
    <row r="554" spans="1:12" x14ac:dyDescent="0.2">
      <c r="A554" s="47">
        <v>41067</v>
      </c>
      <c r="C554" s="46" t="s">
        <v>15127</v>
      </c>
      <c r="D554" s="46" t="s">
        <v>15128</v>
      </c>
      <c r="E554" s="46" t="s">
        <v>7170</v>
      </c>
      <c r="F554" s="46" t="s">
        <v>9533</v>
      </c>
      <c r="G554" s="46" t="s">
        <v>9534</v>
      </c>
      <c r="H554" s="46" t="s">
        <v>358</v>
      </c>
      <c r="I554" s="46" t="s">
        <v>177</v>
      </c>
      <c r="J554" s="47">
        <v>290</v>
      </c>
      <c r="K554" s="46" t="s">
        <v>2584</v>
      </c>
      <c r="L554" s="46" t="s">
        <v>282</v>
      </c>
    </row>
    <row r="555" spans="1:12" x14ac:dyDescent="0.2">
      <c r="A555" s="47">
        <v>41046</v>
      </c>
      <c r="C555" s="46" t="s">
        <v>1805</v>
      </c>
      <c r="D555" s="46" t="s">
        <v>1750</v>
      </c>
      <c r="E555" s="46" t="s">
        <v>371</v>
      </c>
      <c r="F555" s="46" t="s">
        <v>9535</v>
      </c>
      <c r="G555" s="46" t="s">
        <v>9536</v>
      </c>
      <c r="H555" s="46" t="s">
        <v>368</v>
      </c>
      <c r="I555" s="46" t="s">
        <v>3448</v>
      </c>
      <c r="J555" s="47">
        <v>10188</v>
      </c>
      <c r="K555" s="46" t="s">
        <v>2569</v>
      </c>
      <c r="L555" s="46" t="s">
        <v>288</v>
      </c>
    </row>
    <row r="556" spans="1:12" x14ac:dyDescent="0.2">
      <c r="A556" s="47">
        <v>41044</v>
      </c>
      <c r="C556" s="46" t="s">
        <v>2757</v>
      </c>
      <c r="D556" s="46" t="s">
        <v>11376</v>
      </c>
      <c r="E556" s="46" t="s">
        <v>93</v>
      </c>
      <c r="F556" s="46" t="s">
        <v>9538</v>
      </c>
      <c r="G556" s="46" t="s">
        <v>9539</v>
      </c>
      <c r="H556" s="46" t="s">
        <v>358</v>
      </c>
      <c r="I556" s="46" t="s">
        <v>541</v>
      </c>
      <c r="J556" s="47">
        <v>585</v>
      </c>
      <c r="K556" s="46" t="s">
        <v>2619</v>
      </c>
      <c r="L556" s="46" t="s">
        <v>282</v>
      </c>
    </row>
    <row r="557" spans="1:12" x14ac:dyDescent="0.2">
      <c r="A557" s="47">
        <v>41043</v>
      </c>
      <c r="C557" s="46" t="s">
        <v>2757</v>
      </c>
      <c r="D557" s="46" t="s">
        <v>5607</v>
      </c>
      <c r="E557" s="46" t="s">
        <v>3423</v>
      </c>
      <c r="F557" s="46" t="s">
        <v>9540</v>
      </c>
      <c r="G557" s="46" t="s">
        <v>9541</v>
      </c>
      <c r="H557" s="46" t="s">
        <v>358</v>
      </c>
      <c r="I557" s="46" t="s">
        <v>541</v>
      </c>
      <c r="J557" s="47">
        <v>585</v>
      </c>
      <c r="K557" s="46" t="s">
        <v>2569</v>
      </c>
      <c r="L557" s="46" t="s">
        <v>282</v>
      </c>
    </row>
    <row r="558" spans="1:12" x14ac:dyDescent="0.2">
      <c r="A558" s="47">
        <v>41042</v>
      </c>
      <c r="C558" s="46" t="s">
        <v>4384</v>
      </c>
      <c r="D558" s="46" t="s">
        <v>1961</v>
      </c>
      <c r="E558" s="46" t="s">
        <v>547</v>
      </c>
      <c r="F558" s="46" t="s">
        <v>9542</v>
      </c>
      <c r="G558" s="46" t="s">
        <v>9543</v>
      </c>
      <c r="H558" s="46" t="s">
        <v>358</v>
      </c>
      <c r="I558" s="46" t="s">
        <v>403</v>
      </c>
      <c r="J558" s="47">
        <v>321</v>
      </c>
      <c r="K558" s="46" t="s">
        <v>2569</v>
      </c>
      <c r="L558" s="46" t="s">
        <v>284</v>
      </c>
    </row>
    <row r="559" spans="1:12" x14ac:dyDescent="0.2">
      <c r="A559" s="47">
        <v>41035</v>
      </c>
      <c r="C559" s="46" t="s">
        <v>4379</v>
      </c>
      <c r="D559" s="46" t="s">
        <v>542</v>
      </c>
      <c r="E559" s="46" t="s">
        <v>15195</v>
      </c>
      <c r="F559" s="46" t="s">
        <v>9545</v>
      </c>
      <c r="G559" s="46" t="s">
        <v>9546</v>
      </c>
      <c r="H559" s="46" t="s">
        <v>358</v>
      </c>
      <c r="I559" s="46" t="s">
        <v>785</v>
      </c>
      <c r="J559" s="47">
        <v>10133</v>
      </c>
      <c r="K559" s="46" t="s">
        <v>2569</v>
      </c>
      <c r="L559" s="46" t="s">
        <v>284</v>
      </c>
    </row>
    <row r="560" spans="1:12" x14ac:dyDescent="0.2">
      <c r="A560" s="47">
        <v>41024</v>
      </c>
      <c r="C560" s="46" t="s">
        <v>2064</v>
      </c>
      <c r="D560" s="46" t="s">
        <v>15168</v>
      </c>
      <c r="E560" s="46" t="s">
        <v>2763</v>
      </c>
      <c r="F560" s="46" t="s">
        <v>9547</v>
      </c>
      <c r="G560" s="46" t="s">
        <v>9548</v>
      </c>
      <c r="H560" s="46" t="s">
        <v>358</v>
      </c>
      <c r="I560" s="46" t="s">
        <v>785</v>
      </c>
      <c r="J560" s="47">
        <v>10133</v>
      </c>
      <c r="K560" s="46" t="s">
        <v>2569</v>
      </c>
      <c r="L560" s="46" t="s">
        <v>284</v>
      </c>
    </row>
    <row r="561" spans="1:12" x14ac:dyDescent="0.2">
      <c r="A561" s="47">
        <v>41021</v>
      </c>
      <c r="C561" s="46" t="s">
        <v>15268</v>
      </c>
      <c r="E561" s="46" t="s">
        <v>15269</v>
      </c>
      <c r="F561" s="46" t="s">
        <v>9549</v>
      </c>
      <c r="G561" s="46" t="s">
        <v>9550</v>
      </c>
      <c r="H561" s="46" t="s">
        <v>361</v>
      </c>
      <c r="I561" s="46" t="s">
        <v>640</v>
      </c>
      <c r="J561" s="47">
        <v>10415</v>
      </c>
      <c r="K561" s="46" t="s">
        <v>2842</v>
      </c>
      <c r="L561" s="46" t="s">
        <v>269</v>
      </c>
    </row>
    <row r="562" spans="1:12" x14ac:dyDescent="0.2">
      <c r="A562" s="47">
        <v>41020</v>
      </c>
      <c r="C562" s="46" t="s">
        <v>371</v>
      </c>
      <c r="D562" s="46" t="s">
        <v>371</v>
      </c>
      <c r="E562" s="46" t="s">
        <v>64</v>
      </c>
      <c r="F562" s="46" t="s">
        <v>9551</v>
      </c>
      <c r="G562" s="46" t="s">
        <v>9552</v>
      </c>
      <c r="H562" s="46" t="s">
        <v>358</v>
      </c>
      <c r="I562" s="46" t="s">
        <v>1106</v>
      </c>
      <c r="J562" s="47">
        <v>10428</v>
      </c>
      <c r="K562" s="46" t="s">
        <v>2569</v>
      </c>
      <c r="L562" s="46" t="s">
        <v>170</v>
      </c>
    </row>
    <row r="563" spans="1:12" x14ac:dyDescent="0.2">
      <c r="A563" s="47">
        <v>41008</v>
      </c>
      <c r="C563" s="46" t="s">
        <v>1528</v>
      </c>
      <c r="D563" s="46" t="s">
        <v>14891</v>
      </c>
      <c r="E563" s="46" t="s">
        <v>14892</v>
      </c>
      <c r="F563" s="46" t="s">
        <v>4619</v>
      </c>
      <c r="G563" s="46" t="s">
        <v>9553</v>
      </c>
      <c r="H563" s="46" t="s">
        <v>358</v>
      </c>
      <c r="I563" s="46" t="s">
        <v>787</v>
      </c>
      <c r="J563" s="47">
        <v>80</v>
      </c>
      <c r="K563" s="46" t="s">
        <v>2569</v>
      </c>
      <c r="L563" s="46" t="s">
        <v>170</v>
      </c>
    </row>
    <row r="564" spans="1:12" x14ac:dyDescent="0.2">
      <c r="A564" s="47">
        <v>41004</v>
      </c>
      <c r="C564" s="46" t="s">
        <v>15160</v>
      </c>
      <c r="E564" s="46" t="s">
        <v>15161</v>
      </c>
      <c r="F564" s="46" t="s">
        <v>9554</v>
      </c>
      <c r="G564" s="46" t="s">
        <v>9555</v>
      </c>
      <c r="H564" s="46" t="s">
        <v>358</v>
      </c>
      <c r="I564" s="46" t="s">
        <v>710</v>
      </c>
      <c r="J564" s="47">
        <v>278</v>
      </c>
      <c r="K564" s="46" t="s">
        <v>2569</v>
      </c>
      <c r="L564" s="46" t="s">
        <v>282</v>
      </c>
    </row>
    <row r="565" spans="1:12" x14ac:dyDescent="0.2">
      <c r="A565" s="47">
        <v>41003</v>
      </c>
      <c r="C565" s="46" t="s">
        <v>15065</v>
      </c>
      <c r="E565" s="46" t="s">
        <v>15066</v>
      </c>
      <c r="F565" s="46" t="s">
        <v>9557</v>
      </c>
      <c r="G565" s="46" t="s">
        <v>9558</v>
      </c>
      <c r="H565" s="46" t="s">
        <v>358</v>
      </c>
      <c r="I565" s="46" t="s">
        <v>851</v>
      </c>
      <c r="J565" s="47">
        <v>636</v>
      </c>
      <c r="K565" s="46" t="s">
        <v>2569</v>
      </c>
      <c r="L565" s="46" t="s">
        <v>285</v>
      </c>
    </row>
    <row r="566" spans="1:12" x14ac:dyDescent="0.2">
      <c r="A566" s="47">
        <v>41000</v>
      </c>
      <c r="C566" s="46" t="s">
        <v>15182</v>
      </c>
      <c r="D566" s="46" t="s">
        <v>15183</v>
      </c>
      <c r="E566" s="46" t="s">
        <v>15184</v>
      </c>
      <c r="F566" s="46" t="s">
        <v>8433</v>
      </c>
      <c r="G566" s="46" t="s">
        <v>9560</v>
      </c>
      <c r="H566" s="46" t="s">
        <v>358</v>
      </c>
      <c r="I566" s="46" t="s">
        <v>839</v>
      </c>
      <c r="J566" s="47">
        <v>246</v>
      </c>
      <c r="K566" s="46" t="s">
        <v>2569</v>
      </c>
      <c r="L566" s="46" t="s">
        <v>282</v>
      </c>
    </row>
    <row r="567" spans="1:12" x14ac:dyDescent="0.2">
      <c r="A567" s="47">
        <v>40999</v>
      </c>
      <c r="C567" s="46" t="s">
        <v>15086</v>
      </c>
      <c r="E567" s="46" t="s">
        <v>15087</v>
      </c>
      <c r="F567" s="46" t="s">
        <v>9562</v>
      </c>
      <c r="G567" s="46" t="s">
        <v>9563</v>
      </c>
      <c r="H567" s="46" t="s">
        <v>358</v>
      </c>
      <c r="I567" s="46" t="s">
        <v>851</v>
      </c>
      <c r="J567" s="47">
        <v>636</v>
      </c>
      <c r="K567" s="46" t="s">
        <v>2569</v>
      </c>
      <c r="L567" s="46" t="s">
        <v>285</v>
      </c>
    </row>
    <row r="568" spans="1:12" x14ac:dyDescent="0.2">
      <c r="A568" s="47">
        <v>40987</v>
      </c>
      <c r="C568" s="46" t="s">
        <v>3143</v>
      </c>
      <c r="E568" s="46" t="s">
        <v>15126</v>
      </c>
      <c r="F568" s="46" t="s">
        <v>9244</v>
      </c>
      <c r="G568" s="46" t="s">
        <v>9564</v>
      </c>
      <c r="H568" s="46" t="s">
        <v>358</v>
      </c>
      <c r="I568" s="46" t="s">
        <v>693</v>
      </c>
      <c r="J568" s="47">
        <v>556</v>
      </c>
      <c r="K568" s="46" t="s">
        <v>2569</v>
      </c>
      <c r="L568" s="46" t="s">
        <v>282</v>
      </c>
    </row>
    <row r="569" spans="1:12" x14ac:dyDescent="0.2">
      <c r="A569" s="47">
        <v>40986</v>
      </c>
      <c r="C569" s="46" t="s">
        <v>7252</v>
      </c>
      <c r="D569" s="46" t="s">
        <v>9</v>
      </c>
      <c r="E569" s="46" t="s">
        <v>82</v>
      </c>
      <c r="F569" s="46" t="s">
        <v>9566</v>
      </c>
      <c r="G569" s="46" t="s">
        <v>9567</v>
      </c>
      <c r="H569" s="46" t="s">
        <v>358</v>
      </c>
      <c r="I569" s="46" t="s">
        <v>401</v>
      </c>
      <c r="J569" s="47">
        <v>308</v>
      </c>
      <c r="K569" s="46" t="s">
        <v>2569</v>
      </c>
      <c r="L569" s="46" t="s">
        <v>284</v>
      </c>
    </row>
    <row r="570" spans="1:12" x14ac:dyDescent="0.2">
      <c r="A570" s="47">
        <v>40981</v>
      </c>
      <c r="C570" s="46" t="s">
        <v>57</v>
      </c>
      <c r="D570" s="46" t="s">
        <v>15095</v>
      </c>
      <c r="E570" s="46" t="s">
        <v>52</v>
      </c>
      <c r="F570" s="46" t="s">
        <v>9569</v>
      </c>
      <c r="G570" s="46" t="s">
        <v>9570</v>
      </c>
      <c r="H570" s="46" t="s">
        <v>358</v>
      </c>
      <c r="I570" s="46" t="s">
        <v>839</v>
      </c>
      <c r="J570" s="47">
        <v>246</v>
      </c>
      <c r="K570" s="46" t="s">
        <v>2569</v>
      </c>
      <c r="L570" s="46" t="s">
        <v>282</v>
      </c>
    </row>
    <row r="571" spans="1:12" x14ac:dyDescent="0.2">
      <c r="A571" s="47">
        <v>40963</v>
      </c>
      <c r="C571" s="46" t="s">
        <v>2876</v>
      </c>
      <c r="D571" s="46" t="s">
        <v>4072</v>
      </c>
      <c r="E571" s="46" t="s">
        <v>6602</v>
      </c>
      <c r="F571" s="46" t="s">
        <v>9572</v>
      </c>
      <c r="G571" s="46" t="s">
        <v>9573</v>
      </c>
      <c r="H571" s="46" t="s">
        <v>358</v>
      </c>
      <c r="I571" s="46" t="s">
        <v>839</v>
      </c>
      <c r="J571" s="47">
        <v>246</v>
      </c>
      <c r="K571" s="46" t="s">
        <v>2569</v>
      </c>
      <c r="L571" s="46" t="s">
        <v>282</v>
      </c>
    </row>
    <row r="572" spans="1:12" x14ac:dyDescent="0.2">
      <c r="A572" s="47">
        <v>40955</v>
      </c>
      <c r="C572" s="46" t="s">
        <v>14875</v>
      </c>
      <c r="E572" s="46" t="s">
        <v>14876</v>
      </c>
      <c r="F572" s="46" t="s">
        <v>9575</v>
      </c>
      <c r="G572" s="46" t="s">
        <v>9576</v>
      </c>
      <c r="H572" s="46" t="s">
        <v>361</v>
      </c>
      <c r="I572" s="46" t="s">
        <v>387</v>
      </c>
      <c r="J572" s="47">
        <v>130</v>
      </c>
      <c r="K572" s="46" t="s">
        <v>2569</v>
      </c>
      <c r="L572" s="46" t="s">
        <v>282</v>
      </c>
    </row>
    <row r="573" spans="1:12" x14ac:dyDescent="0.2">
      <c r="A573" s="47">
        <v>40954</v>
      </c>
      <c r="C573" s="46" t="s">
        <v>14893</v>
      </c>
      <c r="D573" s="46" t="s">
        <v>57</v>
      </c>
      <c r="E573" s="46" t="s">
        <v>14894</v>
      </c>
      <c r="F573" s="46" t="s">
        <v>3474</v>
      </c>
      <c r="G573" s="46" t="s">
        <v>9577</v>
      </c>
      <c r="H573" s="46" t="s">
        <v>358</v>
      </c>
      <c r="I573" s="46" t="s">
        <v>403</v>
      </c>
      <c r="J573" s="47">
        <v>321</v>
      </c>
      <c r="K573" s="46" t="s">
        <v>2569</v>
      </c>
      <c r="L573" s="46" t="s">
        <v>284</v>
      </c>
    </row>
    <row r="574" spans="1:12" x14ac:dyDescent="0.2">
      <c r="A574" s="47">
        <v>40945</v>
      </c>
      <c r="C574" s="46" t="s">
        <v>544</v>
      </c>
      <c r="D574" s="46" t="s">
        <v>2060</v>
      </c>
      <c r="E574" s="46" t="s">
        <v>2767</v>
      </c>
      <c r="F574" s="46" t="s">
        <v>4471</v>
      </c>
      <c r="G574" s="46" t="s">
        <v>9578</v>
      </c>
      <c r="H574" s="46" t="s">
        <v>358</v>
      </c>
      <c r="I574" s="46" t="s">
        <v>578</v>
      </c>
      <c r="J574" s="47">
        <v>169</v>
      </c>
      <c r="K574" s="46" t="s">
        <v>2569</v>
      </c>
      <c r="L574" s="46" t="s">
        <v>284</v>
      </c>
    </row>
    <row r="575" spans="1:12" x14ac:dyDescent="0.2">
      <c r="A575" s="47">
        <v>40944</v>
      </c>
      <c r="C575" s="46" t="s">
        <v>19</v>
      </c>
      <c r="D575" s="46" t="s">
        <v>9</v>
      </c>
      <c r="E575" s="46" t="s">
        <v>29</v>
      </c>
      <c r="F575" s="46" t="s">
        <v>4341</v>
      </c>
      <c r="G575" s="46" t="s">
        <v>9579</v>
      </c>
      <c r="H575" s="46" t="s">
        <v>358</v>
      </c>
      <c r="I575" s="46" t="s">
        <v>456</v>
      </c>
      <c r="J575" s="47">
        <v>10098</v>
      </c>
      <c r="K575" s="46" t="s">
        <v>2569</v>
      </c>
      <c r="L575" s="46" t="s">
        <v>284</v>
      </c>
    </row>
    <row r="576" spans="1:12" x14ac:dyDescent="0.2">
      <c r="A576" s="47">
        <v>40943</v>
      </c>
      <c r="C576" s="46" t="s">
        <v>1916</v>
      </c>
      <c r="D576" s="46" t="s">
        <v>9</v>
      </c>
      <c r="E576" s="46" t="s">
        <v>29</v>
      </c>
      <c r="F576" s="46" t="s">
        <v>9580</v>
      </c>
      <c r="G576" s="46" t="s">
        <v>9581</v>
      </c>
      <c r="H576" s="46" t="s">
        <v>358</v>
      </c>
      <c r="I576" s="46" t="s">
        <v>403</v>
      </c>
      <c r="J576" s="47">
        <v>321</v>
      </c>
      <c r="K576" s="46" t="s">
        <v>2569</v>
      </c>
      <c r="L576" s="46" t="s">
        <v>284</v>
      </c>
    </row>
    <row r="577" spans="1:12" x14ac:dyDescent="0.2">
      <c r="A577" s="47">
        <v>40941</v>
      </c>
      <c r="C577" s="46" t="s">
        <v>2846</v>
      </c>
      <c r="D577" s="46" t="s">
        <v>48</v>
      </c>
      <c r="E577" s="46" t="s">
        <v>8</v>
      </c>
      <c r="F577" s="46" t="s">
        <v>9583</v>
      </c>
      <c r="G577" s="46" t="s">
        <v>9584</v>
      </c>
      <c r="H577" s="46" t="s">
        <v>368</v>
      </c>
      <c r="I577" s="46" t="s">
        <v>580</v>
      </c>
      <c r="J577" s="47">
        <v>534</v>
      </c>
      <c r="K577" s="46" t="s">
        <v>2569</v>
      </c>
      <c r="L577" s="46" t="s">
        <v>269</v>
      </c>
    </row>
    <row r="578" spans="1:12" x14ac:dyDescent="0.2">
      <c r="A578" s="47">
        <v>40928</v>
      </c>
      <c r="C578" s="46" t="s">
        <v>1871</v>
      </c>
      <c r="D578" s="46" t="s">
        <v>2688</v>
      </c>
      <c r="E578" s="46" t="s">
        <v>15309</v>
      </c>
      <c r="F578" s="46" t="s">
        <v>3530</v>
      </c>
      <c r="G578" s="46" t="s">
        <v>9586</v>
      </c>
      <c r="H578" s="46" t="s">
        <v>358</v>
      </c>
      <c r="I578" s="46" t="s">
        <v>401</v>
      </c>
      <c r="J578" s="47">
        <v>308</v>
      </c>
      <c r="K578" s="46" t="s">
        <v>2569</v>
      </c>
      <c r="L578" s="46" t="s">
        <v>284</v>
      </c>
    </row>
    <row r="579" spans="1:12" x14ac:dyDescent="0.2">
      <c r="A579" s="47">
        <v>40925</v>
      </c>
      <c r="C579" s="46" t="s">
        <v>15090</v>
      </c>
      <c r="E579" s="46" t="s">
        <v>15091</v>
      </c>
      <c r="F579" s="46" t="s">
        <v>9587</v>
      </c>
      <c r="G579" s="46" t="s">
        <v>9588</v>
      </c>
      <c r="H579" s="46" t="s">
        <v>358</v>
      </c>
      <c r="I579" s="46" t="s">
        <v>750</v>
      </c>
      <c r="J579" s="47">
        <v>678</v>
      </c>
      <c r="K579" s="46" t="s">
        <v>2569</v>
      </c>
      <c r="L579" s="46" t="s">
        <v>281</v>
      </c>
    </row>
    <row r="580" spans="1:12" x14ac:dyDescent="0.2">
      <c r="A580" s="47">
        <v>40922</v>
      </c>
      <c r="C580" s="46" t="s">
        <v>1916</v>
      </c>
      <c r="D580" s="46" t="s">
        <v>2025</v>
      </c>
      <c r="E580" s="46" t="s">
        <v>531</v>
      </c>
      <c r="F580" s="46" t="s">
        <v>9590</v>
      </c>
      <c r="G580" s="46" t="s">
        <v>9591</v>
      </c>
      <c r="H580" s="46" t="s">
        <v>358</v>
      </c>
      <c r="I580" s="46" t="s">
        <v>839</v>
      </c>
      <c r="J580" s="47">
        <v>246</v>
      </c>
      <c r="K580" s="46" t="s">
        <v>2569</v>
      </c>
      <c r="L580" s="46" t="s">
        <v>282</v>
      </c>
    </row>
    <row r="581" spans="1:12" x14ac:dyDescent="0.2">
      <c r="A581" s="47">
        <v>40918</v>
      </c>
      <c r="C581" s="46" t="s">
        <v>3950</v>
      </c>
      <c r="D581" s="46" t="s">
        <v>1518</v>
      </c>
      <c r="E581" s="46" t="s">
        <v>15198</v>
      </c>
      <c r="F581" s="46" t="s">
        <v>9592</v>
      </c>
      <c r="G581" s="46" t="s">
        <v>9593</v>
      </c>
      <c r="H581" s="46" t="s">
        <v>358</v>
      </c>
      <c r="I581" s="46" t="s">
        <v>507</v>
      </c>
      <c r="J581" s="47">
        <v>353</v>
      </c>
      <c r="K581" s="46" t="s">
        <v>2569</v>
      </c>
      <c r="L581" s="46" t="s">
        <v>279</v>
      </c>
    </row>
    <row r="582" spans="1:12" x14ac:dyDescent="0.2">
      <c r="A582" s="47">
        <v>40906</v>
      </c>
      <c r="C582" s="46" t="s">
        <v>15248</v>
      </c>
      <c r="D582" s="46" t="s">
        <v>1495</v>
      </c>
      <c r="E582" s="46" t="s">
        <v>15249</v>
      </c>
      <c r="F582" s="46" t="s">
        <v>9594</v>
      </c>
      <c r="G582" s="46" t="s">
        <v>9595</v>
      </c>
      <c r="H582" s="46" t="s">
        <v>358</v>
      </c>
      <c r="I582" s="46" t="s">
        <v>1005</v>
      </c>
      <c r="J582" s="47">
        <v>10015</v>
      </c>
      <c r="K582" s="46" t="s">
        <v>2569</v>
      </c>
      <c r="L582" s="46" t="s">
        <v>283</v>
      </c>
    </row>
    <row r="583" spans="1:12" x14ac:dyDescent="0.2">
      <c r="A583" s="47">
        <v>40895</v>
      </c>
      <c r="C583" s="46" t="s">
        <v>15022</v>
      </c>
      <c r="D583" s="46" t="s">
        <v>10</v>
      </c>
      <c r="E583" s="46" t="s">
        <v>3278</v>
      </c>
      <c r="F583" s="46" t="s">
        <v>9597</v>
      </c>
      <c r="G583" s="46" t="s">
        <v>9598</v>
      </c>
      <c r="H583" s="46" t="s">
        <v>361</v>
      </c>
      <c r="I583" s="46" t="s">
        <v>612</v>
      </c>
      <c r="J583" s="47">
        <v>267</v>
      </c>
      <c r="K583" s="46" t="s">
        <v>2569</v>
      </c>
      <c r="L583" s="46" t="s">
        <v>288</v>
      </c>
    </row>
    <row r="584" spans="1:12" x14ac:dyDescent="0.2">
      <c r="A584" s="47">
        <v>40893</v>
      </c>
      <c r="C584" s="46" t="s">
        <v>2754</v>
      </c>
      <c r="E584" s="46" t="s">
        <v>7060</v>
      </c>
      <c r="F584" s="46" t="s">
        <v>9599</v>
      </c>
      <c r="G584" s="46" t="s">
        <v>9600</v>
      </c>
      <c r="H584" s="46" t="s">
        <v>358</v>
      </c>
      <c r="I584" s="46" t="s">
        <v>976</v>
      </c>
      <c r="J584" s="47">
        <v>3</v>
      </c>
      <c r="K584" s="46" t="s">
        <v>2569</v>
      </c>
      <c r="L584" s="46" t="s">
        <v>284</v>
      </c>
    </row>
    <row r="585" spans="1:12" x14ac:dyDescent="0.2">
      <c r="A585" s="47">
        <v>40892</v>
      </c>
      <c r="C585" s="46" t="s">
        <v>14984</v>
      </c>
      <c r="E585" s="46" t="s">
        <v>14985</v>
      </c>
      <c r="F585" s="46" t="s">
        <v>9545</v>
      </c>
      <c r="G585" s="46" t="s">
        <v>9601</v>
      </c>
      <c r="H585" s="46" t="s">
        <v>358</v>
      </c>
      <c r="I585" s="46" t="s">
        <v>507</v>
      </c>
      <c r="J585" s="47">
        <v>353</v>
      </c>
      <c r="K585" s="46" t="s">
        <v>2569</v>
      </c>
      <c r="L585" s="46" t="s">
        <v>279</v>
      </c>
    </row>
    <row r="586" spans="1:12" x14ac:dyDescent="0.2">
      <c r="A586" s="47">
        <v>40885</v>
      </c>
      <c r="C586" s="46" t="s">
        <v>362</v>
      </c>
      <c r="D586" s="46" t="s">
        <v>544</v>
      </c>
      <c r="E586" s="46" t="s">
        <v>14997</v>
      </c>
      <c r="F586" s="46" t="s">
        <v>4674</v>
      </c>
      <c r="G586" s="46" t="s">
        <v>9602</v>
      </c>
      <c r="H586" s="46" t="s">
        <v>361</v>
      </c>
      <c r="I586" s="46" t="s">
        <v>401</v>
      </c>
      <c r="J586" s="47">
        <v>308</v>
      </c>
      <c r="K586" s="46" t="s">
        <v>2594</v>
      </c>
      <c r="L586" s="46" t="s">
        <v>284</v>
      </c>
    </row>
    <row r="587" spans="1:12" x14ac:dyDescent="0.2">
      <c r="A587" s="47">
        <v>40884</v>
      </c>
      <c r="C587" s="46" t="s">
        <v>1941</v>
      </c>
      <c r="D587" s="46" t="s">
        <v>14990</v>
      </c>
      <c r="E587" s="46" t="s">
        <v>4995</v>
      </c>
      <c r="F587" s="46" t="s">
        <v>9604</v>
      </c>
      <c r="G587" s="46" t="s">
        <v>9605</v>
      </c>
      <c r="H587" s="46" t="s">
        <v>358</v>
      </c>
      <c r="I587" s="46" t="s">
        <v>2719</v>
      </c>
      <c r="J587" s="47">
        <v>10433</v>
      </c>
      <c r="K587" s="46" t="s">
        <v>2569</v>
      </c>
      <c r="L587" s="46" t="s">
        <v>325</v>
      </c>
    </row>
    <row r="588" spans="1:12" x14ac:dyDescent="0.2">
      <c r="A588" s="47">
        <v>40876</v>
      </c>
      <c r="C588" s="46" t="s">
        <v>111</v>
      </c>
      <c r="D588" s="46" t="s">
        <v>465</v>
      </c>
      <c r="E588" s="46" t="s">
        <v>15434</v>
      </c>
      <c r="F588" s="46" t="s">
        <v>9186</v>
      </c>
      <c r="G588" s="46" t="s">
        <v>9606</v>
      </c>
      <c r="H588" s="46" t="s">
        <v>368</v>
      </c>
      <c r="I588" s="46" t="s">
        <v>941</v>
      </c>
      <c r="J588" s="47">
        <v>705</v>
      </c>
      <c r="K588" s="46" t="s">
        <v>2569</v>
      </c>
      <c r="L588" s="46" t="s">
        <v>285</v>
      </c>
    </row>
    <row r="589" spans="1:12" x14ac:dyDescent="0.2">
      <c r="A589" s="47">
        <v>40853</v>
      </c>
      <c r="C589" s="46" t="s">
        <v>14904</v>
      </c>
      <c r="E589" s="46" t="s">
        <v>1521</v>
      </c>
      <c r="F589" s="46" t="s">
        <v>9607</v>
      </c>
      <c r="G589" s="46" t="s">
        <v>9608</v>
      </c>
      <c r="H589" s="46" t="s">
        <v>358</v>
      </c>
      <c r="I589" s="46" t="s">
        <v>402</v>
      </c>
      <c r="J589" s="47">
        <v>309</v>
      </c>
      <c r="K589" s="46" t="s">
        <v>2569</v>
      </c>
      <c r="L589" s="46" t="s">
        <v>279</v>
      </c>
    </row>
    <row r="590" spans="1:12" x14ac:dyDescent="0.2">
      <c r="A590" s="47">
        <v>40848</v>
      </c>
      <c r="C590" s="46" t="s">
        <v>14960</v>
      </c>
      <c r="D590" s="46" t="s">
        <v>14961</v>
      </c>
      <c r="E590" s="46" t="s">
        <v>2873</v>
      </c>
      <c r="F590" s="46" t="s">
        <v>3878</v>
      </c>
      <c r="G590" s="46" t="s">
        <v>9610</v>
      </c>
      <c r="H590" s="46" t="s">
        <v>361</v>
      </c>
      <c r="I590" s="46" t="s">
        <v>402</v>
      </c>
      <c r="J590" s="47">
        <v>309</v>
      </c>
      <c r="K590" s="46" t="s">
        <v>2569</v>
      </c>
      <c r="L590" s="46" t="s">
        <v>279</v>
      </c>
    </row>
    <row r="591" spans="1:12" x14ac:dyDescent="0.2">
      <c r="A591" s="47">
        <v>40838</v>
      </c>
      <c r="C591" s="46" t="s">
        <v>12822</v>
      </c>
      <c r="D591" s="46" t="s">
        <v>1588</v>
      </c>
      <c r="E591" s="46" t="s">
        <v>46</v>
      </c>
      <c r="F591" s="46" t="s">
        <v>4006</v>
      </c>
      <c r="G591" s="46" t="s">
        <v>9613</v>
      </c>
      <c r="H591" s="46" t="s">
        <v>361</v>
      </c>
      <c r="I591" s="46" t="s">
        <v>402</v>
      </c>
      <c r="J591" s="47">
        <v>309</v>
      </c>
      <c r="K591" s="46" t="s">
        <v>2637</v>
      </c>
      <c r="L591" s="46" t="s">
        <v>279</v>
      </c>
    </row>
    <row r="592" spans="1:12" x14ac:dyDescent="0.2">
      <c r="A592" s="47">
        <v>40815</v>
      </c>
      <c r="C592" s="46" t="s">
        <v>542</v>
      </c>
      <c r="D592" s="46" t="s">
        <v>3004</v>
      </c>
      <c r="E592" s="46" t="s">
        <v>6857</v>
      </c>
      <c r="F592" s="46" t="s">
        <v>9615</v>
      </c>
      <c r="G592" s="46" t="s">
        <v>9616</v>
      </c>
      <c r="H592" s="46" t="s">
        <v>358</v>
      </c>
      <c r="I592" s="46" t="s">
        <v>461</v>
      </c>
      <c r="J592" s="47">
        <v>10141</v>
      </c>
      <c r="K592" s="46" t="s">
        <v>2569</v>
      </c>
      <c r="L592" s="46" t="s">
        <v>280</v>
      </c>
    </row>
    <row r="593" spans="1:12" x14ac:dyDescent="0.2">
      <c r="A593" s="47">
        <v>40813</v>
      </c>
      <c r="C593" s="46" t="s">
        <v>2754</v>
      </c>
      <c r="E593" s="46" t="s">
        <v>15864</v>
      </c>
      <c r="F593" s="46" t="s">
        <v>9618</v>
      </c>
      <c r="G593" s="46" t="s">
        <v>9619</v>
      </c>
      <c r="H593" s="46" t="s">
        <v>358</v>
      </c>
      <c r="I593" s="46" t="s">
        <v>426</v>
      </c>
      <c r="J593" s="47">
        <v>634</v>
      </c>
      <c r="K593" s="46" t="s">
        <v>2569</v>
      </c>
      <c r="L593" s="46" t="s">
        <v>285</v>
      </c>
    </row>
    <row r="594" spans="1:12" x14ac:dyDescent="0.2">
      <c r="A594" s="47">
        <v>40811</v>
      </c>
      <c r="C594" s="46" t="s">
        <v>15262</v>
      </c>
      <c r="D594" s="46" t="s">
        <v>15263</v>
      </c>
      <c r="E594" s="46" t="s">
        <v>5541</v>
      </c>
      <c r="F594" s="46" t="s">
        <v>9622</v>
      </c>
      <c r="G594" s="46" t="s">
        <v>9623</v>
      </c>
      <c r="H594" s="46" t="s">
        <v>358</v>
      </c>
      <c r="I594" s="46" t="s">
        <v>818</v>
      </c>
      <c r="J594" s="47">
        <v>600</v>
      </c>
      <c r="K594" s="46" t="s">
        <v>2569</v>
      </c>
      <c r="L594" s="46" t="s">
        <v>279</v>
      </c>
    </row>
    <row r="595" spans="1:12" x14ac:dyDescent="0.2">
      <c r="A595" s="47">
        <v>40802</v>
      </c>
      <c r="C595" s="46" t="s">
        <v>15312</v>
      </c>
      <c r="E595" s="46" t="s">
        <v>29</v>
      </c>
      <c r="F595" s="46" t="s">
        <v>9624</v>
      </c>
      <c r="G595" s="46" t="s">
        <v>9625</v>
      </c>
      <c r="H595" s="46" t="s">
        <v>358</v>
      </c>
      <c r="I595" s="46" t="s">
        <v>508</v>
      </c>
      <c r="J595" s="47">
        <v>10445</v>
      </c>
      <c r="K595" s="46" t="s">
        <v>2594</v>
      </c>
      <c r="L595" s="46" t="s">
        <v>285</v>
      </c>
    </row>
    <row r="596" spans="1:12" x14ac:dyDescent="0.2">
      <c r="A596" s="47">
        <v>40782</v>
      </c>
      <c r="C596" s="46" t="s">
        <v>9359</v>
      </c>
      <c r="D596" s="46" t="s">
        <v>6754</v>
      </c>
      <c r="E596" s="46" t="s">
        <v>406</v>
      </c>
      <c r="F596" s="46" t="s">
        <v>9627</v>
      </c>
      <c r="G596" s="46" t="s">
        <v>9628</v>
      </c>
      <c r="H596" s="46" t="s">
        <v>361</v>
      </c>
      <c r="I596" s="46" t="s">
        <v>606</v>
      </c>
      <c r="J596" s="47">
        <v>10432</v>
      </c>
      <c r="K596" s="46" t="s">
        <v>2569</v>
      </c>
      <c r="L596" s="46" t="s">
        <v>284</v>
      </c>
    </row>
    <row r="597" spans="1:12" x14ac:dyDescent="0.2">
      <c r="A597" s="47">
        <v>40772</v>
      </c>
      <c r="C597" s="46" t="s">
        <v>1946</v>
      </c>
      <c r="D597" s="46" t="s">
        <v>1588</v>
      </c>
      <c r="E597" s="46" t="s">
        <v>3217</v>
      </c>
      <c r="F597" s="46" t="s">
        <v>9629</v>
      </c>
      <c r="G597" s="46" t="s">
        <v>9630</v>
      </c>
      <c r="H597" s="46" t="s">
        <v>368</v>
      </c>
      <c r="I597" s="46" t="s">
        <v>1127</v>
      </c>
      <c r="J597" s="47">
        <v>10382</v>
      </c>
      <c r="K597" s="46" t="s">
        <v>2569</v>
      </c>
      <c r="L597" s="46" t="s">
        <v>169</v>
      </c>
    </row>
    <row r="598" spans="1:12" x14ac:dyDescent="0.2">
      <c r="A598" s="47">
        <v>40769</v>
      </c>
      <c r="C598" s="46" t="s">
        <v>3330</v>
      </c>
      <c r="D598" s="46" t="s">
        <v>75</v>
      </c>
      <c r="E598" s="46" t="s">
        <v>5278</v>
      </c>
      <c r="F598" s="46" t="s">
        <v>9632</v>
      </c>
      <c r="G598" s="46" t="s">
        <v>9633</v>
      </c>
      <c r="H598" s="46" t="s">
        <v>358</v>
      </c>
      <c r="I598" s="46" t="s">
        <v>400</v>
      </c>
      <c r="J598" s="47">
        <v>305</v>
      </c>
      <c r="K598" s="46" t="s">
        <v>2569</v>
      </c>
      <c r="L598" s="46" t="s">
        <v>279</v>
      </c>
    </row>
    <row r="599" spans="1:12" x14ac:dyDescent="0.2">
      <c r="A599" s="47">
        <v>40766</v>
      </c>
      <c r="C599" s="46" t="s">
        <v>1545</v>
      </c>
      <c r="D599" s="46" t="s">
        <v>15296</v>
      </c>
      <c r="E599" s="46" t="s">
        <v>51</v>
      </c>
      <c r="F599" s="46" t="s">
        <v>9636</v>
      </c>
      <c r="G599" s="46" t="s">
        <v>9637</v>
      </c>
      <c r="H599" s="46" t="s">
        <v>358</v>
      </c>
      <c r="I599" s="46" t="s">
        <v>293</v>
      </c>
      <c r="J599" s="47">
        <v>10202</v>
      </c>
      <c r="K599" s="46" t="s">
        <v>8564</v>
      </c>
      <c r="L599" s="46" t="s">
        <v>279</v>
      </c>
    </row>
    <row r="600" spans="1:12" x14ac:dyDescent="0.2">
      <c r="A600" s="47">
        <v>40765</v>
      </c>
      <c r="C600" s="46" t="s">
        <v>2009</v>
      </c>
      <c r="D600" s="46" t="s">
        <v>1961</v>
      </c>
      <c r="E600" s="46" t="s">
        <v>2767</v>
      </c>
      <c r="F600" s="46" t="s">
        <v>3306</v>
      </c>
      <c r="G600" s="46" t="s">
        <v>9640</v>
      </c>
      <c r="H600" s="46" t="s">
        <v>358</v>
      </c>
      <c r="I600" s="46" t="s">
        <v>293</v>
      </c>
      <c r="J600" s="47">
        <v>10202</v>
      </c>
      <c r="K600" s="46" t="s">
        <v>2569</v>
      </c>
      <c r="L600" s="46" t="s">
        <v>279</v>
      </c>
    </row>
    <row r="601" spans="1:12" x14ac:dyDescent="0.2">
      <c r="A601" s="47">
        <v>40723</v>
      </c>
      <c r="C601" s="46" t="s">
        <v>17</v>
      </c>
      <c r="D601" s="46" t="s">
        <v>15203</v>
      </c>
      <c r="E601" s="46" t="s">
        <v>36</v>
      </c>
      <c r="F601" s="46" t="s">
        <v>9641</v>
      </c>
      <c r="G601" s="46" t="s">
        <v>9642</v>
      </c>
      <c r="H601" s="46" t="s">
        <v>361</v>
      </c>
      <c r="I601" s="46" t="s">
        <v>851</v>
      </c>
      <c r="J601" s="47">
        <v>636</v>
      </c>
      <c r="K601" s="46" t="s">
        <v>2569</v>
      </c>
      <c r="L601" s="46" t="s">
        <v>285</v>
      </c>
    </row>
    <row r="602" spans="1:12" x14ac:dyDescent="0.2">
      <c r="A602" s="47">
        <v>40722</v>
      </c>
      <c r="C602" s="46" t="s">
        <v>3671</v>
      </c>
      <c r="D602" s="46" t="s">
        <v>15250</v>
      </c>
      <c r="E602" s="46" t="s">
        <v>5166</v>
      </c>
      <c r="F602" s="46" t="s">
        <v>9646</v>
      </c>
      <c r="G602" s="46" t="s">
        <v>9647</v>
      </c>
      <c r="H602" s="46" t="s">
        <v>358</v>
      </c>
      <c r="I602" s="46" t="s">
        <v>941</v>
      </c>
      <c r="J602" s="47">
        <v>705</v>
      </c>
      <c r="K602" s="46" t="s">
        <v>2569</v>
      </c>
      <c r="L602" s="46" t="s">
        <v>285</v>
      </c>
    </row>
    <row r="603" spans="1:12" x14ac:dyDescent="0.2">
      <c r="A603" s="47">
        <v>40719</v>
      </c>
      <c r="C603" s="46" t="s">
        <v>3875</v>
      </c>
      <c r="D603" s="46" t="s">
        <v>1884</v>
      </c>
      <c r="E603" s="46" t="s">
        <v>15073</v>
      </c>
      <c r="F603" s="46" t="s">
        <v>4063</v>
      </c>
      <c r="G603" s="46" t="s">
        <v>9648</v>
      </c>
      <c r="H603" s="46" t="s">
        <v>358</v>
      </c>
      <c r="I603" s="46" t="s">
        <v>1449</v>
      </c>
      <c r="J603" s="47">
        <v>10183</v>
      </c>
      <c r="K603" s="46" t="s">
        <v>2569</v>
      </c>
      <c r="L603" s="46" t="s">
        <v>278</v>
      </c>
    </row>
    <row r="604" spans="1:12" x14ac:dyDescent="0.2">
      <c r="A604" s="47">
        <v>40717</v>
      </c>
      <c r="C604" s="46" t="s">
        <v>15190</v>
      </c>
      <c r="D604" s="46" t="s">
        <v>6148</v>
      </c>
      <c r="E604" s="46" t="s">
        <v>2567</v>
      </c>
      <c r="F604" s="46" t="s">
        <v>9650</v>
      </c>
      <c r="G604" s="46" t="s">
        <v>9651</v>
      </c>
      <c r="H604" s="46" t="s">
        <v>361</v>
      </c>
      <c r="I604" s="46" t="s">
        <v>1127</v>
      </c>
      <c r="J604" s="47">
        <v>10382</v>
      </c>
      <c r="K604" s="46" t="s">
        <v>2569</v>
      </c>
      <c r="L604" s="46" t="s">
        <v>169</v>
      </c>
    </row>
    <row r="605" spans="1:12" x14ac:dyDescent="0.2">
      <c r="A605" s="47">
        <v>40708</v>
      </c>
      <c r="C605" s="46" t="s">
        <v>552</v>
      </c>
      <c r="D605" s="46" t="s">
        <v>14979</v>
      </c>
      <c r="E605" s="46" t="s">
        <v>6232</v>
      </c>
      <c r="F605" s="46" t="s">
        <v>4370</v>
      </c>
      <c r="G605" s="46" t="s">
        <v>9653</v>
      </c>
      <c r="H605" s="46" t="s">
        <v>361</v>
      </c>
      <c r="I605" s="46" t="s">
        <v>1127</v>
      </c>
      <c r="J605" s="47">
        <v>10382</v>
      </c>
      <c r="K605" s="46" t="s">
        <v>2569</v>
      </c>
      <c r="L605" s="46" t="s">
        <v>169</v>
      </c>
    </row>
    <row r="606" spans="1:12" x14ac:dyDescent="0.2">
      <c r="A606" s="47">
        <v>40704</v>
      </c>
      <c r="C606" s="46" t="s">
        <v>14973</v>
      </c>
      <c r="D606" s="46" t="s">
        <v>14974</v>
      </c>
      <c r="E606" s="46" t="s">
        <v>2645</v>
      </c>
      <c r="F606" s="46" t="s">
        <v>9654</v>
      </c>
      <c r="G606" s="46" t="s">
        <v>9655</v>
      </c>
      <c r="H606" s="46" t="s">
        <v>361</v>
      </c>
      <c r="I606" s="46" t="s">
        <v>1127</v>
      </c>
      <c r="J606" s="47">
        <v>10382</v>
      </c>
      <c r="K606" s="46" t="s">
        <v>2569</v>
      </c>
      <c r="L606" s="46" t="s">
        <v>169</v>
      </c>
    </row>
    <row r="607" spans="1:12" x14ac:dyDescent="0.2">
      <c r="A607" s="47">
        <v>40699</v>
      </c>
      <c r="C607" s="46" t="s">
        <v>15096</v>
      </c>
      <c r="D607" s="46" t="s">
        <v>20</v>
      </c>
      <c r="E607" s="46" t="s">
        <v>95</v>
      </c>
      <c r="F607" s="46" t="s">
        <v>9656</v>
      </c>
      <c r="G607" s="46" t="s">
        <v>9657</v>
      </c>
      <c r="H607" s="46" t="s">
        <v>368</v>
      </c>
      <c r="I607" s="46" t="s">
        <v>509</v>
      </c>
      <c r="J607" s="47">
        <v>10132</v>
      </c>
      <c r="K607" s="46" t="s">
        <v>2569</v>
      </c>
      <c r="L607" s="46" t="s">
        <v>169</v>
      </c>
    </row>
    <row r="608" spans="1:12" x14ac:dyDescent="0.2">
      <c r="A608" s="47">
        <v>40694</v>
      </c>
      <c r="C608" s="46" t="s">
        <v>2175</v>
      </c>
      <c r="D608" s="46" t="s">
        <v>13</v>
      </c>
      <c r="E608" s="46" t="s">
        <v>5024</v>
      </c>
      <c r="F608" s="46" t="s">
        <v>9658</v>
      </c>
      <c r="G608" s="46" t="s">
        <v>9659</v>
      </c>
      <c r="H608" s="46" t="s">
        <v>368</v>
      </c>
      <c r="I608" s="46" t="s">
        <v>782</v>
      </c>
      <c r="J608" s="47">
        <v>561</v>
      </c>
      <c r="K608" s="46" t="s">
        <v>2569</v>
      </c>
      <c r="L608" s="46" t="s">
        <v>169</v>
      </c>
    </row>
    <row r="609" spans="1:12" x14ac:dyDescent="0.2">
      <c r="A609" s="47">
        <v>40685</v>
      </c>
      <c r="C609" s="46" t="s">
        <v>15189</v>
      </c>
      <c r="D609" s="46" t="s">
        <v>1546</v>
      </c>
      <c r="E609" s="46" t="s">
        <v>4629</v>
      </c>
      <c r="F609" s="46" t="s">
        <v>9661</v>
      </c>
      <c r="G609" s="46" t="s">
        <v>9662</v>
      </c>
      <c r="H609" s="46" t="s">
        <v>358</v>
      </c>
      <c r="I609" s="46" t="s">
        <v>636</v>
      </c>
      <c r="J609" s="47">
        <v>52</v>
      </c>
      <c r="K609" s="46" t="s">
        <v>2569</v>
      </c>
      <c r="L609" s="46" t="s">
        <v>286</v>
      </c>
    </row>
    <row r="610" spans="1:12" x14ac:dyDescent="0.2">
      <c r="A610" s="47">
        <v>40683</v>
      </c>
      <c r="C610" s="46" t="s">
        <v>15151</v>
      </c>
      <c r="E610" s="46" t="s">
        <v>15152</v>
      </c>
      <c r="F610" s="46" t="s">
        <v>9665</v>
      </c>
      <c r="G610" s="46" t="s">
        <v>9666</v>
      </c>
      <c r="H610" s="46" t="s">
        <v>358</v>
      </c>
      <c r="I610" s="46" t="s">
        <v>426</v>
      </c>
      <c r="J610" s="47">
        <v>634</v>
      </c>
      <c r="K610" s="46" t="s">
        <v>2569</v>
      </c>
      <c r="L610" s="46" t="s">
        <v>285</v>
      </c>
    </row>
    <row r="611" spans="1:12" x14ac:dyDescent="0.2">
      <c r="A611" s="47">
        <v>40681</v>
      </c>
      <c r="C611" s="46" t="s">
        <v>2927</v>
      </c>
      <c r="D611" s="46" t="s">
        <v>15231</v>
      </c>
      <c r="E611" s="46" t="s">
        <v>2847</v>
      </c>
      <c r="F611" s="46" t="s">
        <v>9316</v>
      </c>
      <c r="G611" s="46" t="s">
        <v>9667</v>
      </c>
      <c r="H611" s="46" t="s">
        <v>368</v>
      </c>
      <c r="I611" s="46" t="s">
        <v>787</v>
      </c>
      <c r="J611" s="47">
        <v>80</v>
      </c>
      <c r="K611" s="46" t="s">
        <v>2569</v>
      </c>
      <c r="L611" s="46" t="s">
        <v>170</v>
      </c>
    </row>
    <row r="612" spans="1:12" x14ac:dyDescent="0.2">
      <c r="A612" s="47">
        <v>40679</v>
      </c>
      <c r="C612" s="46" t="s">
        <v>15256</v>
      </c>
      <c r="E612" s="46" t="s">
        <v>15257</v>
      </c>
      <c r="F612" s="46" t="s">
        <v>6076</v>
      </c>
      <c r="G612" s="46" t="s">
        <v>9668</v>
      </c>
      <c r="H612" s="46" t="s">
        <v>368</v>
      </c>
      <c r="I612" s="46" t="s">
        <v>818</v>
      </c>
      <c r="J612" s="47">
        <v>600</v>
      </c>
      <c r="K612" s="46" t="s">
        <v>2569</v>
      </c>
      <c r="L612" s="46" t="s">
        <v>279</v>
      </c>
    </row>
    <row r="613" spans="1:12" x14ac:dyDescent="0.2">
      <c r="A613" s="47">
        <v>40678</v>
      </c>
      <c r="C613" s="46" t="s">
        <v>15256</v>
      </c>
      <c r="E613" s="46" t="s">
        <v>15258</v>
      </c>
      <c r="F613" s="46" t="s">
        <v>9352</v>
      </c>
      <c r="G613" s="46" t="s">
        <v>9670</v>
      </c>
      <c r="H613" s="46" t="s">
        <v>358</v>
      </c>
      <c r="I613" s="46" t="s">
        <v>505</v>
      </c>
      <c r="J613" s="47">
        <v>10095</v>
      </c>
      <c r="K613" s="46" t="s">
        <v>2569</v>
      </c>
      <c r="L613" s="46" t="s">
        <v>289</v>
      </c>
    </row>
    <row r="614" spans="1:12" x14ac:dyDescent="0.2">
      <c r="A614" s="47">
        <v>40677</v>
      </c>
      <c r="C614" s="46" t="s">
        <v>1718</v>
      </c>
      <c r="D614" s="46" t="s">
        <v>5931</v>
      </c>
      <c r="E614" s="46" t="s">
        <v>54</v>
      </c>
      <c r="F614" s="46" t="s">
        <v>9672</v>
      </c>
      <c r="G614" s="46" t="s">
        <v>9673</v>
      </c>
      <c r="H614" s="46" t="s">
        <v>358</v>
      </c>
      <c r="I614" s="46" t="s">
        <v>2910</v>
      </c>
      <c r="J614" s="47">
        <v>10281</v>
      </c>
      <c r="K614" s="46" t="s">
        <v>2569</v>
      </c>
      <c r="L614" s="46" t="s">
        <v>282</v>
      </c>
    </row>
    <row r="615" spans="1:12" x14ac:dyDescent="0.2">
      <c r="A615" s="47">
        <v>40676</v>
      </c>
      <c r="C615" s="46" t="s">
        <v>15225</v>
      </c>
      <c r="D615" s="46" t="s">
        <v>1966</v>
      </c>
      <c r="E615" s="46" t="s">
        <v>2647</v>
      </c>
      <c r="F615" s="46" t="s">
        <v>9675</v>
      </c>
      <c r="G615" s="46" t="s">
        <v>9676</v>
      </c>
      <c r="H615" s="46" t="s">
        <v>358</v>
      </c>
      <c r="I615" s="46" t="s">
        <v>2910</v>
      </c>
      <c r="J615" s="47">
        <v>10281</v>
      </c>
      <c r="K615" s="46" t="s">
        <v>2569</v>
      </c>
      <c r="L615" s="46" t="s">
        <v>282</v>
      </c>
    </row>
    <row r="616" spans="1:12" x14ac:dyDescent="0.2">
      <c r="A616" s="47">
        <v>40673</v>
      </c>
      <c r="C616" s="46" t="s">
        <v>14903</v>
      </c>
      <c r="D616" s="46" t="s">
        <v>4329</v>
      </c>
      <c r="E616" s="46" t="s">
        <v>2690</v>
      </c>
      <c r="F616" s="46" t="s">
        <v>9679</v>
      </c>
      <c r="G616" s="46" t="s">
        <v>9680</v>
      </c>
      <c r="H616" s="46" t="s">
        <v>358</v>
      </c>
      <c r="I616" s="46" t="s">
        <v>2910</v>
      </c>
      <c r="J616" s="47">
        <v>10281</v>
      </c>
      <c r="K616" s="46" t="s">
        <v>2569</v>
      </c>
      <c r="L616" s="46" t="s">
        <v>282</v>
      </c>
    </row>
    <row r="617" spans="1:12" x14ac:dyDescent="0.2">
      <c r="A617" s="47">
        <v>40671</v>
      </c>
      <c r="C617" s="46" t="s">
        <v>4744</v>
      </c>
      <c r="D617" s="46" t="s">
        <v>16</v>
      </c>
      <c r="E617" s="46" t="s">
        <v>22</v>
      </c>
      <c r="F617" s="46" t="s">
        <v>9682</v>
      </c>
      <c r="G617" s="46" t="s">
        <v>9683</v>
      </c>
      <c r="H617" s="46" t="s">
        <v>368</v>
      </c>
      <c r="I617" s="46" t="s">
        <v>580</v>
      </c>
      <c r="J617" s="47">
        <v>534</v>
      </c>
      <c r="K617" s="46" t="s">
        <v>2569</v>
      </c>
      <c r="L617" s="46" t="s">
        <v>269</v>
      </c>
    </row>
    <row r="618" spans="1:12" x14ac:dyDescent="0.2">
      <c r="A618" s="47">
        <v>40667</v>
      </c>
      <c r="C618" s="46" t="s">
        <v>111</v>
      </c>
      <c r="D618" s="46" t="s">
        <v>25</v>
      </c>
      <c r="E618" s="46" t="s">
        <v>2823</v>
      </c>
      <c r="F618" s="46" t="s">
        <v>8311</v>
      </c>
      <c r="G618" s="46" t="s">
        <v>9684</v>
      </c>
      <c r="H618" s="46" t="s">
        <v>358</v>
      </c>
      <c r="I618" s="46" t="s">
        <v>293</v>
      </c>
      <c r="J618" s="47">
        <v>10202</v>
      </c>
      <c r="K618" s="46" t="s">
        <v>2569</v>
      </c>
      <c r="L618" s="46" t="s">
        <v>279</v>
      </c>
    </row>
    <row r="619" spans="1:12" x14ac:dyDescent="0.2">
      <c r="A619" s="47">
        <v>40658</v>
      </c>
      <c r="C619" s="46" t="s">
        <v>3187</v>
      </c>
      <c r="D619" s="46" t="s">
        <v>34</v>
      </c>
      <c r="E619" s="46" t="s">
        <v>114</v>
      </c>
      <c r="F619" s="46" t="s">
        <v>9685</v>
      </c>
      <c r="G619" s="46" t="s">
        <v>9686</v>
      </c>
      <c r="H619" s="46" t="s">
        <v>368</v>
      </c>
      <c r="I619" s="46" t="s">
        <v>580</v>
      </c>
      <c r="J619" s="47">
        <v>534</v>
      </c>
      <c r="K619" s="46" t="s">
        <v>2569</v>
      </c>
      <c r="L619" s="46" t="s">
        <v>269</v>
      </c>
    </row>
    <row r="620" spans="1:12" x14ac:dyDescent="0.2">
      <c r="A620" s="47">
        <v>40657</v>
      </c>
      <c r="C620" s="46" t="s">
        <v>80</v>
      </c>
      <c r="D620" s="46" t="s">
        <v>6148</v>
      </c>
      <c r="E620" s="46" t="s">
        <v>11</v>
      </c>
      <c r="F620" s="46" t="s">
        <v>4205</v>
      </c>
      <c r="G620" s="46" t="s">
        <v>9687</v>
      </c>
      <c r="H620" s="46" t="s">
        <v>358</v>
      </c>
      <c r="I620" s="46" t="s">
        <v>580</v>
      </c>
      <c r="J620" s="47">
        <v>534</v>
      </c>
      <c r="K620" s="46" t="s">
        <v>2569</v>
      </c>
      <c r="L620" s="46" t="s">
        <v>269</v>
      </c>
    </row>
    <row r="621" spans="1:12" x14ac:dyDescent="0.2">
      <c r="A621" s="47">
        <v>40654</v>
      </c>
      <c r="C621" s="46" t="s">
        <v>1598</v>
      </c>
      <c r="D621" s="46" t="s">
        <v>1521</v>
      </c>
      <c r="E621" s="46" t="s">
        <v>3246</v>
      </c>
      <c r="F621" s="46" t="s">
        <v>9689</v>
      </c>
      <c r="G621" s="46" t="s">
        <v>9690</v>
      </c>
      <c r="H621" s="46" t="s">
        <v>361</v>
      </c>
      <c r="I621" s="46" t="s">
        <v>2697</v>
      </c>
      <c r="J621" s="47">
        <v>10159</v>
      </c>
      <c r="K621" s="46" t="s">
        <v>2637</v>
      </c>
      <c r="L621" s="46" t="s">
        <v>279</v>
      </c>
    </row>
    <row r="622" spans="1:12" x14ac:dyDescent="0.2">
      <c r="A622" s="47">
        <v>40651</v>
      </c>
      <c r="C622" s="46" t="s">
        <v>2589</v>
      </c>
      <c r="D622" s="46" t="s">
        <v>6287</v>
      </c>
      <c r="E622" s="46" t="s">
        <v>3016</v>
      </c>
      <c r="F622" s="46" t="s">
        <v>9691</v>
      </c>
      <c r="G622" s="46" t="s">
        <v>9692</v>
      </c>
      <c r="H622" s="46" t="s">
        <v>361</v>
      </c>
      <c r="I622" s="46" t="s">
        <v>826</v>
      </c>
      <c r="J622" s="47">
        <v>276</v>
      </c>
      <c r="K622" s="46" t="s">
        <v>2646</v>
      </c>
      <c r="L622" s="46" t="s">
        <v>280</v>
      </c>
    </row>
    <row r="623" spans="1:12" x14ac:dyDescent="0.2">
      <c r="A623" s="47">
        <v>40650</v>
      </c>
      <c r="C623" s="46" t="s">
        <v>16</v>
      </c>
      <c r="D623" s="46" t="s">
        <v>3875</v>
      </c>
      <c r="E623" s="46" t="s">
        <v>96</v>
      </c>
      <c r="F623" s="46" t="s">
        <v>9694</v>
      </c>
      <c r="G623" s="46" t="s">
        <v>9695</v>
      </c>
      <c r="H623" s="46" t="s">
        <v>358</v>
      </c>
      <c r="I623" s="46" t="s">
        <v>580</v>
      </c>
      <c r="J623" s="47">
        <v>534</v>
      </c>
      <c r="K623" s="46" t="s">
        <v>2569</v>
      </c>
      <c r="L623" s="46" t="s">
        <v>269</v>
      </c>
    </row>
    <row r="624" spans="1:12" x14ac:dyDescent="0.2">
      <c r="A624" s="47">
        <v>40649</v>
      </c>
      <c r="C624" s="46" t="s">
        <v>8276</v>
      </c>
      <c r="D624" s="46" t="s">
        <v>1717</v>
      </c>
      <c r="E624" s="46" t="s">
        <v>38</v>
      </c>
      <c r="F624" s="46" t="s">
        <v>6533</v>
      </c>
      <c r="G624" s="46" t="s">
        <v>9697</v>
      </c>
      <c r="H624" s="46" t="s">
        <v>361</v>
      </c>
      <c r="I624" s="46" t="s">
        <v>353</v>
      </c>
      <c r="J624" s="47">
        <v>10427</v>
      </c>
      <c r="K624" s="46" t="s">
        <v>2637</v>
      </c>
      <c r="L624" s="46" t="s">
        <v>279</v>
      </c>
    </row>
    <row r="625" spans="1:12" x14ac:dyDescent="0.2">
      <c r="A625" s="47">
        <v>40648</v>
      </c>
      <c r="C625" s="46" t="s">
        <v>44</v>
      </c>
      <c r="D625" s="46" t="s">
        <v>10</v>
      </c>
      <c r="E625" s="46" t="s">
        <v>3653</v>
      </c>
      <c r="F625" s="46" t="s">
        <v>9698</v>
      </c>
      <c r="G625" s="46" t="s">
        <v>9699</v>
      </c>
      <c r="H625" s="46" t="s">
        <v>368</v>
      </c>
      <c r="I625" s="46" t="s">
        <v>640</v>
      </c>
      <c r="J625" s="47">
        <v>10415</v>
      </c>
      <c r="K625" s="46" t="s">
        <v>2569</v>
      </c>
      <c r="L625" s="46" t="s">
        <v>269</v>
      </c>
    </row>
    <row r="626" spans="1:12" x14ac:dyDescent="0.2">
      <c r="A626" s="47">
        <v>40646</v>
      </c>
      <c r="C626" s="46" t="s">
        <v>1605</v>
      </c>
      <c r="D626" s="46" t="s">
        <v>3875</v>
      </c>
      <c r="E626" s="46" t="s">
        <v>5804</v>
      </c>
      <c r="F626" s="46" t="s">
        <v>2878</v>
      </c>
      <c r="G626" s="46" t="s">
        <v>9700</v>
      </c>
      <c r="H626" s="46" t="s">
        <v>358</v>
      </c>
      <c r="I626" s="46" t="s">
        <v>3448</v>
      </c>
      <c r="J626" s="47">
        <v>10188</v>
      </c>
      <c r="K626" s="46" t="s">
        <v>2569</v>
      </c>
      <c r="L626" s="46" t="s">
        <v>288</v>
      </c>
    </row>
    <row r="627" spans="1:12" x14ac:dyDescent="0.2">
      <c r="A627" s="47">
        <v>40645</v>
      </c>
      <c r="C627" s="46" t="s">
        <v>3875</v>
      </c>
      <c r="D627" s="46" t="s">
        <v>5621</v>
      </c>
      <c r="E627" s="46" t="s">
        <v>5804</v>
      </c>
      <c r="F627" s="46" t="s">
        <v>9701</v>
      </c>
      <c r="G627" s="46" t="s">
        <v>9702</v>
      </c>
      <c r="H627" s="46" t="s">
        <v>358</v>
      </c>
      <c r="I627" s="46" t="s">
        <v>1449</v>
      </c>
      <c r="J627" s="47">
        <v>10183</v>
      </c>
      <c r="K627" s="46" t="s">
        <v>2569</v>
      </c>
      <c r="L627" s="46" t="s">
        <v>278</v>
      </c>
    </row>
    <row r="628" spans="1:12" x14ac:dyDescent="0.2">
      <c r="A628" s="47">
        <v>40644</v>
      </c>
      <c r="C628" s="46" t="s">
        <v>3875</v>
      </c>
      <c r="D628" s="46" t="s">
        <v>3938</v>
      </c>
      <c r="E628" s="46" t="s">
        <v>4650</v>
      </c>
      <c r="F628" s="46" t="s">
        <v>9703</v>
      </c>
      <c r="G628" s="46" t="s">
        <v>9704</v>
      </c>
      <c r="H628" s="46" t="s">
        <v>358</v>
      </c>
      <c r="I628" s="46" t="s">
        <v>569</v>
      </c>
      <c r="J628" s="47">
        <v>343</v>
      </c>
      <c r="K628" s="46" t="s">
        <v>2569</v>
      </c>
      <c r="L628" s="46" t="s">
        <v>289</v>
      </c>
    </row>
    <row r="629" spans="1:12" x14ac:dyDescent="0.2">
      <c r="A629" s="47">
        <v>40643</v>
      </c>
      <c r="C629" s="46" t="s">
        <v>109</v>
      </c>
      <c r="D629" s="46" t="s">
        <v>1743</v>
      </c>
      <c r="E629" s="46" t="s">
        <v>6822</v>
      </c>
      <c r="F629" s="46" t="s">
        <v>9186</v>
      </c>
      <c r="G629" s="46" t="s">
        <v>9705</v>
      </c>
      <c r="H629" s="46" t="s">
        <v>361</v>
      </c>
      <c r="I629" s="46" t="s">
        <v>937</v>
      </c>
      <c r="J629" s="47">
        <v>10173</v>
      </c>
      <c r="K629" s="46" t="s">
        <v>2569</v>
      </c>
      <c r="L629" s="46" t="s">
        <v>282</v>
      </c>
    </row>
    <row r="630" spans="1:12" x14ac:dyDescent="0.2">
      <c r="A630" s="47">
        <v>40632</v>
      </c>
      <c r="C630" s="46" t="s">
        <v>8295</v>
      </c>
      <c r="D630" s="46" t="s">
        <v>8296</v>
      </c>
      <c r="E630" s="46" t="s">
        <v>22</v>
      </c>
      <c r="F630" s="46" t="s">
        <v>9706</v>
      </c>
      <c r="G630" s="46" t="s">
        <v>9707</v>
      </c>
      <c r="H630" s="46" t="s">
        <v>368</v>
      </c>
      <c r="I630" s="46" t="s">
        <v>397</v>
      </c>
      <c r="J630" s="47">
        <v>284</v>
      </c>
      <c r="K630" s="46" t="s">
        <v>2569</v>
      </c>
      <c r="L630" s="46" t="s">
        <v>283</v>
      </c>
    </row>
    <row r="631" spans="1:12" x14ac:dyDescent="0.2">
      <c r="A631" s="47">
        <v>40624</v>
      </c>
      <c r="C631" s="46" t="s">
        <v>17</v>
      </c>
      <c r="D631" s="46" t="s">
        <v>17</v>
      </c>
      <c r="E631" s="46" t="s">
        <v>60</v>
      </c>
      <c r="F631" s="46" t="s">
        <v>9708</v>
      </c>
      <c r="G631" s="46" t="s">
        <v>9709</v>
      </c>
      <c r="H631" s="46" t="s">
        <v>358</v>
      </c>
      <c r="I631" s="46" t="s">
        <v>591</v>
      </c>
      <c r="J631" s="47">
        <v>10275</v>
      </c>
      <c r="K631" s="46" t="s">
        <v>2569</v>
      </c>
      <c r="L631" s="46" t="s">
        <v>282</v>
      </c>
    </row>
    <row r="632" spans="1:12" x14ac:dyDescent="0.2">
      <c r="A632" s="47">
        <v>40622</v>
      </c>
      <c r="C632" s="46" t="s">
        <v>1518</v>
      </c>
      <c r="D632" s="46" t="s">
        <v>4242</v>
      </c>
      <c r="E632" s="46" t="s">
        <v>2705</v>
      </c>
      <c r="F632" s="46" t="s">
        <v>9711</v>
      </c>
      <c r="G632" s="46" t="s">
        <v>9712</v>
      </c>
      <c r="H632" s="46" t="s">
        <v>358</v>
      </c>
      <c r="I632" s="46" t="s">
        <v>591</v>
      </c>
      <c r="J632" s="47">
        <v>10275</v>
      </c>
      <c r="K632" s="46" t="s">
        <v>2569</v>
      </c>
      <c r="L632" s="46" t="s">
        <v>282</v>
      </c>
    </row>
    <row r="633" spans="1:12" x14ac:dyDescent="0.2">
      <c r="A633" s="47">
        <v>40618</v>
      </c>
      <c r="C633" s="46" t="s">
        <v>13</v>
      </c>
      <c r="D633" s="46" t="s">
        <v>1800</v>
      </c>
      <c r="E633" s="46" t="s">
        <v>8</v>
      </c>
      <c r="F633" s="46" t="s">
        <v>9713</v>
      </c>
      <c r="G633" s="46" t="s">
        <v>9714</v>
      </c>
      <c r="H633" s="46" t="s">
        <v>368</v>
      </c>
      <c r="I633" s="46" t="s">
        <v>734</v>
      </c>
      <c r="J633" s="47">
        <v>202</v>
      </c>
      <c r="K633" s="46" t="s">
        <v>2569</v>
      </c>
      <c r="L633" s="46" t="s">
        <v>269</v>
      </c>
    </row>
    <row r="634" spans="1:12" x14ac:dyDescent="0.2">
      <c r="A634" s="47">
        <v>40617</v>
      </c>
      <c r="C634" s="46" t="s">
        <v>3256</v>
      </c>
      <c r="D634" s="46" t="s">
        <v>1843</v>
      </c>
      <c r="E634" s="46" t="s">
        <v>8320</v>
      </c>
      <c r="F634" s="46" t="s">
        <v>9716</v>
      </c>
      <c r="G634" s="46" t="s">
        <v>9717</v>
      </c>
      <c r="H634" s="46" t="s">
        <v>358</v>
      </c>
      <c r="I634" s="46" t="s">
        <v>1017</v>
      </c>
      <c r="J634" s="47">
        <v>536</v>
      </c>
      <c r="K634" s="46" t="s">
        <v>2569</v>
      </c>
      <c r="L634" s="46" t="s">
        <v>170</v>
      </c>
    </row>
    <row r="635" spans="1:12" x14ac:dyDescent="0.2">
      <c r="A635" s="47">
        <v>40616</v>
      </c>
      <c r="C635" s="46" t="s">
        <v>19</v>
      </c>
      <c r="D635" s="46" t="s">
        <v>7</v>
      </c>
      <c r="E635" s="46" t="s">
        <v>105</v>
      </c>
      <c r="F635" s="46" t="s">
        <v>6492</v>
      </c>
      <c r="G635" s="46" t="s">
        <v>9719</v>
      </c>
      <c r="H635" s="46" t="s">
        <v>358</v>
      </c>
      <c r="I635" s="46" t="s">
        <v>508</v>
      </c>
      <c r="J635" s="47">
        <v>10445</v>
      </c>
      <c r="K635" s="46" t="s">
        <v>3008</v>
      </c>
      <c r="L635" s="46" t="s">
        <v>285</v>
      </c>
    </row>
    <row r="636" spans="1:12" x14ac:dyDescent="0.2">
      <c r="A636" s="47">
        <v>40611</v>
      </c>
      <c r="C636" s="46" t="s">
        <v>1694</v>
      </c>
      <c r="D636" s="46" t="s">
        <v>25</v>
      </c>
      <c r="E636" s="46" t="s">
        <v>11</v>
      </c>
      <c r="F636" s="46" t="s">
        <v>9720</v>
      </c>
      <c r="G636" s="46" t="s">
        <v>9721</v>
      </c>
      <c r="H636" s="46" t="s">
        <v>361</v>
      </c>
      <c r="I636" s="46" t="s">
        <v>508</v>
      </c>
      <c r="J636" s="47">
        <v>10445</v>
      </c>
      <c r="K636" s="46" t="s">
        <v>2630</v>
      </c>
      <c r="L636" s="46" t="s">
        <v>285</v>
      </c>
    </row>
    <row r="637" spans="1:12" x14ac:dyDescent="0.2">
      <c r="A637" s="47">
        <v>40607</v>
      </c>
      <c r="C637" s="46" t="s">
        <v>6221</v>
      </c>
      <c r="D637" s="46" t="s">
        <v>8330</v>
      </c>
      <c r="E637" s="46" t="s">
        <v>1999</v>
      </c>
      <c r="F637" s="46" t="s">
        <v>9724</v>
      </c>
      <c r="G637" s="46" t="s">
        <v>9725</v>
      </c>
      <c r="H637" s="46" t="s">
        <v>361</v>
      </c>
      <c r="I637" s="46" t="s">
        <v>447</v>
      </c>
      <c r="J637" s="47">
        <v>10039</v>
      </c>
      <c r="K637" s="46" t="s">
        <v>3090</v>
      </c>
      <c r="L637" s="46" t="s">
        <v>279</v>
      </c>
    </row>
    <row r="638" spans="1:12" x14ac:dyDescent="0.2">
      <c r="A638" s="47">
        <v>40606</v>
      </c>
      <c r="C638" s="46" t="s">
        <v>1718</v>
      </c>
      <c r="D638" s="46" t="s">
        <v>34</v>
      </c>
      <c r="E638" s="46" t="s">
        <v>3511</v>
      </c>
      <c r="F638" s="46" t="s">
        <v>2573</v>
      </c>
      <c r="G638" s="46" t="s">
        <v>9726</v>
      </c>
      <c r="H638" s="46" t="s">
        <v>368</v>
      </c>
      <c r="I638" s="46" t="s">
        <v>2574</v>
      </c>
      <c r="J638" s="47">
        <v>671</v>
      </c>
      <c r="K638" s="46" t="s">
        <v>2569</v>
      </c>
      <c r="L638" s="46" t="s">
        <v>169</v>
      </c>
    </row>
    <row r="639" spans="1:12" x14ac:dyDescent="0.2">
      <c r="A639" s="47">
        <v>40597</v>
      </c>
      <c r="C639" s="46" t="s">
        <v>3825</v>
      </c>
      <c r="D639" s="46" t="s">
        <v>1481</v>
      </c>
      <c r="E639" s="46" t="s">
        <v>98</v>
      </c>
      <c r="F639" s="46" t="s">
        <v>9728</v>
      </c>
      <c r="G639" s="46" t="s">
        <v>9729</v>
      </c>
      <c r="H639" s="46" t="s">
        <v>368</v>
      </c>
      <c r="I639" s="46" t="s">
        <v>3622</v>
      </c>
      <c r="J639" s="47">
        <v>10400</v>
      </c>
      <c r="K639" s="46" t="s">
        <v>2569</v>
      </c>
      <c r="L639" s="46" t="s">
        <v>287</v>
      </c>
    </row>
    <row r="640" spans="1:12" x14ac:dyDescent="0.2">
      <c r="A640" s="47">
        <v>40584</v>
      </c>
      <c r="C640" s="46" t="s">
        <v>7</v>
      </c>
      <c r="D640" s="46" t="s">
        <v>2836</v>
      </c>
      <c r="E640" s="46" t="s">
        <v>8349</v>
      </c>
      <c r="F640" s="46" t="s">
        <v>5518</v>
      </c>
      <c r="G640" s="46" t="s">
        <v>9730</v>
      </c>
      <c r="H640" s="46" t="s">
        <v>358</v>
      </c>
      <c r="I640" s="46" t="s">
        <v>4320</v>
      </c>
      <c r="J640" s="47">
        <v>103</v>
      </c>
      <c r="K640" s="46" t="s">
        <v>2569</v>
      </c>
      <c r="L640" s="46" t="s">
        <v>278</v>
      </c>
    </row>
    <row r="641" spans="1:12" x14ac:dyDescent="0.2">
      <c r="A641" s="47">
        <v>40580</v>
      </c>
      <c r="C641" s="46" t="s">
        <v>391</v>
      </c>
      <c r="D641" s="46" t="s">
        <v>4379</v>
      </c>
      <c r="E641" s="46" t="s">
        <v>8356</v>
      </c>
      <c r="F641" s="46" t="s">
        <v>2575</v>
      </c>
      <c r="G641" s="46" t="s">
        <v>9731</v>
      </c>
      <c r="H641" s="46" t="s">
        <v>358</v>
      </c>
      <c r="I641" s="46" t="s">
        <v>293</v>
      </c>
      <c r="J641" s="47">
        <v>10202</v>
      </c>
      <c r="K641" s="46" t="s">
        <v>2569</v>
      </c>
      <c r="L641" s="46" t="s">
        <v>279</v>
      </c>
    </row>
    <row r="642" spans="1:12" x14ac:dyDescent="0.2">
      <c r="A642" s="47">
        <v>40579</v>
      </c>
      <c r="C642" s="46" t="s">
        <v>2711</v>
      </c>
      <c r="D642" s="46" t="s">
        <v>8359</v>
      </c>
      <c r="E642" s="46" t="s">
        <v>63</v>
      </c>
      <c r="F642" s="46" t="s">
        <v>9734</v>
      </c>
      <c r="G642" s="46" t="s">
        <v>9735</v>
      </c>
      <c r="H642" s="46" t="s">
        <v>358</v>
      </c>
      <c r="I642" s="46" t="s">
        <v>347</v>
      </c>
      <c r="J642" s="47">
        <v>10434</v>
      </c>
      <c r="K642" s="46" t="s">
        <v>2569</v>
      </c>
      <c r="L642" s="46" t="s">
        <v>283</v>
      </c>
    </row>
    <row r="643" spans="1:12" x14ac:dyDescent="0.2">
      <c r="A643" s="47">
        <v>40578</v>
      </c>
      <c r="C643" s="46" t="s">
        <v>3365</v>
      </c>
      <c r="D643" s="46" t="s">
        <v>8361</v>
      </c>
      <c r="E643" s="46" t="s">
        <v>406</v>
      </c>
      <c r="F643" s="46" t="s">
        <v>9736</v>
      </c>
      <c r="G643" s="46" t="s">
        <v>9737</v>
      </c>
      <c r="H643" s="46" t="s">
        <v>358</v>
      </c>
      <c r="I643" s="46" t="s">
        <v>293</v>
      </c>
      <c r="J643" s="47">
        <v>10202</v>
      </c>
      <c r="K643" s="46" t="s">
        <v>2569</v>
      </c>
      <c r="L643" s="46" t="s">
        <v>279</v>
      </c>
    </row>
    <row r="644" spans="1:12" x14ac:dyDescent="0.2">
      <c r="A644" s="47">
        <v>40577</v>
      </c>
      <c r="C644" s="46" t="s">
        <v>542</v>
      </c>
      <c r="D644" s="46" t="s">
        <v>8364</v>
      </c>
      <c r="E644" s="46" t="s">
        <v>8365</v>
      </c>
      <c r="F644" s="46" t="s">
        <v>2578</v>
      </c>
      <c r="G644" s="46" t="s">
        <v>9738</v>
      </c>
      <c r="H644" s="46" t="s">
        <v>368</v>
      </c>
      <c r="I644" s="46" t="s">
        <v>625</v>
      </c>
      <c r="J644" s="47">
        <v>2</v>
      </c>
      <c r="K644" s="46" t="s">
        <v>2569</v>
      </c>
      <c r="L644" s="46" t="s">
        <v>284</v>
      </c>
    </row>
    <row r="645" spans="1:12" x14ac:dyDescent="0.2">
      <c r="A645" s="47">
        <v>40564</v>
      </c>
      <c r="C645" s="46" t="s">
        <v>39</v>
      </c>
      <c r="D645" s="46" t="s">
        <v>8369</v>
      </c>
      <c r="E645" s="46" t="s">
        <v>3278</v>
      </c>
      <c r="F645" s="46" t="s">
        <v>2583</v>
      </c>
      <c r="G645" s="46" t="s">
        <v>9739</v>
      </c>
      <c r="H645" s="46" t="s">
        <v>368</v>
      </c>
      <c r="I645" s="46" t="s">
        <v>665</v>
      </c>
      <c r="J645" s="47">
        <v>439</v>
      </c>
      <c r="K645" s="46" t="s">
        <v>2584</v>
      </c>
      <c r="L645" s="46" t="s">
        <v>279</v>
      </c>
    </row>
    <row r="646" spans="1:12" x14ac:dyDescent="0.2">
      <c r="A646" s="47">
        <v>40555</v>
      </c>
      <c r="C646" s="46" t="s">
        <v>6550</v>
      </c>
      <c r="D646" s="46" t="s">
        <v>391</v>
      </c>
      <c r="E646" s="46" t="s">
        <v>8374</v>
      </c>
      <c r="F646" s="46" t="s">
        <v>2588</v>
      </c>
      <c r="G646" s="46" t="s">
        <v>9740</v>
      </c>
      <c r="H646" s="46" t="s">
        <v>361</v>
      </c>
      <c r="I646" s="46" t="s">
        <v>785</v>
      </c>
      <c r="J646" s="47">
        <v>10133</v>
      </c>
      <c r="K646" s="46" t="s">
        <v>2569</v>
      </c>
      <c r="L646" s="46" t="s">
        <v>284</v>
      </c>
    </row>
    <row r="647" spans="1:12" x14ac:dyDescent="0.2">
      <c r="A647" s="47">
        <v>40554</v>
      </c>
      <c r="C647" s="46" t="s">
        <v>147</v>
      </c>
      <c r="D647" s="46" t="s">
        <v>1847</v>
      </c>
      <c r="E647" s="46" t="s">
        <v>8377</v>
      </c>
      <c r="F647" s="46" t="s">
        <v>2591</v>
      </c>
      <c r="G647" s="46" t="s">
        <v>9741</v>
      </c>
      <c r="H647" s="46" t="s">
        <v>361</v>
      </c>
      <c r="I647" s="46" t="s">
        <v>785</v>
      </c>
      <c r="J647" s="47">
        <v>10133</v>
      </c>
      <c r="K647" s="46" t="s">
        <v>2569</v>
      </c>
      <c r="L647" s="46" t="s">
        <v>284</v>
      </c>
    </row>
    <row r="648" spans="1:12" x14ac:dyDescent="0.2">
      <c r="A648" s="47">
        <v>40553</v>
      </c>
      <c r="C648" s="46" t="s">
        <v>147</v>
      </c>
      <c r="D648" s="46" t="s">
        <v>1847</v>
      </c>
      <c r="E648" s="46" t="s">
        <v>22</v>
      </c>
      <c r="F648" s="46" t="s">
        <v>2597</v>
      </c>
      <c r="G648" s="46" t="s">
        <v>9742</v>
      </c>
      <c r="H648" s="46" t="s">
        <v>361</v>
      </c>
      <c r="I648" s="46" t="s">
        <v>177</v>
      </c>
      <c r="J648" s="47">
        <v>290</v>
      </c>
      <c r="K648" s="46" t="s">
        <v>2569</v>
      </c>
      <c r="L648" s="46" t="s">
        <v>282</v>
      </c>
    </row>
    <row r="649" spans="1:12" x14ac:dyDescent="0.2">
      <c r="A649" s="47">
        <v>40548</v>
      </c>
      <c r="C649" s="46" t="s">
        <v>8382</v>
      </c>
      <c r="D649" s="46" t="s">
        <v>2766</v>
      </c>
      <c r="E649" s="46" t="s">
        <v>8389</v>
      </c>
      <c r="F649" s="46" t="s">
        <v>2598</v>
      </c>
      <c r="G649" s="46" t="s">
        <v>9743</v>
      </c>
      <c r="H649" s="46" t="s">
        <v>361</v>
      </c>
      <c r="I649" s="46" t="s">
        <v>2599</v>
      </c>
      <c r="J649" s="47">
        <v>10467</v>
      </c>
      <c r="K649" s="46" t="s">
        <v>2600</v>
      </c>
      <c r="L649" s="46" t="s">
        <v>287</v>
      </c>
    </row>
    <row r="650" spans="1:12" x14ac:dyDescent="0.2">
      <c r="A650" s="47">
        <v>40547</v>
      </c>
      <c r="C650" s="46" t="s">
        <v>8391</v>
      </c>
      <c r="E650" s="46" t="s">
        <v>4969</v>
      </c>
      <c r="F650" s="46" t="s">
        <v>2602</v>
      </c>
      <c r="G650" s="46" t="s">
        <v>9744</v>
      </c>
      <c r="H650" s="46" t="s">
        <v>361</v>
      </c>
      <c r="I650" s="46" t="s">
        <v>379</v>
      </c>
      <c r="J650" s="47">
        <v>138</v>
      </c>
      <c r="K650" s="46" t="s">
        <v>2603</v>
      </c>
      <c r="L650" s="46" t="s">
        <v>285</v>
      </c>
    </row>
    <row r="651" spans="1:12" x14ac:dyDescent="0.2">
      <c r="A651" s="47">
        <v>40544</v>
      </c>
      <c r="C651" s="46" t="s">
        <v>5621</v>
      </c>
      <c r="D651" s="46" t="s">
        <v>391</v>
      </c>
      <c r="E651" s="46" t="s">
        <v>98</v>
      </c>
      <c r="F651" s="46" t="s">
        <v>2606</v>
      </c>
      <c r="G651" s="46" t="s">
        <v>9745</v>
      </c>
      <c r="H651" s="46" t="s">
        <v>361</v>
      </c>
      <c r="I651" s="46" t="s">
        <v>366</v>
      </c>
      <c r="J651" s="47">
        <v>41</v>
      </c>
      <c r="K651" s="46" t="s">
        <v>2607</v>
      </c>
      <c r="L651" s="46" t="s">
        <v>280</v>
      </c>
    </row>
    <row r="652" spans="1:12" x14ac:dyDescent="0.2">
      <c r="A652" s="47">
        <v>40542</v>
      </c>
      <c r="C652" s="46" t="s">
        <v>5621</v>
      </c>
      <c r="D652" s="46" t="s">
        <v>391</v>
      </c>
      <c r="E652" s="46" t="s">
        <v>2850</v>
      </c>
      <c r="F652" s="46" t="s">
        <v>2611</v>
      </c>
      <c r="G652" s="46" t="s">
        <v>9746</v>
      </c>
      <c r="H652" s="46" t="s">
        <v>358</v>
      </c>
      <c r="I652" s="46" t="s">
        <v>599</v>
      </c>
      <c r="J652" s="47">
        <v>128</v>
      </c>
      <c r="K652" s="46" t="s">
        <v>2569</v>
      </c>
      <c r="L652" s="46" t="s">
        <v>282</v>
      </c>
    </row>
    <row r="653" spans="1:12" x14ac:dyDescent="0.2">
      <c r="A653" s="47">
        <v>40535</v>
      </c>
      <c r="C653" s="46" t="s">
        <v>1588</v>
      </c>
      <c r="D653" s="46" t="s">
        <v>6367</v>
      </c>
      <c r="E653" s="46" t="s">
        <v>73</v>
      </c>
      <c r="F653" s="46" t="s">
        <v>2614</v>
      </c>
      <c r="G653" s="46" t="s">
        <v>9747</v>
      </c>
      <c r="H653" s="46" t="s">
        <v>358</v>
      </c>
      <c r="I653" s="46" t="s">
        <v>599</v>
      </c>
      <c r="J653" s="47">
        <v>128</v>
      </c>
      <c r="K653" s="46" t="s">
        <v>2569</v>
      </c>
      <c r="L653" s="46" t="s">
        <v>282</v>
      </c>
    </row>
    <row r="654" spans="1:12" x14ac:dyDescent="0.2">
      <c r="A654" s="47">
        <v>40534</v>
      </c>
      <c r="C654" s="46" t="s">
        <v>1812</v>
      </c>
      <c r="D654" s="46" t="s">
        <v>1623</v>
      </c>
      <c r="E654" s="46" t="s">
        <v>2652</v>
      </c>
      <c r="F654" s="46" t="s">
        <v>2617</v>
      </c>
      <c r="G654" s="46" t="s">
        <v>9748</v>
      </c>
      <c r="H654" s="46" t="s">
        <v>361</v>
      </c>
      <c r="I654" s="46" t="s">
        <v>2618</v>
      </c>
      <c r="J654" s="47">
        <v>323</v>
      </c>
      <c r="K654" s="46" t="s">
        <v>2619</v>
      </c>
      <c r="L654" s="46" t="s">
        <v>284</v>
      </c>
    </row>
    <row r="655" spans="1:12" x14ac:dyDescent="0.2">
      <c r="A655" s="47">
        <v>40532</v>
      </c>
      <c r="C655" s="46" t="s">
        <v>147</v>
      </c>
      <c r="D655" s="46" t="s">
        <v>17</v>
      </c>
      <c r="E655" s="46" t="s">
        <v>96</v>
      </c>
      <c r="F655" s="46" t="s">
        <v>2620</v>
      </c>
      <c r="G655" s="46" t="s">
        <v>9749</v>
      </c>
      <c r="H655" s="46" t="s">
        <v>361</v>
      </c>
      <c r="I655" s="46" t="s">
        <v>820</v>
      </c>
      <c r="J655" s="47">
        <v>461</v>
      </c>
      <c r="K655" s="46" t="s">
        <v>2621</v>
      </c>
      <c r="L655" s="46" t="s">
        <v>269</v>
      </c>
    </row>
    <row r="656" spans="1:12" x14ac:dyDescent="0.2">
      <c r="A656" s="47">
        <v>40515</v>
      </c>
      <c r="C656" s="46" t="s">
        <v>72</v>
      </c>
      <c r="D656" s="46" t="s">
        <v>34</v>
      </c>
      <c r="E656" s="46" t="s">
        <v>60</v>
      </c>
      <c r="F656" s="46" t="s">
        <v>2622</v>
      </c>
      <c r="G656" s="46" t="s">
        <v>9750</v>
      </c>
      <c r="H656" s="46" t="s">
        <v>361</v>
      </c>
      <c r="I656" s="46" t="s">
        <v>376</v>
      </c>
      <c r="J656" s="47">
        <v>109</v>
      </c>
      <c r="K656" s="46" t="s">
        <v>2607</v>
      </c>
      <c r="L656" s="46" t="s">
        <v>280</v>
      </c>
    </row>
    <row r="657" spans="1:12" x14ac:dyDescent="0.2">
      <c r="A657" s="47">
        <v>40505</v>
      </c>
      <c r="C657" s="46" t="s">
        <v>57</v>
      </c>
      <c r="D657" s="46" t="s">
        <v>8412</v>
      </c>
      <c r="E657" s="46" t="s">
        <v>42</v>
      </c>
      <c r="F657" s="46" t="s">
        <v>2624</v>
      </c>
      <c r="G657" s="46" t="s">
        <v>9752</v>
      </c>
      <c r="H657" s="46" t="s">
        <v>361</v>
      </c>
      <c r="I657" s="46" t="s">
        <v>369</v>
      </c>
      <c r="J657" s="47">
        <v>78</v>
      </c>
      <c r="K657" s="46" t="s">
        <v>2594</v>
      </c>
      <c r="L657" s="46" t="s">
        <v>279</v>
      </c>
    </row>
    <row r="658" spans="1:12" x14ac:dyDescent="0.2">
      <c r="A658" s="47">
        <v>40499</v>
      </c>
      <c r="C658" s="46" t="s">
        <v>10</v>
      </c>
      <c r="D658" s="46" t="s">
        <v>79</v>
      </c>
      <c r="E658" s="46" t="s">
        <v>5618</v>
      </c>
      <c r="F658" s="46" t="s">
        <v>2629</v>
      </c>
      <c r="G658" s="46" t="s">
        <v>9753</v>
      </c>
      <c r="H658" s="46" t="s">
        <v>361</v>
      </c>
      <c r="I658" s="46" t="s">
        <v>426</v>
      </c>
      <c r="J658" s="47">
        <v>634</v>
      </c>
      <c r="K658" s="46" t="s">
        <v>2630</v>
      </c>
      <c r="L658" s="46" t="s">
        <v>285</v>
      </c>
    </row>
    <row r="659" spans="1:12" x14ac:dyDescent="0.2">
      <c r="A659" s="47">
        <v>40498</v>
      </c>
      <c r="C659" s="46" t="s">
        <v>4194</v>
      </c>
      <c r="D659" s="46" t="s">
        <v>57</v>
      </c>
      <c r="E659" s="46" t="s">
        <v>8417</v>
      </c>
      <c r="F659" s="46" t="s">
        <v>2635</v>
      </c>
      <c r="G659" s="46" t="s">
        <v>9754</v>
      </c>
      <c r="H659" s="46" t="s">
        <v>361</v>
      </c>
      <c r="I659" s="46" t="s">
        <v>993</v>
      </c>
      <c r="J659" s="47">
        <v>10001</v>
      </c>
      <c r="K659" s="46" t="s">
        <v>2636</v>
      </c>
      <c r="L659" s="46" t="s">
        <v>284</v>
      </c>
    </row>
    <row r="660" spans="1:12" x14ac:dyDescent="0.2">
      <c r="A660" s="47">
        <v>40497</v>
      </c>
      <c r="C660" s="46" t="s">
        <v>34</v>
      </c>
      <c r="D660" s="46" t="s">
        <v>5907</v>
      </c>
      <c r="E660" s="46" t="s">
        <v>35</v>
      </c>
      <c r="F660" s="46" t="s">
        <v>2640</v>
      </c>
      <c r="G660" s="46" t="s">
        <v>9755</v>
      </c>
      <c r="H660" s="46" t="s">
        <v>361</v>
      </c>
      <c r="I660" s="46" t="s">
        <v>381</v>
      </c>
      <c r="J660" s="47">
        <v>165</v>
      </c>
      <c r="K660" s="46" t="s">
        <v>2641</v>
      </c>
      <c r="L660" s="46" t="s">
        <v>287</v>
      </c>
    </row>
    <row r="661" spans="1:12" x14ac:dyDescent="0.2">
      <c r="A661" s="47">
        <v>40496</v>
      </c>
      <c r="C661" s="46" t="s">
        <v>2971</v>
      </c>
      <c r="D661" s="46" t="s">
        <v>8422</v>
      </c>
      <c r="E661" s="46" t="s">
        <v>3337</v>
      </c>
      <c r="F661" s="46" t="s">
        <v>2644</v>
      </c>
      <c r="G661" s="46" t="s">
        <v>9756</v>
      </c>
      <c r="H661" s="46" t="s">
        <v>361</v>
      </c>
      <c r="I661" s="46" t="s">
        <v>785</v>
      </c>
      <c r="J661" s="47">
        <v>10133</v>
      </c>
      <c r="K661" s="46" t="s">
        <v>2638</v>
      </c>
      <c r="L661" s="46" t="s">
        <v>284</v>
      </c>
    </row>
    <row r="662" spans="1:12" x14ac:dyDescent="0.2">
      <c r="A662" s="47">
        <v>40495</v>
      </c>
      <c r="C662" s="46" t="s">
        <v>506</v>
      </c>
      <c r="D662" s="46" t="s">
        <v>3573</v>
      </c>
      <c r="E662" s="46" t="s">
        <v>22</v>
      </c>
      <c r="F662" s="46" t="s">
        <v>2648</v>
      </c>
      <c r="G662" s="46" t="s">
        <v>9757</v>
      </c>
      <c r="H662" s="46" t="s">
        <v>361</v>
      </c>
      <c r="I662" s="46" t="s">
        <v>1138</v>
      </c>
      <c r="J662" s="47">
        <v>10116</v>
      </c>
      <c r="K662" s="46" t="s">
        <v>2569</v>
      </c>
      <c r="L662" s="46" t="s">
        <v>286</v>
      </c>
    </row>
    <row r="663" spans="1:12" x14ac:dyDescent="0.2">
      <c r="A663" s="47">
        <v>40483</v>
      </c>
      <c r="C663" s="46" t="s">
        <v>1910</v>
      </c>
      <c r="D663" s="46" t="s">
        <v>1926</v>
      </c>
      <c r="E663" s="46" t="s">
        <v>531</v>
      </c>
      <c r="F663" s="46" t="s">
        <v>2650</v>
      </c>
      <c r="G663" s="46" t="s">
        <v>9758</v>
      </c>
      <c r="H663" s="46" t="s">
        <v>361</v>
      </c>
      <c r="I663" s="46" t="s">
        <v>400</v>
      </c>
      <c r="J663" s="47">
        <v>305</v>
      </c>
      <c r="K663" s="46" t="s">
        <v>2594</v>
      </c>
      <c r="L663" s="46" t="s">
        <v>279</v>
      </c>
    </row>
    <row r="664" spans="1:12" x14ac:dyDescent="0.2">
      <c r="A664" s="47">
        <v>40469</v>
      </c>
      <c r="C664" s="46" t="s">
        <v>67</v>
      </c>
      <c r="D664" s="46" t="s">
        <v>72</v>
      </c>
      <c r="E664" s="46" t="s">
        <v>526</v>
      </c>
      <c r="F664" s="46" t="s">
        <v>2656</v>
      </c>
      <c r="G664" s="46" t="s">
        <v>9759</v>
      </c>
      <c r="H664" s="46" t="s">
        <v>361</v>
      </c>
      <c r="I664" s="46" t="s">
        <v>2633</v>
      </c>
      <c r="J664" s="47">
        <v>10463</v>
      </c>
      <c r="K664" s="46" t="s">
        <v>2594</v>
      </c>
      <c r="L664" s="46" t="s">
        <v>279</v>
      </c>
    </row>
    <row r="665" spans="1:12" x14ac:dyDescent="0.2">
      <c r="A665" s="47">
        <v>40468</v>
      </c>
      <c r="C665" s="46" t="s">
        <v>1744</v>
      </c>
      <c r="D665" s="46" t="s">
        <v>15299</v>
      </c>
      <c r="E665" s="46" t="s">
        <v>114</v>
      </c>
      <c r="F665" s="46" t="s">
        <v>2659</v>
      </c>
      <c r="G665" s="46" t="s">
        <v>9760</v>
      </c>
      <c r="H665" s="46" t="s">
        <v>361</v>
      </c>
      <c r="I665" s="46" t="s">
        <v>882</v>
      </c>
      <c r="J665" s="47">
        <v>567</v>
      </c>
      <c r="K665" s="46" t="s">
        <v>2569</v>
      </c>
      <c r="L665" s="46" t="s">
        <v>269</v>
      </c>
    </row>
    <row r="666" spans="1:12" x14ac:dyDescent="0.2">
      <c r="A666" s="47">
        <v>40467</v>
      </c>
      <c r="C666" s="46" t="s">
        <v>15301</v>
      </c>
      <c r="D666" s="46" t="s">
        <v>16</v>
      </c>
      <c r="E666" s="46" t="s">
        <v>522</v>
      </c>
      <c r="F666" s="46" t="s">
        <v>2668</v>
      </c>
      <c r="G666" s="46" t="s">
        <v>9761</v>
      </c>
      <c r="H666" s="46" t="s">
        <v>361</v>
      </c>
      <c r="I666" s="46" t="s">
        <v>369</v>
      </c>
      <c r="J666" s="47">
        <v>78</v>
      </c>
      <c r="K666" s="46" t="s">
        <v>2669</v>
      </c>
      <c r="L666" s="46" t="s">
        <v>279</v>
      </c>
    </row>
    <row r="667" spans="1:12" x14ac:dyDescent="0.2">
      <c r="A667" s="47">
        <v>40452</v>
      </c>
      <c r="C667" s="46" t="s">
        <v>15103</v>
      </c>
      <c r="E667" s="46" t="s">
        <v>3024</v>
      </c>
      <c r="F667" s="46" t="s">
        <v>8797</v>
      </c>
      <c r="G667" s="46" t="s">
        <v>9762</v>
      </c>
      <c r="H667" s="46" t="s">
        <v>358</v>
      </c>
      <c r="I667" s="46" t="s">
        <v>9063</v>
      </c>
      <c r="J667" s="47">
        <v>10478</v>
      </c>
      <c r="K667" s="46" t="s">
        <v>2569</v>
      </c>
      <c r="L667" s="46" t="s">
        <v>282</v>
      </c>
    </row>
    <row r="668" spans="1:12" x14ac:dyDescent="0.2">
      <c r="A668" s="47">
        <v>40447</v>
      </c>
      <c r="C668" s="46" t="s">
        <v>2631</v>
      </c>
      <c r="D668" s="46" t="s">
        <v>2711</v>
      </c>
      <c r="E668" s="46" t="s">
        <v>15415</v>
      </c>
      <c r="F668" s="46" t="s">
        <v>3260</v>
      </c>
      <c r="G668" s="46" t="s">
        <v>9763</v>
      </c>
      <c r="H668" s="46" t="s">
        <v>358</v>
      </c>
      <c r="I668" s="46" t="s">
        <v>9764</v>
      </c>
      <c r="J668" s="47">
        <v>10492</v>
      </c>
      <c r="K668" s="46" t="s">
        <v>2569</v>
      </c>
      <c r="L668" s="46" t="s">
        <v>280</v>
      </c>
    </row>
    <row r="669" spans="1:12" x14ac:dyDescent="0.2">
      <c r="A669" s="47">
        <v>40434</v>
      </c>
      <c r="C669" s="46" t="s">
        <v>8435</v>
      </c>
      <c r="D669" s="46" t="s">
        <v>8436</v>
      </c>
      <c r="E669" s="46" t="s">
        <v>33</v>
      </c>
      <c r="F669" s="46" t="s">
        <v>9765</v>
      </c>
      <c r="G669" s="46" t="s">
        <v>9766</v>
      </c>
      <c r="H669" s="46" t="s">
        <v>358</v>
      </c>
      <c r="I669" s="46" t="s">
        <v>9764</v>
      </c>
      <c r="J669" s="47">
        <v>10492</v>
      </c>
      <c r="K669" s="46" t="s">
        <v>2569</v>
      </c>
      <c r="L669" s="46" t="s">
        <v>280</v>
      </c>
    </row>
    <row r="670" spans="1:12" x14ac:dyDescent="0.2">
      <c r="A670" s="47">
        <v>40420</v>
      </c>
      <c r="C670" s="46" t="s">
        <v>57</v>
      </c>
      <c r="D670" s="46" t="s">
        <v>15196</v>
      </c>
      <c r="E670" s="46" t="s">
        <v>529</v>
      </c>
      <c r="F670" s="46" t="s">
        <v>2694</v>
      </c>
      <c r="G670" s="46" t="s">
        <v>9767</v>
      </c>
      <c r="H670" s="46" t="s">
        <v>358</v>
      </c>
      <c r="I670" s="46" t="s">
        <v>9764</v>
      </c>
      <c r="J670" s="47">
        <v>10492</v>
      </c>
      <c r="K670" s="46" t="s">
        <v>2698</v>
      </c>
      <c r="L670" s="46" t="s">
        <v>280</v>
      </c>
    </row>
    <row r="671" spans="1:12" x14ac:dyDescent="0.2">
      <c r="A671" s="47">
        <v>40415</v>
      </c>
      <c r="C671" s="46" t="s">
        <v>2821</v>
      </c>
      <c r="D671" s="46" t="s">
        <v>15194</v>
      </c>
      <c r="E671" s="46" t="s">
        <v>97</v>
      </c>
      <c r="F671" s="46" t="s">
        <v>3269</v>
      </c>
      <c r="G671" s="46" t="s">
        <v>9769</v>
      </c>
      <c r="H671" s="46" t="s">
        <v>358</v>
      </c>
      <c r="I671" s="46" t="s">
        <v>9764</v>
      </c>
      <c r="J671" s="47">
        <v>10492</v>
      </c>
      <c r="K671" s="46" t="s">
        <v>2569</v>
      </c>
      <c r="L671" s="46" t="s">
        <v>280</v>
      </c>
    </row>
    <row r="672" spans="1:12" x14ac:dyDescent="0.2">
      <c r="A672" s="47">
        <v>40414</v>
      </c>
      <c r="C672" s="46" t="s">
        <v>2821</v>
      </c>
      <c r="D672" s="46" t="s">
        <v>5390</v>
      </c>
      <c r="E672" s="46" t="s">
        <v>29</v>
      </c>
      <c r="F672" s="46" t="s">
        <v>3269</v>
      </c>
      <c r="G672" s="46" t="s">
        <v>9770</v>
      </c>
      <c r="H672" s="46" t="s">
        <v>358</v>
      </c>
      <c r="I672" s="46" t="s">
        <v>9764</v>
      </c>
      <c r="J672" s="47">
        <v>10492</v>
      </c>
      <c r="K672" s="46" t="s">
        <v>2569</v>
      </c>
      <c r="L672" s="46" t="s">
        <v>280</v>
      </c>
    </row>
    <row r="673" spans="1:12" x14ac:dyDescent="0.2">
      <c r="A673" s="47">
        <v>40413</v>
      </c>
      <c r="C673" s="46" t="s">
        <v>80</v>
      </c>
      <c r="E673" s="46" t="s">
        <v>8439</v>
      </c>
      <c r="F673" s="46" t="s">
        <v>2673</v>
      </c>
      <c r="G673" s="46" t="s">
        <v>9771</v>
      </c>
      <c r="H673" s="46" t="s">
        <v>361</v>
      </c>
      <c r="I673" s="46" t="s">
        <v>419</v>
      </c>
      <c r="J673" s="47">
        <v>10124</v>
      </c>
      <c r="K673" s="46" t="s">
        <v>2674</v>
      </c>
      <c r="L673" s="46" t="s">
        <v>279</v>
      </c>
    </row>
    <row r="674" spans="1:12" x14ac:dyDescent="0.2">
      <c r="A674" s="47">
        <v>40399</v>
      </c>
      <c r="C674" s="46" t="s">
        <v>57</v>
      </c>
      <c r="D674" s="46" t="s">
        <v>62</v>
      </c>
      <c r="E674" s="46" t="s">
        <v>15300</v>
      </c>
      <c r="F674" s="46" t="s">
        <v>2676</v>
      </c>
      <c r="G674" s="46" t="s">
        <v>9772</v>
      </c>
      <c r="H674" s="46" t="s">
        <v>368</v>
      </c>
      <c r="I674" s="46" t="s">
        <v>502</v>
      </c>
      <c r="J674" s="47">
        <v>359</v>
      </c>
      <c r="K674" s="46" t="s">
        <v>2569</v>
      </c>
      <c r="L674" s="46" t="s">
        <v>287</v>
      </c>
    </row>
    <row r="675" spans="1:12" x14ac:dyDescent="0.2">
      <c r="A675" s="47">
        <v>40338</v>
      </c>
      <c r="C675" s="46" t="s">
        <v>15106</v>
      </c>
      <c r="E675" s="46" t="s">
        <v>15107</v>
      </c>
      <c r="F675" s="46" t="s">
        <v>9774</v>
      </c>
      <c r="G675" s="46" t="s">
        <v>9775</v>
      </c>
      <c r="H675" s="46" t="s">
        <v>358</v>
      </c>
      <c r="I675" s="46" t="s">
        <v>363</v>
      </c>
      <c r="J675" s="47">
        <v>37</v>
      </c>
      <c r="K675" s="46" t="s">
        <v>2569</v>
      </c>
      <c r="L675" s="46" t="s">
        <v>170</v>
      </c>
    </row>
    <row r="676" spans="1:12" x14ac:dyDescent="0.2">
      <c r="A676" s="47">
        <v>40334</v>
      </c>
      <c r="C676" s="46" t="s">
        <v>15224</v>
      </c>
      <c r="D676" s="46" t="s">
        <v>5193</v>
      </c>
      <c r="E676" s="46" t="s">
        <v>64</v>
      </c>
      <c r="F676" s="46" t="s">
        <v>2996</v>
      </c>
      <c r="G676" s="46" t="s">
        <v>9777</v>
      </c>
      <c r="H676" s="46" t="s">
        <v>358</v>
      </c>
      <c r="I676" s="46" t="s">
        <v>363</v>
      </c>
      <c r="J676" s="47">
        <v>37</v>
      </c>
      <c r="K676" s="46" t="s">
        <v>2569</v>
      </c>
      <c r="L676" s="46" t="s">
        <v>170</v>
      </c>
    </row>
    <row r="677" spans="1:12" x14ac:dyDescent="0.2">
      <c r="A677" s="47">
        <v>40324</v>
      </c>
      <c r="C677" s="46" t="s">
        <v>15318</v>
      </c>
      <c r="D677" s="46" t="s">
        <v>9</v>
      </c>
      <c r="E677" s="46" t="s">
        <v>2767</v>
      </c>
      <c r="F677" s="46" t="s">
        <v>2677</v>
      </c>
      <c r="G677" s="46" t="s">
        <v>9778</v>
      </c>
      <c r="H677" s="46" t="s">
        <v>358</v>
      </c>
      <c r="I677" s="46" t="s">
        <v>363</v>
      </c>
      <c r="J677" s="47">
        <v>37</v>
      </c>
      <c r="K677" s="46" t="s">
        <v>2569</v>
      </c>
      <c r="L677" s="46" t="s">
        <v>170</v>
      </c>
    </row>
    <row r="678" spans="1:12" x14ac:dyDescent="0.2">
      <c r="A678" s="47">
        <v>40311</v>
      </c>
      <c r="C678" s="46" t="s">
        <v>2586</v>
      </c>
      <c r="D678" s="46" t="s">
        <v>8445</v>
      </c>
      <c r="E678" s="46" t="s">
        <v>543</v>
      </c>
      <c r="F678" s="46" t="s">
        <v>9780</v>
      </c>
      <c r="G678" s="46" t="s">
        <v>9781</v>
      </c>
      <c r="H678" s="46" t="s">
        <v>361</v>
      </c>
      <c r="I678" s="46" t="s">
        <v>2697</v>
      </c>
      <c r="J678" s="47">
        <v>10159</v>
      </c>
      <c r="K678" s="46" t="s">
        <v>2569</v>
      </c>
      <c r="L678" s="46" t="s">
        <v>279</v>
      </c>
    </row>
    <row r="679" spans="1:12" x14ac:dyDescent="0.2">
      <c r="A679" s="47">
        <v>40306</v>
      </c>
      <c r="C679" s="46" t="s">
        <v>15052</v>
      </c>
      <c r="D679" s="46" t="s">
        <v>2589</v>
      </c>
      <c r="E679" s="46" t="s">
        <v>15053</v>
      </c>
      <c r="F679" s="46" t="s">
        <v>8540</v>
      </c>
      <c r="G679" s="46" t="s">
        <v>9782</v>
      </c>
      <c r="H679" s="46" t="s">
        <v>358</v>
      </c>
      <c r="I679" s="46" t="s">
        <v>349</v>
      </c>
      <c r="J679" s="47">
        <v>10460</v>
      </c>
      <c r="K679" s="46" t="s">
        <v>2569</v>
      </c>
      <c r="L679" s="46" t="s">
        <v>170</v>
      </c>
    </row>
    <row r="680" spans="1:12" x14ac:dyDescent="0.2">
      <c r="A680" s="47">
        <v>40304</v>
      </c>
      <c r="C680" s="46" t="s">
        <v>8452</v>
      </c>
      <c r="E680" s="46" t="s">
        <v>8453</v>
      </c>
      <c r="F680" s="46" t="s">
        <v>2678</v>
      </c>
      <c r="G680" s="46" t="s">
        <v>9783</v>
      </c>
      <c r="H680" s="46" t="s">
        <v>368</v>
      </c>
      <c r="I680" s="46" t="s">
        <v>402</v>
      </c>
      <c r="J680" s="47">
        <v>309</v>
      </c>
      <c r="K680" s="46" t="s">
        <v>2608</v>
      </c>
      <c r="L680" s="46" t="s">
        <v>279</v>
      </c>
    </row>
    <row r="681" spans="1:12" x14ac:dyDescent="0.2">
      <c r="A681" s="47">
        <v>40303</v>
      </c>
      <c r="C681" s="46" t="s">
        <v>7794</v>
      </c>
      <c r="D681" s="46" t="s">
        <v>8456</v>
      </c>
      <c r="E681" s="46" t="s">
        <v>8457</v>
      </c>
      <c r="F681" s="46" t="s">
        <v>9784</v>
      </c>
      <c r="G681" s="46" t="s">
        <v>9785</v>
      </c>
      <c r="H681" s="46" t="s">
        <v>358</v>
      </c>
      <c r="I681" s="46" t="s">
        <v>569</v>
      </c>
      <c r="J681" s="47">
        <v>343</v>
      </c>
      <c r="K681" s="46" t="s">
        <v>2569</v>
      </c>
      <c r="L681" s="46" t="s">
        <v>289</v>
      </c>
    </row>
    <row r="682" spans="1:12" x14ac:dyDescent="0.2">
      <c r="A682" s="47">
        <v>40301</v>
      </c>
      <c r="C682" s="46" t="s">
        <v>15088</v>
      </c>
      <c r="E682" s="46" t="s">
        <v>15089</v>
      </c>
      <c r="F682" s="46" t="s">
        <v>2680</v>
      </c>
      <c r="G682" s="46" t="s">
        <v>9786</v>
      </c>
      <c r="H682" s="46" t="s">
        <v>358</v>
      </c>
      <c r="I682" s="46" t="s">
        <v>665</v>
      </c>
      <c r="J682" s="47">
        <v>439</v>
      </c>
      <c r="K682" s="46" t="s">
        <v>2569</v>
      </c>
      <c r="L682" s="46" t="s">
        <v>279</v>
      </c>
    </row>
    <row r="683" spans="1:12" x14ac:dyDescent="0.2">
      <c r="A683" s="47">
        <v>40299</v>
      </c>
      <c r="C683" s="46" t="s">
        <v>1750</v>
      </c>
      <c r="D683" s="46" t="s">
        <v>443</v>
      </c>
      <c r="E683" s="46" t="s">
        <v>4629</v>
      </c>
      <c r="F683" s="46" t="s">
        <v>9787</v>
      </c>
      <c r="G683" s="46" t="s">
        <v>9788</v>
      </c>
      <c r="H683" s="46" t="s">
        <v>358</v>
      </c>
      <c r="I683" s="46" t="s">
        <v>363</v>
      </c>
      <c r="J683" s="47">
        <v>37</v>
      </c>
      <c r="K683" s="46" t="s">
        <v>2569</v>
      </c>
      <c r="L683" s="46" t="s">
        <v>170</v>
      </c>
    </row>
    <row r="684" spans="1:12" x14ac:dyDescent="0.2">
      <c r="A684" s="47">
        <v>40298</v>
      </c>
      <c r="C684" s="46" t="s">
        <v>2766</v>
      </c>
      <c r="D684" s="46" t="s">
        <v>43</v>
      </c>
      <c r="E684" s="46" t="s">
        <v>98</v>
      </c>
      <c r="F684" s="46" t="s">
        <v>9789</v>
      </c>
      <c r="G684" s="46" t="s">
        <v>9790</v>
      </c>
      <c r="H684" s="46" t="s">
        <v>361</v>
      </c>
      <c r="I684" s="46" t="s">
        <v>407</v>
      </c>
      <c r="J684" s="47">
        <v>355</v>
      </c>
      <c r="K684" s="46" t="s">
        <v>2569</v>
      </c>
      <c r="L684" s="46" t="s">
        <v>289</v>
      </c>
    </row>
    <row r="685" spans="1:12" x14ac:dyDescent="0.2">
      <c r="A685" s="47">
        <v>40294</v>
      </c>
      <c r="C685" s="46" t="s">
        <v>15069</v>
      </c>
      <c r="D685" s="46" t="s">
        <v>74</v>
      </c>
      <c r="E685" s="46" t="s">
        <v>15070</v>
      </c>
      <c r="F685" s="46" t="s">
        <v>9792</v>
      </c>
      <c r="G685" s="46" t="s">
        <v>9793</v>
      </c>
      <c r="H685" s="46" t="s">
        <v>358</v>
      </c>
      <c r="I685" s="46" t="s">
        <v>1178</v>
      </c>
      <c r="J685" s="47">
        <v>10181</v>
      </c>
      <c r="K685" s="46" t="s">
        <v>2569</v>
      </c>
      <c r="L685" s="46" t="s">
        <v>279</v>
      </c>
    </row>
    <row r="686" spans="1:12" x14ac:dyDescent="0.2">
      <c r="A686" s="47">
        <v>40291</v>
      </c>
      <c r="C686" s="46" t="s">
        <v>446</v>
      </c>
      <c r="D686" s="46" t="s">
        <v>14972</v>
      </c>
      <c r="E686" s="46" t="s">
        <v>2752</v>
      </c>
      <c r="F686" s="46" t="s">
        <v>3975</v>
      </c>
      <c r="G686" s="46" t="s">
        <v>9795</v>
      </c>
      <c r="H686" s="46" t="s">
        <v>358</v>
      </c>
      <c r="I686" s="46" t="s">
        <v>505</v>
      </c>
      <c r="J686" s="47">
        <v>10095</v>
      </c>
      <c r="K686" s="46" t="s">
        <v>2569</v>
      </c>
      <c r="L686" s="46" t="s">
        <v>289</v>
      </c>
    </row>
    <row r="687" spans="1:12" x14ac:dyDescent="0.2">
      <c r="A687" s="47">
        <v>40290</v>
      </c>
      <c r="C687" s="46" t="s">
        <v>8452</v>
      </c>
      <c r="E687" s="46" t="s">
        <v>8462</v>
      </c>
      <c r="F687" s="46" t="s">
        <v>9797</v>
      </c>
      <c r="G687" s="46" t="s">
        <v>9798</v>
      </c>
      <c r="H687" s="46" t="s">
        <v>361</v>
      </c>
      <c r="I687" s="46" t="s">
        <v>2599</v>
      </c>
      <c r="J687" s="47">
        <v>10467</v>
      </c>
      <c r="K687" s="46" t="s">
        <v>2569</v>
      </c>
      <c r="L687" s="46" t="s">
        <v>287</v>
      </c>
    </row>
    <row r="688" spans="1:12" x14ac:dyDescent="0.2">
      <c r="A688" s="47">
        <v>40288</v>
      </c>
      <c r="C688" s="46" t="s">
        <v>2845</v>
      </c>
      <c r="D688" s="46" t="s">
        <v>8465</v>
      </c>
      <c r="E688" s="46" t="s">
        <v>8466</v>
      </c>
      <c r="F688" s="46" t="s">
        <v>2683</v>
      </c>
      <c r="G688" s="46" t="s">
        <v>9799</v>
      </c>
      <c r="H688" s="46" t="s">
        <v>358</v>
      </c>
      <c r="I688" s="46" t="s">
        <v>665</v>
      </c>
      <c r="J688" s="47">
        <v>439</v>
      </c>
      <c r="K688" s="46" t="s">
        <v>2569</v>
      </c>
      <c r="L688" s="46" t="s">
        <v>279</v>
      </c>
    </row>
    <row r="689" spans="1:12" x14ac:dyDescent="0.2">
      <c r="A689" s="47">
        <v>40287</v>
      </c>
      <c r="C689" s="46" t="s">
        <v>4007</v>
      </c>
      <c r="D689" s="46" t="s">
        <v>8469</v>
      </c>
      <c r="E689" s="46" t="s">
        <v>8470</v>
      </c>
      <c r="F689" s="46" t="s">
        <v>9800</v>
      </c>
      <c r="G689" s="46" t="s">
        <v>9801</v>
      </c>
      <c r="H689" s="46" t="s">
        <v>358</v>
      </c>
      <c r="I689" s="46" t="s">
        <v>569</v>
      </c>
      <c r="J689" s="47">
        <v>343</v>
      </c>
      <c r="K689" s="46" t="s">
        <v>2569</v>
      </c>
      <c r="L689" s="46" t="s">
        <v>289</v>
      </c>
    </row>
    <row r="690" spans="1:12" x14ac:dyDescent="0.2">
      <c r="A690" s="47">
        <v>40286</v>
      </c>
      <c r="C690" s="46" t="s">
        <v>8472</v>
      </c>
      <c r="D690" s="46" t="s">
        <v>8473</v>
      </c>
      <c r="E690" s="46" t="s">
        <v>8474</v>
      </c>
      <c r="F690" s="46" t="s">
        <v>9802</v>
      </c>
      <c r="G690" s="46" t="s">
        <v>9803</v>
      </c>
      <c r="H690" s="46" t="s">
        <v>358</v>
      </c>
      <c r="I690" s="46" t="s">
        <v>505</v>
      </c>
      <c r="J690" s="47">
        <v>10095</v>
      </c>
      <c r="K690" s="46" t="s">
        <v>2569</v>
      </c>
      <c r="L690" s="46" t="s">
        <v>289</v>
      </c>
    </row>
    <row r="691" spans="1:12" x14ac:dyDescent="0.2">
      <c r="A691" s="47">
        <v>40285</v>
      </c>
      <c r="C691" s="46" t="s">
        <v>8477</v>
      </c>
      <c r="E691" s="46" t="s">
        <v>7376</v>
      </c>
      <c r="F691" s="46" t="s">
        <v>5507</v>
      </c>
      <c r="G691" s="46" t="s">
        <v>9804</v>
      </c>
      <c r="H691" s="46" t="s">
        <v>358</v>
      </c>
      <c r="I691" s="46" t="s">
        <v>505</v>
      </c>
      <c r="J691" s="47">
        <v>10095</v>
      </c>
      <c r="K691" s="46" t="s">
        <v>2569</v>
      </c>
      <c r="L691" s="46" t="s">
        <v>289</v>
      </c>
    </row>
    <row r="692" spans="1:12" x14ac:dyDescent="0.2">
      <c r="A692" s="47">
        <v>40284</v>
      </c>
      <c r="C692" s="46" t="s">
        <v>6539</v>
      </c>
      <c r="E692" s="46" t="s">
        <v>3167</v>
      </c>
      <c r="F692" s="46" t="s">
        <v>9805</v>
      </c>
      <c r="G692" s="46" t="s">
        <v>9806</v>
      </c>
      <c r="H692" s="46" t="s">
        <v>358</v>
      </c>
      <c r="I692" s="46" t="s">
        <v>505</v>
      </c>
      <c r="J692" s="47">
        <v>10095</v>
      </c>
      <c r="K692" s="46" t="s">
        <v>2569</v>
      </c>
      <c r="L692" s="46" t="s">
        <v>289</v>
      </c>
    </row>
    <row r="693" spans="1:12" x14ac:dyDescent="0.2">
      <c r="A693" s="47">
        <v>40283</v>
      </c>
      <c r="C693" s="46" t="s">
        <v>4072</v>
      </c>
      <c r="D693" s="46" t="s">
        <v>4703</v>
      </c>
      <c r="E693" s="46" t="s">
        <v>8482</v>
      </c>
      <c r="F693" s="46" t="s">
        <v>9808</v>
      </c>
      <c r="G693" s="46" t="s">
        <v>9809</v>
      </c>
      <c r="H693" s="46" t="s">
        <v>358</v>
      </c>
      <c r="I693" s="46" t="s">
        <v>500</v>
      </c>
      <c r="J693" s="47">
        <v>10085</v>
      </c>
      <c r="K693" s="46" t="s">
        <v>2569</v>
      </c>
      <c r="L693" s="46" t="s">
        <v>283</v>
      </c>
    </row>
    <row r="694" spans="1:12" x14ac:dyDescent="0.2">
      <c r="A694" s="47">
        <v>40281</v>
      </c>
      <c r="C694" s="46" t="s">
        <v>1723</v>
      </c>
      <c r="D694" s="46" t="s">
        <v>15206</v>
      </c>
      <c r="E694" s="46" t="s">
        <v>15207</v>
      </c>
      <c r="F694" s="46" t="s">
        <v>9810</v>
      </c>
      <c r="G694" s="46" t="s">
        <v>9811</v>
      </c>
      <c r="H694" s="46" t="s">
        <v>358</v>
      </c>
      <c r="I694" s="46" t="s">
        <v>1266</v>
      </c>
      <c r="J694" s="47">
        <v>10164</v>
      </c>
      <c r="K694" s="46" t="s">
        <v>2569</v>
      </c>
      <c r="L694" s="46" t="s">
        <v>289</v>
      </c>
    </row>
    <row r="695" spans="1:12" x14ac:dyDescent="0.2">
      <c r="A695" s="47">
        <v>40280</v>
      </c>
      <c r="C695" s="46" t="s">
        <v>19</v>
      </c>
      <c r="D695" s="46" t="s">
        <v>1605</v>
      </c>
      <c r="E695" s="46" t="s">
        <v>96</v>
      </c>
      <c r="F695" s="46" t="s">
        <v>9812</v>
      </c>
      <c r="G695" s="46" t="s">
        <v>9813</v>
      </c>
      <c r="H695" s="46" t="s">
        <v>361</v>
      </c>
      <c r="I695" s="46" t="s">
        <v>1138</v>
      </c>
      <c r="J695" s="47">
        <v>10116</v>
      </c>
      <c r="K695" s="46" t="s">
        <v>2569</v>
      </c>
      <c r="L695" s="46" t="s">
        <v>286</v>
      </c>
    </row>
    <row r="696" spans="1:12" x14ac:dyDescent="0.2">
      <c r="A696" s="47">
        <v>40278</v>
      </c>
      <c r="C696" s="46" t="s">
        <v>9</v>
      </c>
      <c r="D696" s="46" t="s">
        <v>524</v>
      </c>
      <c r="E696" s="46" t="s">
        <v>6460</v>
      </c>
      <c r="F696" s="46" t="s">
        <v>9814</v>
      </c>
      <c r="G696" s="46" t="s">
        <v>9815</v>
      </c>
      <c r="H696" s="46" t="s">
        <v>358</v>
      </c>
      <c r="I696" s="46" t="s">
        <v>713</v>
      </c>
      <c r="J696" s="47">
        <v>10129</v>
      </c>
      <c r="K696" s="46" t="s">
        <v>2569</v>
      </c>
      <c r="L696" s="46" t="s">
        <v>286</v>
      </c>
    </row>
    <row r="697" spans="1:12" x14ac:dyDescent="0.2">
      <c r="A697" s="47">
        <v>40277</v>
      </c>
      <c r="C697" s="46" t="s">
        <v>128</v>
      </c>
      <c r="D697" s="46" t="s">
        <v>1897</v>
      </c>
      <c r="E697" s="46" t="s">
        <v>118</v>
      </c>
      <c r="F697" s="46" t="s">
        <v>2686</v>
      </c>
      <c r="G697" s="46" t="s">
        <v>9816</v>
      </c>
      <c r="H697" s="46" t="s">
        <v>358</v>
      </c>
      <c r="I697" s="46" t="s">
        <v>293</v>
      </c>
      <c r="J697" s="47">
        <v>10202</v>
      </c>
      <c r="K697" s="46" t="s">
        <v>2569</v>
      </c>
      <c r="L697" s="46" t="s">
        <v>279</v>
      </c>
    </row>
    <row r="698" spans="1:12" x14ac:dyDescent="0.2">
      <c r="A698" s="47">
        <v>40276</v>
      </c>
      <c r="C698" s="46" t="s">
        <v>128</v>
      </c>
      <c r="D698" s="46" t="s">
        <v>1897</v>
      </c>
      <c r="E698" s="46" t="s">
        <v>12</v>
      </c>
      <c r="F698" s="46" t="s">
        <v>2689</v>
      </c>
      <c r="G698" s="46" t="s">
        <v>9817</v>
      </c>
      <c r="H698" s="46" t="s">
        <v>358</v>
      </c>
      <c r="I698" s="46" t="s">
        <v>293</v>
      </c>
      <c r="J698" s="47">
        <v>10202</v>
      </c>
      <c r="K698" s="46" t="s">
        <v>2569</v>
      </c>
      <c r="L698" s="46" t="s">
        <v>279</v>
      </c>
    </row>
    <row r="699" spans="1:12" x14ac:dyDescent="0.2">
      <c r="A699" s="47">
        <v>40273</v>
      </c>
      <c r="C699" s="46" t="s">
        <v>3216</v>
      </c>
      <c r="D699" s="46" t="s">
        <v>34</v>
      </c>
      <c r="E699" s="46" t="s">
        <v>2767</v>
      </c>
      <c r="F699" s="46" t="s">
        <v>3459</v>
      </c>
      <c r="G699" s="46" t="s">
        <v>9818</v>
      </c>
      <c r="H699" s="46" t="s">
        <v>358</v>
      </c>
      <c r="I699" s="46" t="s">
        <v>636</v>
      </c>
      <c r="J699" s="47">
        <v>52</v>
      </c>
      <c r="K699" s="46" t="s">
        <v>2569</v>
      </c>
      <c r="L699" s="46" t="s">
        <v>286</v>
      </c>
    </row>
    <row r="700" spans="1:12" x14ac:dyDescent="0.2">
      <c r="A700" s="47">
        <v>40266</v>
      </c>
      <c r="C700" s="46" t="s">
        <v>54</v>
      </c>
      <c r="D700" s="46" t="s">
        <v>14221</v>
      </c>
      <c r="E700" s="46" t="s">
        <v>6232</v>
      </c>
      <c r="F700" s="46" t="s">
        <v>9819</v>
      </c>
      <c r="G700" s="46" t="s">
        <v>9820</v>
      </c>
      <c r="H700" s="46" t="s">
        <v>368</v>
      </c>
      <c r="I700" s="46" t="s">
        <v>426</v>
      </c>
      <c r="J700" s="47">
        <v>634</v>
      </c>
      <c r="K700" s="46" t="s">
        <v>2569</v>
      </c>
      <c r="L700" s="46" t="s">
        <v>285</v>
      </c>
    </row>
    <row r="701" spans="1:12" x14ac:dyDescent="0.2">
      <c r="A701" s="47">
        <v>40260</v>
      </c>
      <c r="C701" s="46" t="s">
        <v>8490</v>
      </c>
      <c r="D701" s="46" t="s">
        <v>4434</v>
      </c>
      <c r="E701" s="46" t="s">
        <v>2847</v>
      </c>
      <c r="F701" s="46" t="s">
        <v>9821</v>
      </c>
      <c r="G701" s="46" t="s">
        <v>9822</v>
      </c>
      <c r="H701" s="46" t="s">
        <v>368</v>
      </c>
      <c r="I701" s="46" t="s">
        <v>349</v>
      </c>
      <c r="J701" s="47">
        <v>10460</v>
      </c>
      <c r="K701" s="46" t="s">
        <v>2569</v>
      </c>
      <c r="L701" s="46" t="s">
        <v>170</v>
      </c>
    </row>
    <row r="702" spans="1:12" x14ac:dyDescent="0.2">
      <c r="A702" s="47">
        <v>40253</v>
      </c>
      <c r="C702" s="46" t="s">
        <v>8493</v>
      </c>
      <c r="D702" s="46" t="s">
        <v>8494</v>
      </c>
      <c r="E702" s="46" t="s">
        <v>5033</v>
      </c>
      <c r="F702" s="46" t="s">
        <v>9823</v>
      </c>
      <c r="G702" s="46" t="s">
        <v>9824</v>
      </c>
      <c r="H702" s="46" t="s">
        <v>358</v>
      </c>
      <c r="I702" s="46" t="s">
        <v>787</v>
      </c>
      <c r="J702" s="47">
        <v>80</v>
      </c>
      <c r="K702" s="46" t="s">
        <v>2569</v>
      </c>
      <c r="L702" s="46" t="s">
        <v>170</v>
      </c>
    </row>
    <row r="703" spans="1:12" x14ac:dyDescent="0.2">
      <c r="A703" s="47">
        <v>40249</v>
      </c>
      <c r="C703" s="46" t="s">
        <v>149</v>
      </c>
      <c r="D703" s="46" t="s">
        <v>8304</v>
      </c>
      <c r="E703" s="46" t="s">
        <v>42</v>
      </c>
      <c r="F703" s="46" t="s">
        <v>9825</v>
      </c>
      <c r="G703" s="46" t="s">
        <v>9826</v>
      </c>
      <c r="H703" s="46" t="s">
        <v>368</v>
      </c>
      <c r="I703" s="46" t="s">
        <v>818</v>
      </c>
      <c r="J703" s="47">
        <v>600</v>
      </c>
      <c r="K703" s="46" t="s">
        <v>2569</v>
      </c>
      <c r="L703" s="46" t="s">
        <v>279</v>
      </c>
    </row>
    <row r="704" spans="1:12" x14ac:dyDescent="0.2">
      <c r="A704" s="47">
        <v>40248</v>
      </c>
      <c r="C704" s="46" t="s">
        <v>149</v>
      </c>
      <c r="D704" s="46" t="s">
        <v>8304</v>
      </c>
      <c r="E704" s="46" t="s">
        <v>11</v>
      </c>
      <c r="F704" s="46" t="s">
        <v>9828</v>
      </c>
      <c r="G704" s="46" t="s">
        <v>9829</v>
      </c>
      <c r="H704" s="46" t="s">
        <v>358</v>
      </c>
      <c r="I704" s="46" t="s">
        <v>569</v>
      </c>
      <c r="J704" s="47">
        <v>343</v>
      </c>
      <c r="K704" s="46" t="s">
        <v>2569</v>
      </c>
      <c r="L704" s="46" t="s">
        <v>289</v>
      </c>
    </row>
    <row r="705" spans="1:12" x14ac:dyDescent="0.2">
      <c r="A705" s="47">
        <v>40247</v>
      </c>
      <c r="C705" s="46" t="s">
        <v>149</v>
      </c>
      <c r="D705" s="46" t="s">
        <v>147</v>
      </c>
      <c r="E705" s="46" t="s">
        <v>36</v>
      </c>
      <c r="F705" s="46" t="s">
        <v>4788</v>
      </c>
      <c r="G705" s="46" t="s">
        <v>9831</v>
      </c>
      <c r="H705" s="46" t="s">
        <v>358</v>
      </c>
      <c r="I705" s="46" t="s">
        <v>580</v>
      </c>
      <c r="J705" s="47">
        <v>534</v>
      </c>
      <c r="K705" s="46" t="s">
        <v>2569</v>
      </c>
      <c r="L705" s="46" t="s">
        <v>269</v>
      </c>
    </row>
    <row r="706" spans="1:12" x14ac:dyDescent="0.2">
      <c r="A706" s="47">
        <v>40246</v>
      </c>
      <c r="C706" s="46" t="s">
        <v>149</v>
      </c>
      <c r="D706" s="46" t="s">
        <v>147</v>
      </c>
      <c r="E706" s="46" t="s">
        <v>3278</v>
      </c>
      <c r="F706" s="46" t="s">
        <v>9832</v>
      </c>
      <c r="G706" s="46" t="s">
        <v>9833</v>
      </c>
      <c r="H706" s="46" t="s">
        <v>358</v>
      </c>
      <c r="I706" s="46" t="s">
        <v>580</v>
      </c>
      <c r="J706" s="47">
        <v>534</v>
      </c>
      <c r="K706" s="46" t="s">
        <v>2569</v>
      </c>
      <c r="L706" s="46" t="s">
        <v>269</v>
      </c>
    </row>
    <row r="707" spans="1:12" x14ac:dyDescent="0.2">
      <c r="A707" s="47">
        <v>40245</v>
      </c>
      <c r="C707" s="46" t="s">
        <v>1588</v>
      </c>
      <c r="D707" s="46" t="s">
        <v>146</v>
      </c>
      <c r="E707" s="46" t="s">
        <v>114</v>
      </c>
      <c r="F707" s="46" t="s">
        <v>9834</v>
      </c>
      <c r="G707" s="46" t="s">
        <v>9835</v>
      </c>
      <c r="H707" s="46" t="s">
        <v>358</v>
      </c>
      <c r="I707" s="46" t="s">
        <v>580</v>
      </c>
      <c r="J707" s="47">
        <v>534</v>
      </c>
      <c r="K707" s="46" t="s">
        <v>2569</v>
      </c>
      <c r="L707" s="46" t="s">
        <v>269</v>
      </c>
    </row>
    <row r="708" spans="1:12" x14ac:dyDescent="0.2">
      <c r="A708" s="47">
        <v>40243</v>
      </c>
      <c r="C708" s="46" t="s">
        <v>13</v>
      </c>
      <c r="D708" s="46" t="s">
        <v>7311</v>
      </c>
      <c r="E708" s="46" t="s">
        <v>6974</v>
      </c>
      <c r="F708" s="46" t="s">
        <v>9836</v>
      </c>
      <c r="G708" s="46" t="s">
        <v>9837</v>
      </c>
      <c r="H708" s="46" t="s">
        <v>358</v>
      </c>
      <c r="I708" s="46" t="s">
        <v>580</v>
      </c>
      <c r="J708" s="47">
        <v>534</v>
      </c>
      <c r="K708" s="46" t="s">
        <v>2569</v>
      </c>
      <c r="L708" s="46" t="s">
        <v>269</v>
      </c>
    </row>
    <row r="709" spans="1:12" x14ac:dyDescent="0.2">
      <c r="A709" s="47">
        <v>40242</v>
      </c>
      <c r="C709" s="46" t="s">
        <v>54</v>
      </c>
      <c r="D709" s="46" t="s">
        <v>9</v>
      </c>
      <c r="E709" s="46" t="s">
        <v>15071</v>
      </c>
      <c r="F709" s="46" t="s">
        <v>2828</v>
      </c>
      <c r="G709" s="46" t="s">
        <v>9839</v>
      </c>
      <c r="H709" s="46" t="s">
        <v>358</v>
      </c>
      <c r="I709" s="46" t="s">
        <v>580</v>
      </c>
      <c r="J709" s="47">
        <v>534</v>
      </c>
      <c r="K709" s="46" t="s">
        <v>2569</v>
      </c>
      <c r="L709" s="46" t="s">
        <v>269</v>
      </c>
    </row>
    <row r="710" spans="1:12" x14ac:dyDescent="0.2">
      <c r="A710" s="47">
        <v>40236</v>
      </c>
      <c r="C710" s="46" t="s">
        <v>89</v>
      </c>
      <c r="D710" s="46" t="s">
        <v>8516</v>
      </c>
      <c r="E710" s="46" t="s">
        <v>3554</v>
      </c>
      <c r="F710" s="46" t="s">
        <v>9840</v>
      </c>
      <c r="G710" s="46" t="s">
        <v>9841</v>
      </c>
      <c r="H710" s="46" t="s">
        <v>358</v>
      </c>
      <c r="I710" s="46" t="s">
        <v>580</v>
      </c>
      <c r="J710" s="47">
        <v>534</v>
      </c>
      <c r="K710" s="46" t="s">
        <v>2569</v>
      </c>
      <c r="L710" s="46" t="s">
        <v>269</v>
      </c>
    </row>
    <row r="711" spans="1:12" x14ac:dyDescent="0.2">
      <c r="A711" s="47">
        <v>40220</v>
      </c>
      <c r="C711" s="46" t="s">
        <v>15379</v>
      </c>
      <c r="E711" s="46" t="s">
        <v>15381</v>
      </c>
      <c r="F711" s="46" t="s">
        <v>9844</v>
      </c>
      <c r="G711" s="46" t="s">
        <v>9845</v>
      </c>
      <c r="H711" s="46" t="s">
        <v>358</v>
      </c>
      <c r="I711" s="46" t="s">
        <v>580</v>
      </c>
      <c r="J711" s="47">
        <v>534</v>
      </c>
      <c r="K711" s="46" t="s">
        <v>2569</v>
      </c>
      <c r="L711" s="46" t="s">
        <v>269</v>
      </c>
    </row>
    <row r="712" spans="1:12" x14ac:dyDescent="0.2">
      <c r="A712" s="47">
        <v>40218</v>
      </c>
      <c r="C712" s="46" t="s">
        <v>15379</v>
      </c>
      <c r="E712" s="46" t="s">
        <v>15380</v>
      </c>
      <c r="F712" s="46" t="s">
        <v>9846</v>
      </c>
      <c r="G712" s="46" t="s">
        <v>9847</v>
      </c>
      <c r="H712" s="46" t="s">
        <v>368</v>
      </c>
      <c r="I712" s="46" t="s">
        <v>580</v>
      </c>
      <c r="J712" s="47">
        <v>534</v>
      </c>
      <c r="K712" s="46" t="s">
        <v>2569</v>
      </c>
      <c r="L712" s="46" t="s">
        <v>269</v>
      </c>
    </row>
    <row r="713" spans="1:12" x14ac:dyDescent="0.2">
      <c r="A713" s="47">
        <v>40205</v>
      </c>
      <c r="C713" s="46" t="s">
        <v>15083</v>
      </c>
      <c r="D713" s="46" t="s">
        <v>2948</v>
      </c>
      <c r="E713" s="46" t="s">
        <v>15084</v>
      </c>
      <c r="F713" s="46" t="s">
        <v>3888</v>
      </c>
      <c r="G713" s="46" t="s">
        <v>9848</v>
      </c>
      <c r="H713" s="46" t="s">
        <v>358</v>
      </c>
      <c r="I713" s="46" t="s">
        <v>580</v>
      </c>
      <c r="J713" s="47">
        <v>534</v>
      </c>
      <c r="K713" s="46" t="s">
        <v>2569</v>
      </c>
      <c r="L713" s="46" t="s">
        <v>269</v>
      </c>
    </row>
    <row r="714" spans="1:12" x14ac:dyDescent="0.2">
      <c r="A714" s="47">
        <v>40203</v>
      </c>
      <c r="C714" s="46" t="s">
        <v>15310</v>
      </c>
      <c r="D714" s="46" t="s">
        <v>127</v>
      </c>
      <c r="E714" s="46" t="s">
        <v>15311</v>
      </c>
      <c r="F714" s="46" t="s">
        <v>9850</v>
      </c>
      <c r="G714" s="46" t="s">
        <v>9851</v>
      </c>
      <c r="H714" s="46" t="s">
        <v>358</v>
      </c>
      <c r="I714" s="46" t="s">
        <v>580</v>
      </c>
      <c r="J714" s="47">
        <v>534</v>
      </c>
      <c r="K714" s="46" t="s">
        <v>2569</v>
      </c>
      <c r="L714" s="46" t="s">
        <v>269</v>
      </c>
    </row>
    <row r="715" spans="1:12" x14ac:dyDescent="0.2">
      <c r="A715" s="47">
        <v>40201</v>
      </c>
      <c r="C715" s="46" t="s">
        <v>15145</v>
      </c>
      <c r="E715" s="46" t="s">
        <v>15146</v>
      </c>
      <c r="F715" s="46" t="s">
        <v>9853</v>
      </c>
      <c r="G715" s="46" t="s">
        <v>9854</v>
      </c>
      <c r="H715" s="46" t="s">
        <v>361</v>
      </c>
      <c r="I715" s="46" t="s">
        <v>384</v>
      </c>
      <c r="J715" s="47">
        <v>233</v>
      </c>
      <c r="K715" s="46" t="s">
        <v>2569</v>
      </c>
      <c r="L715" s="46" t="s">
        <v>269</v>
      </c>
    </row>
    <row r="716" spans="1:12" x14ac:dyDescent="0.2">
      <c r="A716" s="47">
        <v>40200</v>
      </c>
      <c r="C716" s="46" t="s">
        <v>3216</v>
      </c>
      <c r="D716" s="46" t="s">
        <v>3216</v>
      </c>
      <c r="E716" s="46" t="s">
        <v>15078</v>
      </c>
      <c r="F716" s="46" t="s">
        <v>9855</v>
      </c>
      <c r="G716" s="46" t="s">
        <v>9856</v>
      </c>
      <c r="H716" s="46" t="s">
        <v>358</v>
      </c>
      <c r="I716" s="46" t="s">
        <v>293</v>
      </c>
      <c r="J716" s="47">
        <v>10202</v>
      </c>
      <c r="K716" s="46" t="s">
        <v>2569</v>
      </c>
      <c r="L716" s="46" t="s">
        <v>279</v>
      </c>
    </row>
    <row r="717" spans="1:12" x14ac:dyDescent="0.2">
      <c r="A717" s="47">
        <v>40199</v>
      </c>
      <c r="C717" s="46" t="s">
        <v>147</v>
      </c>
      <c r="D717" s="46" t="s">
        <v>1847</v>
      </c>
      <c r="E717" s="46" t="s">
        <v>8537</v>
      </c>
      <c r="F717" s="46" t="s">
        <v>9857</v>
      </c>
      <c r="G717" s="46" t="s">
        <v>9858</v>
      </c>
      <c r="H717" s="46" t="s">
        <v>361</v>
      </c>
      <c r="I717" s="46" t="s">
        <v>713</v>
      </c>
      <c r="J717" s="47">
        <v>10129</v>
      </c>
      <c r="K717" s="46" t="s">
        <v>2569</v>
      </c>
      <c r="L717" s="46" t="s">
        <v>286</v>
      </c>
    </row>
    <row r="718" spans="1:12" x14ac:dyDescent="0.2">
      <c r="A718" s="47">
        <v>40189</v>
      </c>
      <c r="C718" s="46" t="s">
        <v>1694</v>
      </c>
      <c r="D718" s="46" t="s">
        <v>15414</v>
      </c>
      <c r="E718" s="46" t="s">
        <v>151</v>
      </c>
      <c r="F718" s="46" t="s">
        <v>9859</v>
      </c>
      <c r="G718" s="46" t="s">
        <v>9860</v>
      </c>
      <c r="H718" s="46" t="s">
        <v>358</v>
      </c>
      <c r="I718" s="46" t="s">
        <v>713</v>
      </c>
      <c r="J718" s="47">
        <v>10129</v>
      </c>
      <c r="K718" s="46" t="s">
        <v>2569</v>
      </c>
      <c r="L718" s="46" t="s">
        <v>286</v>
      </c>
    </row>
    <row r="719" spans="1:12" x14ac:dyDescent="0.2">
      <c r="A719" s="47">
        <v>40178</v>
      </c>
      <c r="C719" s="46" t="s">
        <v>9</v>
      </c>
      <c r="D719" s="46" t="s">
        <v>7769</v>
      </c>
      <c r="E719" s="46" t="s">
        <v>370</v>
      </c>
      <c r="F719" s="46" t="s">
        <v>9862</v>
      </c>
      <c r="G719" s="46" t="s">
        <v>9863</v>
      </c>
      <c r="H719" s="46" t="s">
        <v>358</v>
      </c>
      <c r="I719" s="46" t="s">
        <v>1138</v>
      </c>
      <c r="J719" s="47">
        <v>10116</v>
      </c>
      <c r="K719" s="46" t="s">
        <v>2569</v>
      </c>
      <c r="L719" s="46" t="s">
        <v>286</v>
      </c>
    </row>
    <row r="720" spans="1:12" x14ac:dyDescent="0.2">
      <c r="A720" s="47">
        <v>40169</v>
      </c>
      <c r="C720" s="46" t="s">
        <v>15289</v>
      </c>
      <c r="D720" s="46" t="s">
        <v>15290</v>
      </c>
      <c r="E720" s="46" t="s">
        <v>15291</v>
      </c>
      <c r="F720" s="46" t="s">
        <v>2695</v>
      </c>
      <c r="G720" s="46" t="s">
        <v>9864</v>
      </c>
      <c r="H720" s="46" t="s">
        <v>358</v>
      </c>
      <c r="I720" s="46" t="s">
        <v>293</v>
      </c>
      <c r="J720" s="47">
        <v>10202</v>
      </c>
      <c r="K720" s="46" t="s">
        <v>2569</v>
      </c>
      <c r="L720" s="46" t="s">
        <v>279</v>
      </c>
    </row>
    <row r="721" spans="1:12" x14ac:dyDescent="0.2">
      <c r="A721" s="47">
        <v>40166</v>
      </c>
      <c r="C721" s="46" t="s">
        <v>8547</v>
      </c>
      <c r="D721" s="46" t="s">
        <v>8547</v>
      </c>
      <c r="E721" s="46" t="s">
        <v>8548</v>
      </c>
      <c r="F721" s="46" t="s">
        <v>9866</v>
      </c>
      <c r="G721" s="46" t="s">
        <v>9867</v>
      </c>
      <c r="H721" s="46" t="s">
        <v>368</v>
      </c>
      <c r="I721" s="46" t="s">
        <v>608</v>
      </c>
      <c r="J721" s="47">
        <v>58</v>
      </c>
      <c r="K721" s="46" t="s">
        <v>2569</v>
      </c>
      <c r="L721" s="46" t="s">
        <v>169</v>
      </c>
    </row>
    <row r="722" spans="1:12" x14ac:dyDescent="0.2">
      <c r="A722" s="47">
        <v>40165</v>
      </c>
      <c r="C722" s="46" t="s">
        <v>8551</v>
      </c>
      <c r="D722" s="46" t="s">
        <v>3756</v>
      </c>
      <c r="E722" s="46" t="s">
        <v>3914</v>
      </c>
      <c r="F722" s="46" t="s">
        <v>9869</v>
      </c>
      <c r="G722" s="46" t="s">
        <v>9870</v>
      </c>
      <c r="H722" s="46" t="s">
        <v>358</v>
      </c>
      <c r="I722" s="46" t="s">
        <v>293</v>
      </c>
      <c r="J722" s="47">
        <v>10202</v>
      </c>
      <c r="K722" s="46" t="s">
        <v>2569</v>
      </c>
      <c r="L722" s="46" t="s">
        <v>279</v>
      </c>
    </row>
    <row r="723" spans="1:12" x14ac:dyDescent="0.2">
      <c r="A723" s="47">
        <v>40163</v>
      </c>
      <c r="C723" s="46" t="s">
        <v>79</v>
      </c>
      <c r="D723" s="46" t="s">
        <v>4232</v>
      </c>
      <c r="E723" s="46" t="s">
        <v>8556</v>
      </c>
      <c r="F723" s="46" t="s">
        <v>9873</v>
      </c>
      <c r="G723" s="46" t="s">
        <v>9874</v>
      </c>
      <c r="H723" s="46" t="s">
        <v>358</v>
      </c>
      <c r="I723" s="46" t="s">
        <v>293</v>
      </c>
      <c r="J723" s="47">
        <v>10202</v>
      </c>
      <c r="K723" s="46" t="s">
        <v>2569</v>
      </c>
      <c r="L723" s="46" t="s">
        <v>279</v>
      </c>
    </row>
    <row r="724" spans="1:12" x14ac:dyDescent="0.2">
      <c r="A724" s="47">
        <v>40156</v>
      </c>
      <c r="C724" s="46" t="s">
        <v>19</v>
      </c>
      <c r="D724" s="46" t="s">
        <v>2927</v>
      </c>
      <c r="E724" s="46" t="s">
        <v>8559</v>
      </c>
      <c r="F724" s="46" t="s">
        <v>9876</v>
      </c>
      <c r="G724" s="46" t="s">
        <v>9877</v>
      </c>
      <c r="H724" s="46" t="s">
        <v>358</v>
      </c>
      <c r="I724" s="46" t="s">
        <v>293</v>
      </c>
      <c r="J724" s="47">
        <v>10202</v>
      </c>
      <c r="K724" s="46" t="s">
        <v>2569</v>
      </c>
      <c r="L724" s="46" t="s">
        <v>279</v>
      </c>
    </row>
    <row r="725" spans="1:12" x14ac:dyDescent="0.2">
      <c r="A725" s="47">
        <v>40154</v>
      </c>
      <c r="C725" s="46" t="s">
        <v>1800</v>
      </c>
      <c r="E725" s="46" t="s">
        <v>8562</v>
      </c>
      <c r="F725" s="46" t="s">
        <v>9878</v>
      </c>
      <c r="G725" s="46" t="s">
        <v>9879</v>
      </c>
      <c r="H725" s="46" t="s">
        <v>358</v>
      </c>
      <c r="I725" s="46" t="s">
        <v>8523</v>
      </c>
      <c r="J725" s="47">
        <v>10340</v>
      </c>
      <c r="K725" s="46" t="s">
        <v>2569</v>
      </c>
      <c r="L725" s="46" t="s">
        <v>289</v>
      </c>
    </row>
    <row r="726" spans="1:12" x14ac:dyDescent="0.2">
      <c r="A726" s="47">
        <v>40152</v>
      </c>
      <c r="C726" s="46" t="s">
        <v>15227</v>
      </c>
      <c r="D726" s="46" t="s">
        <v>141</v>
      </c>
      <c r="E726" s="46" t="s">
        <v>4441</v>
      </c>
      <c r="F726" s="46" t="s">
        <v>9880</v>
      </c>
      <c r="G726" s="46" t="s">
        <v>9881</v>
      </c>
      <c r="H726" s="46" t="s">
        <v>358</v>
      </c>
      <c r="I726" s="46" t="s">
        <v>8523</v>
      </c>
      <c r="J726" s="47">
        <v>10340</v>
      </c>
      <c r="K726" s="46" t="s">
        <v>2569</v>
      </c>
      <c r="L726" s="46" t="s">
        <v>289</v>
      </c>
    </row>
    <row r="727" spans="1:12" x14ac:dyDescent="0.2">
      <c r="A727" s="47">
        <v>40149</v>
      </c>
      <c r="C727" s="46" t="s">
        <v>1847</v>
      </c>
      <c r="D727" s="46" t="s">
        <v>5621</v>
      </c>
      <c r="E727" s="46" t="s">
        <v>73</v>
      </c>
      <c r="F727" s="46" t="s">
        <v>9882</v>
      </c>
      <c r="G727" s="46" t="s">
        <v>9883</v>
      </c>
      <c r="H727" s="46" t="s">
        <v>358</v>
      </c>
      <c r="I727" s="46" t="s">
        <v>8523</v>
      </c>
      <c r="J727" s="47">
        <v>10340</v>
      </c>
      <c r="K727" s="46" t="s">
        <v>2569</v>
      </c>
      <c r="L727" s="46" t="s">
        <v>289</v>
      </c>
    </row>
    <row r="728" spans="1:12" x14ac:dyDescent="0.2">
      <c r="A728" s="47">
        <v>40147</v>
      </c>
      <c r="C728" s="46" t="s">
        <v>34</v>
      </c>
      <c r="D728" s="46" t="s">
        <v>9</v>
      </c>
      <c r="E728" s="46" t="s">
        <v>3403</v>
      </c>
      <c r="F728" s="46" t="s">
        <v>9884</v>
      </c>
      <c r="G728" s="46" t="s">
        <v>9885</v>
      </c>
      <c r="H728" s="46" t="s">
        <v>358</v>
      </c>
      <c r="I728" s="46" t="s">
        <v>9886</v>
      </c>
      <c r="J728" s="47">
        <v>10485</v>
      </c>
      <c r="K728" s="46" t="s">
        <v>2569</v>
      </c>
      <c r="L728" s="46" t="s">
        <v>280</v>
      </c>
    </row>
    <row r="729" spans="1:12" x14ac:dyDescent="0.2">
      <c r="A729" s="47">
        <v>40145</v>
      </c>
      <c r="C729" s="46" t="s">
        <v>34</v>
      </c>
      <c r="D729" s="46" t="s">
        <v>9</v>
      </c>
      <c r="E729" s="46" t="s">
        <v>67</v>
      </c>
      <c r="F729" s="46" t="s">
        <v>3566</v>
      </c>
      <c r="G729" s="46" t="s">
        <v>9887</v>
      </c>
      <c r="H729" s="46" t="s">
        <v>358</v>
      </c>
      <c r="I729" s="46" t="s">
        <v>9886</v>
      </c>
      <c r="J729" s="47">
        <v>10485</v>
      </c>
      <c r="K729" s="46" t="s">
        <v>2569</v>
      </c>
      <c r="L729" s="46" t="s">
        <v>280</v>
      </c>
    </row>
    <row r="730" spans="1:12" x14ac:dyDescent="0.2">
      <c r="A730" s="47">
        <v>40140</v>
      </c>
      <c r="C730" s="46" t="s">
        <v>15303</v>
      </c>
      <c r="E730" s="46" t="s">
        <v>114</v>
      </c>
      <c r="F730" s="46" t="s">
        <v>3348</v>
      </c>
      <c r="G730" s="46" t="s">
        <v>9888</v>
      </c>
      <c r="H730" s="46" t="s">
        <v>358</v>
      </c>
      <c r="I730" s="46" t="s">
        <v>9886</v>
      </c>
      <c r="J730" s="47">
        <v>10485</v>
      </c>
      <c r="K730" s="46" t="s">
        <v>2569</v>
      </c>
      <c r="L730" s="46" t="s">
        <v>280</v>
      </c>
    </row>
    <row r="731" spans="1:12" x14ac:dyDescent="0.2">
      <c r="A731" s="47">
        <v>40139</v>
      </c>
      <c r="C731" s="46" t="s">
        <v>15308</v>
      </c>
      <c r="E731" s="46" t="s">
        <v>30</v>
      </c>
      <c r="F731" s="46" t="s">
        <v>3915</v>
      </c>
      <c r="G731" s="46" t="s">
        <v>9889</v>
      </c>
      <c r="H731" s="46" t="s">
        <v>358</v>
      </c>
      <c r="I731" s="46" t="s">
        <v>897</v>
      </c>
      <c r="J731" s="47">
        <v>488</v>
      </c>
      <c r="K731" s="46" t="s">
        <v>2569</v>
      </c>
      <c r="L731" s="46" t="s">
        <v>288</v>
      </c>
    </row>
    <row r="732" spans="1:12" x14ac:dyDescent="0.2">
      <c r="A732" s="47">
        <v>40138</v>
      </c>
      <c r="C732" s="46" t="s">
        <v>1653</v>
      </c>
      <c r="E732" s="46" t="s">
        <v>133</v>
      </c>
      <c r="F732" s="46" t="s">
        <v>2708</v>
      </c>
      <c r="G732" s="46" t="s">
        <v>9890</v>
      </c>
      <c r="H732" s="46" t="s">
        <v>361</v>
      </c>
      <c r="I732" s="46" t="s">
        <v>693</v>
      </c>
      <c r="J732" s="47">
        <v>556</v>
      </c>
      <c r="K732" s="46" t="s">
        <v>2569</v>
      </c>
      <c r="L732" s="46" t="s">
        <v>282</v>
      </c>
    </row>
    <row r="733" spans="1:12" x14ac:dyDescent="0.2">
      <c r="A733" s="47">
        <v>40132</v>
      </c>
      <c r="C733" s="46" t="s">
        <v>15031</v>
      </c>
      <c r="D733" s="46" t="s">
        <v>4014</v>
      </c>
      <c r="E733" s="46" t="s">
        <v>2647</v>
      </c>
      <c r="F733" s="46" t="s">
        <v>9891</v>
      </c>
      <c r="G733" s="46" t="s">
        <v>9892</v>
      </c>
      <c r="H733" s="46" t="s">
        <v>358</v>
      </c>
      <c r="I733" s="46" t="s">
        <v>377</v>
      </c>
      <c r="J733" s="47">
        <v>111</v>
      </c>
      <c r="K733" s="46" t="s">
        <v>2569</v>
      </c>
      <c r="L733" s="46" t="s">
        <v>286</v>
      </c>
    </row>
    <row r="734" spans="1:12" x14ac:dyDescent="0.2">
      <c r="A734" s="47">
        <v>40129</v>
      </c>
      <c r="C734" s="46" t="s">
        <v>6222</v>
      </c>
      <c r="D734" s="46" t="s">
        <v>1677</v>
      </c>
      <c r="E734" s="46" t="s">
        <v>3374</v>
      </c>
      <c r="F734" s="46" t="s">
        <v>3244</v>
      </c>
      <c r="G734" s="46" t="s">
        <v>9893</v>
      </c>
      <c r="H734" s="46" t="s">
        <v>361</v>
      </c>
      <c r="I734" s="46" t="s">
        <v>377</v>
      </c>
      <c r="J734" s="47">
        <v>111</v>
      </c>
      <c r="K734" s="46" t="s">
        <v>2569</v>
      </c>
      <c r="L734" s="46" t="s">
        <v>286</v>
      </c>
    </row>
    <row r="735" spans="1:12" x14ac:dyDescent="0.2">
      <c r="A735" s="47">
        <v>40125</v>
      </c>
      <c r="C735" s="46" t="s">
        <v>8581</v>
      </c>
      <c r="E735" s="46" t="s">
        <v>8582</v>
      </c>
      <c r="F735" s="46" t="s">
        <v>9897</v>
      </c>
      <c r="G735" s="46" t="s">
        <v>9898</v>
      </c>
      <c r="H735" s="46" t="s">
        <v>358</v>
      </c>
      <c r="I735" s="46" t="s">
        <v>507</v>
      </c>
      <c r="J735" s="47">
        <v>353</v>
      </c>
      <c r="K735" s="46" t="s">
        <v>2569</v>
      </c>
      <c r="L735" s="46" t="s">
        <v>279</v>
      </c>
    </row>
    <row r="736" spans="1:12" x14ac:dyDescent="0.2">
      <c r="A736" s="47">
        <v>40124</v>
      </c>
      <c r="C736" s="46" t="s">
        <v>8585</v>
      </c>
      <c r="E736" s="46" t="s">
        <v>8586</v>
      </c>
      <c r="F736" s="46" t="s">
        <v>2712</v>
      </c>
      <c r="G736" s="46" t="s">
        <v>9899</v>
      </c>
      <c r="H736" s="46" t="s">
        <v>368</v>
      </c>
      <c r="I736" s="46" t="s">
        <v>389</v>
      </c>
      <c r="J736" s="47">
        <v>261</v>
      </c>
      <c r="K736" s="46" t="s">
        <v>2594</v>
      </c>
      <c r="L736" s="46" t="s">
        <v>282</v>
      </c>
    </row>
    <row r="737" spans="1:12" x14ac:dyDescent="0.2">
      <c r="A737" s="47">
        <v>40123</v>
      </c>
      <c r="C737" s="46" t="s">
        <v>15322</v>
      </c>
      <c r="E737" s="46" t="s">
        <v>12</v>
      </c>
      <c r="F737" s="46" t="s">
        <v>2791</v>
      </c>
      <c r="G737" s="46" t="s">
        <v>9901</v>
      </c>
      <c r="H737" s="46" t="s">
        <v>358</v>
      </c>
      <c r="I737" s="46" t="s">
        <v>507</v>
      </c>
      <c r="J737" s="47">
        <v>353</v>
      </c>
      <c r="K737" s="46" t="s">
        <v>2569</v>
      </c>
      <c r="L737" s="46" t="s">
        <v>279</v>
      </c>
    </row>
    <row r="738" spans="1:12" x14ac:dyDescent="0.2">
      <c r="A738" s="47">
        <v>40114</v>
      </c>
      <c r="C738" s="46" t="s">
        <v>8589</v>
      </c>
      <c r="D738" s="46" t="s">
        <v>34</v>
      </c>
      <c r="E738" s="46" t="s">
        <v>11</v>
      </c>
      <c r="F738" s="46" t="s">
        <v>3720</v>
      </c>
      <c r="G738" s="46" t="s">
        <v>9902</v>
      </c>
      <c r="H738" s="46" t="s">
        <v>358</v>
      </c>
      <c r="I738" s="46" t="s">
        <v>507</v>
      </c>
      <c r="J738" s="47">
        <v>353</v>
      </c>
      <c r="K738" s="46" t="s">
        <v>2569</v>
      </c>
      <c r="L738" s="46" t="s">
        <v>279</v>
      </c>
    </row>
    <row r="739" spans="1:12" x14ac:dyDescent="0.2">
      <c r="A739" s="47">
        <v>40108</v>
      </c>
      <c r="C739" s="46" t="s">
        <v>1910</v>
      </c>
      <c r="D739" s="46" t="s">
        <v>5048</v>
      </c>
      <c r="E739" s="46" t="s">
        <v>8592</v>
      </c>
      <c r="F739" s="46" t="s">
        <v>9903</v>
      </c>
      <c r="G739" s="46" t="s">
        <v>9904</v>
      </c>
      <c r="H739" s="46" t="s">
        <v>358</v>
      </c>
      <c r="I739" s="46" t="s">
        <v>2599</v>
      </c>
      <c r="J739" s="47">
        <v>10467</v>
      </c>
      <c r="K739" s="46" t="s">
        <v>2569</v>
      </c>
      <c r="L739" s="46" t="s">
        <v>287</v>
      </c>
    </row>
    <row r="740" spans="1:12" x14ac:dyDescent="0.2">
      <c r="A740" s="47">
        <v>40106</v>
      </c>
      <c r="C740" s="46" t="s">
        <v>3520</v>
      </c>
      <c r="D740" s="46" t="s">
        <v>2586</v>
      </c>
      <c r="E740" s="46" t="s">
        <v>45</v>
      </c>
      <c r="F740" s="46" t="s">
        <v>2715</v>
      </c>
      <c r="G740" s="46" t="s">
        <v>9905</v>
      </c>
      <c r="H740" s="46" t="s">
        <v>358</v>
      </c>
      <c r="I740" s="46" t="s">
        <v>2716</v>
      </c>
      <c r="J740" s="47">
        <v>10475</v>
      </c>
      <c r="K740" s="46" t="s">
        <v>2569</v>
      </c>
      <c r="L740" s="46" t="s">
        <v>284</v>
      </c>
    </row>
    <row r="741" spans="1:12" x14ac:dyDescent="0.2">
      <c r="A741" s="47">
        <v>40104</v>
      </c>
      <c r="C741" s="46" t="s">
        <v>8599</v>
      </c>
      <c r="D741" s="46" t="s">
        <v>154</v>
      </c>
      <c r="E741" s="46" t="s">
        <v>4100</v>
      </c>
      <c r="F741" s="46" t="s">
        <v>9906</v>
      </c>
      <c r="G741" s="46" t="s">
        <v>9907</v>
      </c>
      <c r="H741" s="46" t="s">
        <v>361</v>
      </c>
      <c r="I741" s="46" t="s">
        <v>608</v>
      </c>
      <c r="J741" s="47">
        <v>58</v>
      </c>
      <c r="K741" s="46" t="s">
        <v>2569</v>
      </c>
      <c r="L741" s="46" t="s">
        <v>169</v>
      </c>
    </row>
    <row r="742" spans="1:12" x14ac:dyDescent="0.2">
      <c r="A742" s="47">
        <v>40099</v>
      </c>
      <c r="C742" s="46" t="s">
        <v>7927</v>
      </c>
      <c r="D742" s="46" t="s">
        <v>15428</v>
      </c>
      <c r="E742" s="46" t="s">
        <v>96</v>
      </c>
      <c r="F742" s="46" t="s">
        <v>2718</v>
      </c>
      <c r="G742" s="46" t="s">
        <v>9908</v>
      </c>
      <c r="H742" s="46" t="s">
        <v>358</v>
      </c>
      <c r="I742" s="46" t="s">
        <v>2967</v>
      </c>
      <c r="J742" s="47">
        <v>10193</v>
      </c>
      <c r="K742" s="46" t="s">
        <v>2569</v>
      </c>
      <c r="L742" s="46" t="s">
        <v>283</v>
      </c>
    </row>
    <row r="743" spans="1:12" x14ac:dyDescent="0.2">
      <c r="A743" s="47">
        <v>40092</v>
      </c>
      <c r="C743" s="46" t="s">
        <v>2948</v>
      </c>
      <c r="D743" s="46" t="s">
        <v>15429</v>
      </c>
      <c r="E743" s="46" t="s">
        <v>15430</v>
      </c>
      <c r="F743" s="46" t="s">
        <v>9909</v>
      </c>
      <c r="G743" s="46" t="s">
        <v>9910</v>
      </c>
      <c r="H743" s="46" t="s">
        <v>361</v>
      </c>
      <c r="I743" s="46" t="s">
        <v>534</v>
      </c>
      <c r="J743" s="47">
        <v>10148</v>
      </c>
      <c r="K743" s="46" t="s">
        <v>2569</v>
      </c>
      <c r="L743" s="46" t="s">
        <v>279</v>
      </c>
    </row>
    <row r="744" spans="1:12" x14ac:dyDescent="0.2">
      <c r="A744" s="47">
        <v>40073</v>
      </c>
      <c r="C744" s="46" t="s">
        <v>4491</v>
      </c>
      <c r="D744" s="46" t="s">
        <v>1812</v>
      </c>
      <c r="E744" s="46" t="s">
        <v>12</v>
      </c>
      <c r="F744" s="46" t="s">
        <v>4128</v>
      </c>
      <c r="G744" s="46" t="s">
        <v>9912</v>
      </c>
      <c r="H744" s="46" t="s">
        <v>358</v>
      </c>
      <c r="I744" s="46" t="s">
        <v>400</v>
      </c>
      <c r="J744" s="47">
        <v>305</v>
      </c>
      <c r="K744" s="46" t="s">
        <v>2569</v>
      </c>
      <c r="L744" s="46" t="s">
        <v>279</v>
      </c>
    </row>
    <row r="745" spans="1:12" x14ac:dyDescent="0.2">
      <c r="A745" s="47">
        <v>40069</v>
      </c>
      <c r="C745" s="46" t="s">
        <v>56</v>
      </c>
      <c r="D745" s="46" t="s">
        <v>1699</v>
      </c>
      <c r="E745" s="46" t="s">
        <v>4497</v>
      </c>
      <c r="F745" s="46" t="s">
        <v>5978</v>
      </c>
      <c r="G745" s="46" t="s">
        <v>9913</v>
      </c>
      <c r="H745" s="46" t="s">
        <v>358</v>
      </c>
      <c r="I745" s="46" t="s">
        <v>3015</v>
      </c>
      <c r="J745" s="47">
        <v>10004</v>
      </c>
      <c r="K745" s="46" t="s">
        <v>2569</v>
      </c>
      <c r="L745" s="46" t="s">
        <v>283</v>
      </c>
    </row>
    <row r="746" spans="1:12" x14ac:dyDescent="0.2">
      <c r="A746" s="47">
        <v>40066</v>
      </c>
      <c r="C746" s="46" t="s">
        <v>7465</v>
      </c>
      <c r="D746" s="46" t="s">
        <v>2585</v>
      </c>
      <c r="E746" s="46" t="s">
        <v>117</v>
      </c>
      <c r="F746" s="46" t="s">
        <v>7845</v>
      </c>
      <c r="G746" s="46" t="s">
        <v>9915</v>
      </c>
      <c r="H746" s="46" t="s">
        <v>358</v>
      </c>
      <c r="I746" s="46" t="s">
        <v>647</v>
      </c>
      <c r="J746" s="47">
        <v>76</v>
      </c>
      <c r="K746" s="46" t="s">
        <v>2682</v>
      </c>
      <c r="L746" s="46" t="s">
        <v>279</v>
      </c>
    </row>
    <row r="747" spans="1:12" x14ac:dyDescent="0.2">
      <c r="A747" s="47">
        <v>40065</v>
      </c>
      <c r="C747" s="46" t="s">
        <v>417</v>
      </c>
      <c r="D747" s="46" t="s">
        <v>1780</v>
      </c>
      <c r="E747" s="46" t="s">
        <v>15361</v>
      </c>
      <c r="F747" s="46" t="s">
        <v>9916</v>
      </c>
      <c r="G747" s="46" t="s">
        <v>9917</v>
      </c>
      <c r="H747" s="46" t="s">
        <v>358</v>
      </c>
      <c r="I747" s="46" t="s">
        <v>381</v>
      </c>
      <c r="J747" s="47">
        <v>165</v>
      </c>
      <c r="K747" s="46" t="s">
        <v>2569</v>
      </c>
      <c r="L747" s="46" t="s">
        <v>287</v>
      </c>
    </row>
    <row r="748" spans="1:12" x14ac:dyDescent="0.2">
      <c r="A748" s="47">
        <v>40048</v>
      </c>
      <c r="C748" s="46" t="s">
        <v>1629</v>
      </c>
      <c r="D748" s="46" t="s">
        <v>3637</v>
      </c>
      <c r="E748" s="46" t="s">
        <v>8602</v>
      </c>
      <c r="F748" s="46" t="s">
        <v>9918</v>
      </c>
      <c r="G748" s="46" t="s">
        <v>9919</v>
      </c>
      <c r="H748" s="46" t="s">
        <v>368</v>
      </c>
      <c r="I748" s="46" t="s">
        <v>381</v>
      </c>
      <c r="J748" s="47">
        <v>165</v>
      </c>
      <c r="K748" s="46" t="s">
        <v>2569</v>
      </c>
      <c r="L748" s="46" t="s">
        <v>287</v>
      </c>
    </row>
    <row r="749" spans="1:12" x14ac:dyDescent="0.2">
      <c r="A749" s="47">
        <v>40047</v>
      </c>
      <c r="C749" s="46" t="s">
        <v>8605</v>
      </c>
      <c r="D749" s="46" t="s">
        <v>8606</v>
      </c>
      <c r="E749" s="46" t="s">
        <v>114</v>
      </c>
      <c r="F749" s="46" t="s">
        <v>2978</v>
      </c>
      <c r="G749" s="46" t="s">
        <v>9920</v>
      </c>
      <c r="H749" s="46" t="s">
        <v>358</v>
      </c>
      <c r="I749" s="46" t="s">
        <v>381</v>
      </c>
      <c r="J749" s="47">
        <v>165</v>
      </c>
      <c r="K749" s="46" t="s">
        <v>2637</v>
      </c>
      <c r="L749" s="46" t="s">
        <v>287</v>
      </c>
    </row>
    <row r="750" spans="1:12" x14ac:dyDescent="0.2">
      <c r="A750" s="47">
        <v>40046</v>
      </c>
      <c r="C750" s="46" t="s">
        <v>14915</v>
      </c>
      <c r="D750" s="46" t="s">
        <v>7</v>
      </c>
      <c r="E750" s="46" t="s">
        <v>5541</v>
      </c>
      <c r="F750" s="46" t="s">
        <v>2721</v>
      </c>
      <c r="G750" s="46" t="s">
        <v>9921</v>
      </c>
      <c r="H750" s="46" t="s">
        <v>361</v>
      </c>
      <c r="I750" s="46" t="s">
        <v>665</v>
      </c>
      <c r="J750" s="47">
        <v>439</v>
      </c>
      <c r="K750" s="46" t="s">
        <v>2569</v>
      </c>
      <c r="L750" s="46" t="s">
        <v>279</v>
      </c>
    </row>
    <row r="751" spans="1:12" x14ac:dyDescent="0.2">
      <c r="A751" s="47">
        <v>40045</v>
      </c>
      <c r="C751" s="46" t="s">
        <v>14916</v>
      </c>
      <c r="D751" s="46" t="s">
        <v>57</v>
      </c>
      <c r="E751" s="46" t="s">
        <v>29</v>
      </c>
      <c r="F751" s="46" t="s">
        <v>9922</v>
      </c>
      <c r="G751" s="46" t="s">
        <v>9923</v>
      </c>
      <c r="H751" s="46" t="s">
        <v>358</v>
      </c>
      <c r="I751" s="46" t="s">
        <v>293</v>
      </c>
      <c r="J751" s="47">
        <v>10202</v>
      </c>
      <c r="K751" s="46" t="s">
        <v>2569</v>
      </c>
      <c r="L751" s="46" t="s">
        <v>279</v>
      </c>
    </row>
    <row r="752" spans="1:12" x14ac:dyDescent="0.2">
      <c r="A752" s="47">
        <v>40043</v>
      </c>
      <c r="C752" s="46" t="s">
        <v>7</v>
      </c>
      <c r="D752" s="46" t="s">
        <v>8609</v>
      </c>
      <c r="E752" s="46" t="s">
        <v>11</v>
      </c>
      <c r="F752" s="46" t="s">
        <v>2726</v>
      </c>
      <c r="G752" s="46" t="s">
        <v>9924</v>
      </c>
      <c r="H752" s="46" t="s">
        <v>358</v>
      </c>
      <c r="I752" s="46" t="s">
        <v>9063</v>
      </c>
      <c r="J752" s="47">
        <v>10478</v>
      </c>
      <c r="K752" s="46" t="s">
        <v>2569</v>
      </c>
      <c r="L752" s="46" t="s">
        <v>282</v>
      </c>
    </row>
    <row r="753" spans="1:12" x14ac:dyDescent="0.2">
      <c r="A753" s="47">
        <v>40040</v>
      </c>
      <c r="C753" s="46" t="s">
        <v>506</v>
      </c>
      <c r="D753" s="46" t="s">
        <v>9</v>
      </c>
      <c r="E753" s="46" t="s">
        <v>526</v>
      </c>
      <c r="F753" s="46" t="s">
        <v>2728</v>
      </c>
      <c r="G753" s="46" t="s">
        <v>9925</v>
      </c>
      <c r="H753" s="46" t="s">
        <v>358</v>
      </c>
      <c r="I753" s="46" t="s">
        <v>804</v>
      </c>
      <c r="J753" s="47">
        <v>494</v>
      </c>
      <c r="K753" s="46" t="s">
        <v>2569</v>
      </c>
      <c r="L753" s="46" t="s">
        <v>282</v>
      </c>
    </row>
    <row r="754" spans="1:12" x14ac:dyDescent="0.2">
      <c r="A754" s="47">
        <v>40038</v>
      </c>
      <c r="C754" s="46" t="s">
        <v>1625</v>
      </c>
      <c r="D754" s="46" t="s">
        <v>103</v>
      </c>
      <c r="E754" s="46" t="s">
        <v>8619</v>
      </c>
      <c r="F754" s="46" t="s">
        <v>9927</v>
      </c>
      <c r="G754" s="46" t="s">
        <v>9928</v>
      </c>
      <c r="H754" s="46" t="s">
        <v>368</v>
      </c>
      <c r="I754" s="46" t="s">
        <v>608</v>
      </c>
      <c r="J754" s="47">
        <v>58</v>
      </c>
      <c r="K754" s="46" t="s">
        <v>2569</v>
      </c>
      <c r="L754" s="46" t="s">
        <v>169</v>
      </c>
    </row>
    <row r="755" spans="1:12" x14ac:dyDescent="0.2">
      <c r="A755" s="47">
        <v>40036</v>
      </c>
      <c r="C755" s="46" t="s">
        <v>2711</v>
      </c>
      <c r="D755" s="46" t="s">
        <v>14946</v>
      </c>
      <c r="E755" s="46" t="s">
        <v>14947</v>
      </c>
      <c r="F755" s="46" t="s">
        <v>9929</v>
      </c>
      <c r="G755" s="46" t="s">
        <v>9930</v>
      </c>
      <c r="H755" s="46" t="s">
        <v>361</v>
      </c>
      <c r="I755" s="46" t="s">
        <v>608</v>
      </c>
      <c r="J755" s="47">
        <v>58</v>
      </c>
      <c r="K755" s="46" t="s">
        <v>2569</v>
      </c>
      <c r="L755" s="46" t="s">
        <v>169</v>
      </c>
    </row>
    <row r="756" spans="1:12" x14ac:dyDescent="0.2">
      <c r="A756" s="47">
        <v>40031</v>
      </c>
      <c r="C756" s="46" t="s">
        <v>8622</v>
      </c>
      <c r="D756" s="46" t="s">
        <v>1591</v>
      </c>
      <c r="E756" s="46" t="s">
        <v>29</v>
      </c>
      <c r="F756" s="46" t="s">
        <v>9932</v>
      </c>
      <c r="G756" s="46" t="s">
        <v>9933</v>
      </c>
      <c r="H756" s="46" t="s">
        <v>358</v>
      </c>
      <c r="I756" s="46" t="s">
        <v>363</v>
      </c>
      <c r="J756" s="47">
        <v>37</v>
      </c>
      <c r="K756" s="46" t="s">
        <v>2594</v>
      </c>
      <c r="L756" s="46" t="s">
        <v>170</v>
      </c>
    </row>
    <row r="757" spans="1:12" x14ac:dyDescent="0.2">
      <c r="A757" s="47">
        <v>40014</v>
      </c>
      <c r="C757" s="46" t="s">
        <v>6638</v>
      </c>
      <c r="D757" s="46" t="s">
        <v>19</v>
      </c>
      <c r="E757" s="46" t="s">
        <v>2827</v>
      </c>
      <c r="F757" s="46" t="s">
        <v>2729</v>
      </c>
      <c r="G757" s="46" t="s">
        <v>9934</v>
      </c>
      <c r="H757" s="46" t="s">
        <v>361</v>
      </c>
      <c r="I757" s="46" t="s">
        <v>376</v>
      </c>
      <c r="J757" s="47">
        <v>109</v>
      </c>
      <c r="K757" s="46" t="s">
        <v>2730</v>
      </c>
      <c r="L757" s="46" t="s">
        <v>280</v>
      </c>
    </row>
    <row r="758" spans="1:12" x14ac:dyDescent="0.2">
      <c r="A758" s="47">
        <v>40012</v>
      </c>
      <c r="C758" s="46" t="s">
        <v>19</v>
      </c>
      <c r="D758" s="46" t="s">
        <v>1591</v>
      </c>
      <c r="E758" s="46" t="s">
        <v>11</v>
      </c>
      <c r="F758" s="46" t="s">
        <v>9935</v>
      </c>
      <c r="G758" s="46" t="s">
        <v>9936</v>
      </c>
      <c r="H758" s="46" t="s">
        <v>358</v>
      </c>
      <c r="I758" s="46" t="s">
        <v>9937</v>
      </c>
      <c r="J758" s="47">
        <v>10403</v>
      </c>
      <c r="K758" s="46" t="s">
        <v>2569</v>
      </c>
      <c r="L758" s="46" t="s">
        <v>269</v>
      </c>
    </row>
    <row r="759" spans="1:12" x14ac:dyDescent="0.2">
      <c r="A759" s="47">
        <v>40011</v>
      </c>
      <c r="C759" s="46" t="s">
        <v>19</v>
      </c>
      <c r="D759" s="46" t="s">
        <v>1591</v>
      </c>
      <c r="E759" s="46" t="s">
        <v>35</v>
      </c>
      <c r="F759" s="46" t="s">
        <v>2734</v>
      </c>
      <c r="G759" s="46" t="s">
        <v>9938</v>
      </c>
      <c r="H759" s="46" t="s">
        <v>361</v>
      </c>
      <c r="I759" s="46" t="s">
        <v>718</v>
      </c>
      <c r="J759" s="47">
        <v>326</v>
      </c>
      <c r="K759" s="46" t="s">
        <v>2735</v>
      </c>
      <c r="L759" s="46" t="s">
        <v>284</v>
      </c>
    </row>
    <row r="760" spans="1:12" x14ac:dyDescent="0.2">
      <c r="A760" s="47">
        <v>40002</v>
      </c>
      <c r="C760" s="46" t="s">
        <v>7292</v>
      </c>
      <c r="D760" s="46" t="s">
        <v>90</v>
      </c>
      <c r="E760" s="46" t="s">
        <v>3184</v>
      </c>
      <c r="F760" s="46" t="s">
        <v>2680</v>
      </c>
      <c r="G760" s="46" t="s">
        <v>9939</v>
      </c>
      <c r="H760" s="46" t="s">
        <v>361</v>
      </c>
      <c r="I760" s="46" t="s">
        <v>355</v>
      </c>
      <c r="J760" s="47">
        <v>10454</v>
      </c>
      <c r="K760" s="46" t="s">
        <v>2569</v>
      </c>
      <c r="L760" s="46" t="s">
        <v>284</v>
      </c>
    </row>
    <row r="761" spans="1:12" x14ac:dyDescent="0.2">
      <c r="A761" s="47">
        <v>40000</v>
      </c>
      <c r="C761" s="46" t="s">
        <v>3289</v>
      </c>
      <c r="D761" s="46" t="s">
        <v>8637</v>
      </c>
      <c r="E761" s="46" t="s">
        <v>4561</v>
      </c>
      <c r="F761" s="46" t="s">
        <v>2740</v>
      </c>
      <c r="G761" s="46" t="s">
        <v>9940</v>
      </c>
      <c r="H761" s="46" t="s">
        <v>358</v>
      </c>
      <c r="I761" s="46" t="s">
        <v>355</v>
      </c>
      <c r="J761" s="47">
        <v>10454</v>
      </c>
      <c r="K761" s="46" t="s">
        <v>2569</v>
      </c>
      <c r="L761" s="46" t="s">
        <v>284</v>
      </c>
    </row>
    <row r="762" spans="1:12" x14ac:dyDescent="0.2">
      <c r="A762" s="47">
        <v>39999</v>
      </c>
      <c r="C762" s="46" t="s">
        <v>3358</v>
      </c>
      <c r="D762" s="46" t="s">
        <v>9</v>
      </c>
      <c r="E762" s="46" t="s">
        <v>3616</v>
      </c>
      <c r="F762" s="46" t="s">
        <v>2741</v>
      </c>
      <c r="G762" s="46" t="s">
        <v>9941</v>
      </c>
      <c r="H762" s="46" t="s">
        <v>361</v>
      </c>
      <c r="I762" s="46" t="s">
        <v>901</v>
      </c>
      <c r="J762" s="47">
        <v>10314</v>
      </c>
      <c r="K762" s="46" t="s">
        <v>2742</v>
      </c>
      <c r="L762" s="46" t="s">
        <v>282</v>
      </c>
    </row>
    <row r="763" spans="1:12" x14ac:dyDescent="0.2">
      <c r="A763" s="47">
        <v>39998</v>
      </c>
      <c r="C763" s="46" t="s">
        <v>8640</v>
      </c>
      <c r="D763" s="46" t="s">
        <v>57</v>
      </c>
      <c r="E763" s="46" t="s">
        <v>3160</v>
      </c>
      <c r="F763" s="46" t="s">
        <v>2746</v>
      </c>
      <c r="G763" s="46" t="s">
        <v>9942</v>
      </c>
      <c r="H763" s="46" t="s">
        <v>358</v>
      </c>
      <c r="I763" s="46" t="s">
        <v>2747</v>
      </c>
      <c r="J763" s="47">
        <v>10477</v>
      </c>
      <c r="K763" s="46" t="s">
        <v>2584</v>
      </c>
      <c r="L763" s="46" t="s">
        <v>284</v>
      </c>
    </row>
    <row r="764" spans="1:12" x14ac:dyDescent="0.2">
      <c r="A764" s="47">
        <v>39997</v>
      </c>
      <c r="C764" s="46" t="s">
        <v>3285</v>
      </c>
      <c r="D764" s="46" t="s">
        <v>9</v>
      </c>
      <c r="E764" s="46" t="s">
        <v>2850</v>
      </c>
      <c r="F764" s="46" t="s">
        <v>2753</v>
      </c>
      <c r="G764" s="46" t="s">
        <v>9943</v>
      </c>
      <c r="H764" s="46" t="s">
        <v>358</v>
      </c>
      <c r="I764" s="46" t="s">
        <v>422</v>
      </c>
      <c r="J764" s="47">
        <v>538</v>
      </c>
      <c r="K764" s="46" t="s">
        <v>2569</v>
      </c>
      <c r="L764" s="46" t="s">
        <v>282</v>
      </c>
    </row>
    <row r="765" spans="1:12" x14ac:dyDescent="0.2">
      <c r="A765" s="47">
        <v>39981</v>
      </c>
      <c r="C765" s="46" t="s">
        <v>1604</v>
      </c>
      <c r="D765" s="46" t="s">
        <v>2821</v>
      </c>
      <c r="E765" s="46" t="s">
        <v>2590</v>
      </c>
      <c r="F765" s="46" t="s">
        <v>2756</v>
      </c>
      <c r="G765" s="46" t="s">
        <v>9944</v>
      </c>
      <c r="H765" s="46" t="s">
        <v>358</v>
      </c>
      <c r="I765" s="46" t="s">
        <v>422</v>
      </c>
      <c r="J765" s="47">
        <v>538</v>
      </c>
      <c r="K765" s="46" t="s">
        <v>2569</v>
      </c>
      <c r="L765" s="46" t="s">
        <v>282</v>
      </c>
    </row>
    <row r="766" spans="1:12" x14ac:dyDescent="0.2">
      <c r="A766" s="47">
        <v>39967</v>
      </c>
      <c r="C766" s="46" t="s">
        <v>14966</v>
      </c>
      <c r="D766" s="46" t="s">
        <v>14967</v>
      </c>
      <c r="E766" s="46" t="s">
        <v>14968</v>
      </c>
      <c r="F766" s="46" t="s">
        <v>2759</v>
      </c>
      <c r="G766" s="46" t="s">
        <v>9945</v>
      </c>
      <c r="H766" s="46" t="s">
        <v>361</v>
      </c>
      <c r="I766" s="46" t="s">
        <v>877</v>
      </c>
      <c r="J766" s="47">
        <v>304</v>
      </c>
      <c r="K766" s="46" t="s">
        <v>2569</v>
      </c>
      <c r="L766" s="46" t="s">
        <v>284</v>
      </c>
    </row>
    <row r="767" spans="1:12" x14ac:dyDescent="0.2">
      <c r="A767" s="47">
        <v>39946</v>
      </c>
      <c r="C767" s="46" t="s">
        <v>8650</v>
      </c>
      <c r="D767" s="46" t="s">
        <v>8651</v>
      </c>
      <c r="E767" s="46" t="s">
        <v>8652</v>
      </c>
      <c r="F767" s="46" t="s">
        <v>2761</v>
      </c>
      <c r="G767" s="46" t="s">
        <v>9946</v>
      </c>
      <c r="H767" s="46" t="s">
        <v>361</v>
      </c>
      <c r="I767" s="46" t="s">
        <v>877</v>
      </c>
      <c r="J767" s="47">
        <v>304</v>
      </c>
      <c r="K767" s="46" t="s">
        <v>2569</v>
      </c>
      <c r="L767" s="46" t="s">
        <v>284</v>
      </c>
    </row>
    <row r="768" spans="1:12" x14ac:dyDescent="0.2">
      <c r="A768" s="47">
        <v>39939</v>
      </c>
      <c r="C768" s="46" t="s">
        <v>78</v>
      </c>
      <c r="D768" s="46" t="s">
        <v>1605</v>
      </c>
      <c r="E768" s="46" t="s">
        <v>14919</v>
      </c>
      <c r="F768" s="46" t="s">
        <v>2765</v>
      </c>
      <c r="G768" s="46" t="s">
        <v>9947</v>
      </c>
      <c r="H768" s="46" t="s">
        <v>361</v>
      </c>
      <c r="I768" s="46" t="s">
        <v>877</v>
      </c>
      <c r="J768" s="47">
        <v>304</v>
      </c>
      <c r="K768" s="46" t="s">
        <v>2569</v>
      </c>
      <c r="L768" s="46" t="s">
        <v>284</v>
      </c>
    </row>
    <row r="769" spans="1:12" x14ac:dyDescent="0.2">
      <c r="A769" s="47">
        <v>39930</v>
      </c>
      <c r="C769" s="46" t="s">
        <v>1956</v>
      </c>
      <c r="D769" s="46" t="s">
        <v>8658</v>
      </c>
      <c r="E769" s="46" t="s">
        <v>2752</v>
      </c>
      <c r="F769" s="46" t="s">
        <v>2768</v>
      </c>
      <c r="G769" s="46" t="s">
        <v>9948</v>
      </c>
      <c r="H769" s="46" t="s">
        <v>358</v>
      </c>
      <c r="I769" s="46" t="s">
        <v>377</v>
      </c>
      <c r="J769" s="47">
        <v>111</v>
      </c>
      <c r="K769" s="46" t="s">
        <v>2569</v>
      </c>
      <c r="L769" s="46" t="s">
        <v>286</v>
      </c>
    </row>
    <row r="770" spans="1:12" x14ac:dyDescent="0.2">
      <c r="A770" s="47">
        <v>39927</v>
      </c>
      <c r="C770" s="46" t="s">
        <v>8612</v>
      </c>
      <c r="D770" s="46" t="s">
        <v>8663</v>
      </c>
      <c r="E770" s="46" t="s">
        <v>8664</v>
      </c>
      <c r="F770" s="46" t="s">
        <v>2772</v>
      </c>
      <c r="G770" s="46" t="s">
        <v>9949</v>
      </c>
      <c r="H770" s="46" t="s">
        <v>358</v>
      </c>
      <c r="I770" s="46" t="s">
        <v>177</v>
      </c>
      <c r="J770" s="47">
        <v>290</v>
      </c>
      <c r="K770" s="46" t="s">
        <v>2569</v>
      </c>
      <c r="L770" s="46" t="s">
        <v>282</v>
      </c>
    </row>
    <row r="771" spans="1:12" x14ac:dyDescent="0.2">
      <c r="A771" s="47">
        <v>39922</v>
      </c>
      <c r="C771" s="46" t="s">
        <v>17</v>
      </c>
      <c r="D771" s="46" t="s">
        <v>17</v>
      </c>
      <c r="E771" s="46" t="s">
        <v>2705</v>
      </c>
      <c r="F771" s="46" t="s">
        <v>2774</v>
      </c>
      <c r="G771" s="46" t="s">
        <v>9950</v>
      </c>
      <c r="H771" s="46" t="s">
        <v>358</v>
      </c>
      <c r="I771" s="46" t="s">
        <v>177</v>
      </c>
      <c r="J771" s="47">
        <v>290</v>
      </c>
      <c r="K771" s="46" t="s">
        <v>2569</v>
      </c>
      <c r="L771" s="46" t="s">
        <v>282</v>
      </c>
    </row>
    <row r="772" spans="1:12" x14ac:dyDescent="0.2">
      <c r="A772" s="47">
        <v>39914</v>
      </c>
      <c r="C772" s="46" t="s">
        <v>8667</v>
      </c>
      <c r="D772" s="46" t="s">
        <v>8668</v>
      </c>
      <c r="E772" s="46" t="s">
        <v>1482</v>
      </c>
      <c r="F772" s="46" t="s">
        <v>2778</v>
      </c>
      <c r="G772" s="46" t="s">
        <v>9951</v>
      </c>
      <c r="H772" s="46" t="s">
        <v>358</v>
      </c>
      <c r="I772" s="46" t="s">
        <v>177</v>
      </c>
      <c r="J772" s="47">
        <v>290</v>
      </c>
      <c r="K772" s="46" t="s">
        <v>2569</v>
      </c>
      <c r="L772" s="46" t="s">
        <v>282</v>
      </c>
    </row>
    <row r="773" spans="1:12" x14ac:dyDescent="0.2">
      <c r="A773" s="47">
        <v>39913</v>
      </c>
      <c r="C773" s="46" t="s">
        <v>5487</v>
      </c>
      <c r="D773" s="46" t="s">
        <v>1744</v>
      </c>
      <c r="E773" s="46" t="s">
        <v>380</v>
      </c>
      <c r="F773" s="46" t="s">
        <v>2782</v>
      </c>
      <c r="G773" s="46" t="s">
        <v>9952</v>
      </c>
      <c r="H773" s="46" t="s">
        <v>358</v>
      </c>
      <c r="I773" s="46" t="s">
        <v>177</v>
      </c>
      <c r="J773" s="47">
        <v>290</v>
      </c>
      <c r="K773" s="46" t="s">
        <v>2569</v>
      </c>
      <c r="L773" s="46" t="s">
        <v>282</v>
      </c>
    </row>
    <row r="774" spans="1:12" x14ac:dyDescent="0.2">
      <c r="A774" s="47">
        <v>39908</v>
      </c>
      <c r="C774" s="46" t="s">
        <v>15048</v>
      </c>
      <c r="E774" s="46" t="s">
        <v>15049</v>
      </c>
      <c r="F774" s="46" t="s">
        <v>2791</v>
      </c>
      <c r="G774" s="46" t="s">
        <v>9953</v>
      </c>
      <c r="H774" s="46" t="s">
        <v>358</v>
      </c>
      <c r="I774" s="46" t="s">
        <v>693</v>
      </c>
      <c r="J774" s="47">
        <v>556</v>
      </c>
      <c r="K774" s="46" t="s">
        <v>2569</v>
      </c>
      <c r="L774" s="46" t="s">
        <v>282</v>
      </c>
    </row>
    <row r="775" spans="1:12" x14ac:dyDescent="0.2">
      <c r="A775" s="47">
        <v>39901</v>
      </c>
      <c r="C775" s="46" t="s">
        <v>2713</v>
      </c>
      <c r="D775" s="46" t="s">
        <v>6000</v>
      </c>
      <c r="E775" s="46" t="s">
        <v>11871</v>
      </c>
      <c r="F775" s="46" t="s">
        <v>2794</v>
      </c>
      <c r="G775" s="46" t="s">
        <v>9954</v>
      </c>
      <c r="H775" s="46" t="s">
        <v>358</v>
      </c>
      <c r="I775" s="46" t="s">
        <v>693</v>
      </c>
      <c r="J775" s="47">
        <v>556</v>
      </c>
      <c r="K775" s="46" t="s">
        <v>2569</v>
      </c>
      <c r="L775" s="46" t="s">
        <v>282</v>
      </c>
    </row>
    <row r="776" spans="1:12" x14ac:dyDescent="0.2">
      <c r="A776" s="47">
        <v>39900</v>
      </c>
      <c r="C776" s="46" t="s">
        <v>7</v>
      </c>
      <c r="D776" s="46" t="s">
        <v>542</v>
      </c>
      <c r="E776" s="46" t="s">
        <v>4059</v>
      </c>
      <c r="F776" s="46" t="s">
        <v>2797</v>
      </c>
      <c r="G776" s="46" t="s">
        <v>9955</v>
      </c>
      <c r="H776" s="46" t="s">
        <v>368</v>
      </c>
      <c r="I776" s="46" t="s">
        <v>293</v>
      </c>
      <c r="J776" s="47">
        <v>10202</v>
      </c>
      <c r="K776" s="46" t="s">
        <v>2584</v>
      </c>
      <c r="L776" s="46" t="s">
        <v>279</v>
      </c>
    </row>
    <row r="777" spans="1:12" x14ac:dyDescent="0.2">
      <c r="A777" s="47">
        <v>39893</v>
      </c>
      <c r="C777" s="46" t="s">
        <v>8683</v>
      </c>
      <c r="E777" s="46" t="s">
        <v>8684</v>
      </c>
      <c r="F777" s="46" t="s">
        <v>2802</v>
      </c>
      <c r="G777" s="46" t="s">
        <v>9956</v>
      </c>
      <c r="H777" s="46" t="s">
        <v>361</v>
      </c>
      <c r="I777" s="46" t="s">
        <v>181</v>
      </c>
      <c r="J777" s="47">
        <v>655</v>
      </c>
      <c r="K777" s="46" t="s">
        <v>2569</v>
      </c>
      <c r="L777" s="46" t="s">
        <v>282</v>
      </c>
    </row>
    <row r="778" spans="1:12" x14ac:dyDescent="0.2">
      <c r="A778" s="47">
        <v>39892</v>
      </c>
      <c r="C778" s="46" t="s">
        <v>1867</v>
      </c>
      <c r="D778" s="46" t="s">
        <v>24</v>
      </c>
      <c r="E778" s="46" t="s">
        <v>8</v>
      </c>
      <c r="F778" s="46" t="s">
        <v>2806</v>
      </c>
      <c r="G778" s="46" t="s">
        <v>9957</v>
      </c>
      <c r="H778" s="46" t="s">
        <v>368</v>
      </c>
      <c r="I778" s="46" t="s">
        <v>408</v>
      </c>
      <c r="J778" s="47">
        <v>375</v>
      </c>
      <c r="K778" s="46" t="s">
        <v>2569</v>
      </c>
      <c r="L778" s="46" t="s">
        <v>283</v>
      </c>
    </row>
    <row r="779" spans="1:12" x14ac:dyDescent="0.2">
      <c r="A779" s="47">
        <v>39891</v>
      </c>
      <c r="C779" s="46" t="s">
        <v>4947</v>
      </c>
      <c r="D779" s="46" t="s">
        <v>7</v>
      </c>
      <c r="E779" s="46" t="s">
        <v>96</v>
      </c>
      <c r="F779" s="46" t="s">
        <v>2809</v>
      </c>
      <c r="G779" s="46" t="s">
        <v>9958</v>
      </c>
      <c r="H779" s="46" t="s">
        <v>368</v>
      </c>
      <c r="I779" s="46" t="s">
        <v>292</v>
      </c>
      <c r="J779" s="47">
        <v>10219</v>
      </c>
      <c r="K779" s="46" t="s">
        <v>2569</v>
      </c>
      <c r="L779" s="46" t="s">
        <v>284</v>
      </c>
    </row>
    <row r="780" spans="1:12" x14ac:dyDescent="0.2">
      <c r="A780" s="47">
        <v>39888</v>
      </c>
      <c r="C780" s="46" t="s">
        <v>8690</v>
      </c>
      <c r="E780" s="46" t="s">
        <v>8691</v>
      </c>
      <c r="F780" s="46" t="s">
        <v>2811</v>
      </c>
      <c r="G780" s="46" t="s">
        <v>9959</v>
      </c>
      <c r="H780" s="46" t="s">
        <v>368</v>
      </c>
      <c r="I780" s="46" t="s">
        <v>292</v>
      </c>
      <c r="J780" s="47">
        <v>10219</v>
      </c>
      <c r="K780" s="46" t="s">
        <v>2569</v>
      </c>
      <c r="L780" s="46" t="s">
        <v>284</v>
      </c>
    </row>
    <row r="781" spans="1:12" x14ac:dyDescent="0.2">
      <c r="A781" s="47">
        <v>39887</v>
      </c>
      <c r="C781" s="46" t="s">
        <v>501</v>
      </c>
      <c r="D781" s="46" t="s">
        <v>2687</v>
      </c>
      <c r="E781" s="46" t="s">
        <v>2904</v>
      </c>
      <c r="F781" s="46" t="s">
        <v>2813</v>
      </c>
      <c r="G781" s="46" t="s">
        <v>9960</v>
      </c>
      <c r="H781" s="46" t="s">
        <v>358</v>
      </c>
      <c r="I781" s="46" t="s">
        <v>541</v>
      </c>
      <c r="J781" s="47">
        <v>585</v>
      </c>
      <c r="K781" s="46" t="s">
        <v>2569</v>
      </c>
      <c r="L781" s="46" t="s">
        <v>282</v>
      </c>
    </row>
    <row r="782" spans="1:12" x14ac:dyDescent="0.2">
      <c r="A782" s="47">
        <v>39882</v>
      </c>
      <c r="C782" s="46" t="s">
        <v>2952</v>
      </c>
      <c r="D782" s="46" t="s">
        <v>8699</v>
      </c>
      <c r="E782" s="46" t="s">
        <v>8700</v>
      </c>
      <c r="F782" s="46" t="s">
        <v>2816</v>
      </c>
      <c r="G782" s="46" t="s">
        <v>9961</v>
      </c>
      <c r="H782" s="46" t="s">
        <v>358</v>
      </c>
      <c r="I782" s="46" t="s">
        <v>541</v>
      </c>
      <c r="J782" s="47">
        <v>585</v>
      </c>
      <c r="K782" s="46" t="s">
        <v>2569</v>
      </c>
      <c r="L782" s="46" t="s">
        <v>282</v>
      </c>
    </row>
    <row r="783" spans="1:12" x14ac:dyDescent="0.2">
      <c r="A783" s="47">
        <v>39878</v>
      </c>
      <c r="C783" s="46" t="s">
        <v>14930</v>
      </c>
      <c r="D783" s="46" t="s">
        <v>44</v>
      </c>
      <c r="E783" s="46" t="s">
        <v>406</v>
      </c>
      <c r="F783" s="46" t="s">
        <v>2820</v>
      </c>
      <c r="G783" s="46" t="s">
        <v>9962</v>
      </c>
      <c r="H783" s="46" t="s">
        <v>368</v>
      </c>
      <c r="I783" s="46" t="s">
        <v>640</v>
      </c>
      <c r="J783" s="47">
        <v>10415</v>
      </c>
      <c r="K783" s="46" t="s">
        <v>2569</v>
      </c>
      <c r="L783" s="46" t="s">
        <v>269</v>
      </c>
    </row>
    <row r="784" spans="1:12" x14ac:dyDescent="0.2">
      <c r="A784" s="47">
        <v>39876</v>
      </c>
      <c r="C784" s="46" t="s">
        <v>44</v>
      </c>
      <c r="D784" s="46" t="s">
        <v>8704</v>
      </c>
      <c r="E784" s="46" t="s">
        <v>12</v>
      </c>
      <c r="F784" s="46" t="s">
        <v>2824</v>
      </c>
      <c r="G784" s="46" t="s">
        <v>9963</v>
      </c>
      <c r="H784" s="46" t="s">
        <v>368</v>
      </c>
      <c r="I784" s="46" t="s">
        <v>640</v>
      </c>
      <c r="J784" s="47">
        <v>10415</v>
      </c>
      <c r="K784" s="46" t="s">
        <v>2569</v>
      </c>
      <c r="L784" s="46" t="s">
        <v>269</v>
      </c>
    </row>
    <row r="785" spans="1:12" x14ac:dyDescent="0.2">
      <c r="A785" s="47">
        <v>39863</v>
      </c>
      <c r="C785" s="46" t="s">
        <v>72</v>
      </c>
      <c r="D785" s="46" t="s">
        <v>387</v>
      </c>
      <c r="E785" s="46" t="s">
        <v>3712</v>
      </c>
      <c r="F785" s="46" t="s">
        <v>2828</v>
      </c>
      <c r="G785" s="46" t="s">
        <v>9964</v>
      </c>
      <c r="H785" s="46" t="s">
        <v>358</v>
      </c>
      <c r="I785" s="46" t="s">
        <v>578</v>
      </c>
      <c r="J785" s="47">
        <v>169</v>
      </c>
      <c r="K785" s="46" t="s">
        <v>2569</v>
      </c>
      <c r="L785" s="46" t="s">
        <v>284</v>
      </c>
    </row>
    <row r="786" spans="1:12" x14ac:dyDescent="0.2">
      <c r="A786" s="47">
        <v>39860</v>
      </c>
      <c r="C786" s="46" t="s">
        <v>15277</v>
      </c>
      <c r="D786" s="46" t="s">
        <v>1629</v>
      </c>
      <c r="E786" s="46" t="s">
        <v>6097</v>
      </c>
      <c r="F786" s="46" t="s">
        <v>2829</v>
      </c>
      <c r="G786" s="46" t="s">
        <v>9965</v>
      </c>
      <c r="H786" s="46" t="s">
        <v>358</v>
      </c>
      <c r="I786" s="46" t="s">
        <v>578</v>
      </c>
      <c r="J786" s="47">
        <v>169</v>
      </c>
      <c r="K786" s="46" t="s">
        <v>2569</v>
      </c>
      <c r="L786" s="46" t="s">
        <v>284</v>
      </c>
    </row>
    <row r="787" spans="1:12" x14ac:dyDescent="0.2">
      <c r="A787" s="47">
        <v>39857</v>
      </c>
      <c r="C787" s="46" t="s">
        <v>1607</v>
      </c>
      <c r="D787" s="46" t="s">
        <v>9318</v>
      </c>
      <c r="E787" s="46" t="s">
        <v>543</v>
      </c>
      <c r="F787" s="46" t="s">
        <v>2751</v>
      </c>
      <c r="G787" s="46" t="s">
        <v>9967</v>
      </c>
      <c r="H787" s="46" t="s">
        <v>358</v>
      </c>
      <c r="I787" s="46" t="s">
        <v>402</v>
      </c>
      <c r="J787" s="47">
        <v>309</v>
      </c>
      <c r="K787" s="46" t="s">
        <v>2637</v>
      </c>
      <c r="L787" s="46" t="s">
        <v>279</v>
      </c>
    </row>
    <row r="788" spans="1:12" x14ac:dyDescent="0.2">
      <c r="A788" s="47">
        <v>39847</v>
      </c>
      <c r="C788" s="46" t="s">
        <v>14950</v>
      </c>
      <c r="D788" s="46" t="s">
        <v>2033</v>
      </c>
      <c r="E788" s="46" t="s">
        <v>98</v>
      </c>
      <c r="F788" s="46" t="s">
        <v>9968</v>
      </c>
      <c r="G788" s="46" t="s">
        <v>9969</v>
      </c>
      <c r="H788" s="46" t="s">
        <v>358</v>
      </c>
      <c r="I788" s="46" t="s">
        <v>3622</v>
      </c>
      <c r="J788" s="47">
        <v>10400</v>
      </c>
      <c r="K788" s="46" t="s">
        <v>2569</v>
      </c>
      <c r="L788" s="46" t="s">
        <v>287</v>
      </c>
    </row>
    <row r="789" spans="1:12" x14ac:dyDescent="0.2">
      <c r="A789" s="47">
        <v>39838</v>
      </c>
      <c r="C789" s="46" t="s">
        <v>3573</v>
      </c>
      <c r="D789" s="46" t="s">
        <v>8723</v>
      </c>
      <c r="E789" s="46" t="s">
        <v>2896</v>
      </c>
      <c r="F789" s="46" t="s">
        <v>9970</v>
      </c>
      <c r="G789" s="46" t="s">
        <v>9971</v>
      </c>
      <c r="H789" s="46" t="s">
        <v>358</v>
      </c>
      <c r="I789" s="46" t="s">
        <v>3622</v>
      </c>
      <c r="J789" s="47">
        <v>10400</v>
      </c>
      <c r="K789" s="46" t="s">
        <v>2569</v>
      </c>
      <c r="L789" s="46" t="s">
        <v>287</v>
      </c>
    </row>
    <row r="790" spans="1:12" x14ac:dyDescent="0.2">
      <c r="A790" s="47">
        <v>39825</v>
      </c>
      <c r="C790" s="46" t="s">
        <v>3014</v>
      </c>
      <c r="D790" s="46" t="s">
        <v>9</v>
      </c>
      <c r="E790" s="46" t="s">
        <v>3423</v>
      </c>
      <c r="F790" s="46" t="s">
        <v>9973</v>
      </c>
      <c r="G790" s="46" t="s">
        <v>9974</v>
      </c>
      <c r="H790" s="46" t="s">
        <v>368</v>
      </c>
      <c r="I790" s="46" t="s">
        <v>3622</v>
      </c>
      <c r="J790" s="47">
        <v>10400</v>
      </c>
      <c r="K790" s="46" t="s">
        <v>2569</v>
      </c>
      <c r="L790" s="46" t="s">
        <v>287</v>
      </c>
    </row>
    <row r="791" spans="1:12" x14ac:dyDescent="0.2">
      <c r="A791" s="47">
        <v>39824</v>
      </c>
      <c r="C791" s="46" t="s">
        <v>15163</v>
      </c>
      <c r="D791" s="46" t="s">
        <v>15164</v>
      </c>
      <c r="E791" s="46" t="s">
        <v>2098</v>
      </c>
      <c r="F791" s="46" t="s">
        <v>2848</v>
      </c>
      <c r="G791" s="46" t="s">
        <v>9975</v>
      </c>
      <c r="H791" s="46" t="s">
        <v>358</v>
      </c>
      <c r="I791" s="46" t="s">
        <v>839</v>
      </c>
      <c r="J791" s="47">
        <v>246</v>
      </c>
      <c r="K791" s="46" t="s">
        <v>2569</v>
      </c>
      <c r="L791" s="46" t="s">
        <v>282</v>
      </c>
    </row>
    <row r="792" spans="1:12" x14ac:dyDescent="0.2">
      <c r="A792" s="47">
        <v>39812</v>
      </c>
      <c r="C792" s="46" t="s">
        <v>8726</v>
      </c>
      <c r="D792" s="46" t="s">
        <v>4669</v>
      </c>
      <c r="E792" s="46" t="s">
        <v>3554</v>
      </c>
      <c r="F792" s="46" t="s">
        <v>2849</v>
      </c>
      <c r="G792" s="46" t="s">
        <v>9976</v>
      </c>
      <c r="H792" s="46" t="s">
        <v>358</v>
      </c>
      <c r="I792" s="46" t="s">
        <v>839</v>
      </c>
      <c r="J792" s="47">
        <v>246</v>
      </c>
      <c r="K792" s="46" t="s">
        <v>2569</v>
      </c>
      <c r="L792" s="46" t="s">
        <v>282</v>
      </c>
    </row>
    <row r="793" spans="1:12" x14ac:dyDescent="0.2">
      <c r="A793" s="47">
        <v>39811</v>
      </c>
      <c r="C793" s="46" t="s">
        <v>15385</v>
      </c>
      <c r="D793" s="46" t="s">
        <v>15386</v>
      </c>
      <c r="E793" s="46" t="s">
        <v>15387</v>
      </c>
      <c r="F793" s="46" t="s">
        <v>2851</v>
      </c>
      <c r="G793" s="46" t="s">
        <v>9977</v>
      </c>
      <c r="H793" s="46" t="s">
        <v>361</v>
      </c>
      <c r="I793" s="46" t="s">
        <v>769</v>
      </c>
      <c r="J793" s="47">
        <v>10131</v>
      </c>
      <c r="K793" s="46" t="s">
        <v>2700</v>
      </c>
      <c r="L793" s="46" t="s">
        <v>170</v>
      </c>
    </row>
    <row r="794" spans="1:12" x14ac:dyDescent="0.2">
      <c r="A794" s="47">
        <v>39810</v>
      </c>
      <c r="C794" s="46" t="s">
        <v>13</v>
      </c>
      <c r="D794" s="46" t="s">
        <v>79</v>
      </c>
      <c r="E794" s="46" t="s">
        <v>114</v>
      </c>
      <c r="F794" s="46" t="s">
        <v>2857</v>
      </c>
      <c r="G794" s="46" t="s">
        <v>9978</v>
      </c>
      <c r="H794" s="46" t="s">
        <v>358</v>
      </c>
      <c r="I794" s="46" t="s">
        <v>815</v>
      </c>
      <c r="J794" s="47">
        <v>10143</v>
      </c>
      <c r="K794" s="46" t="s">
        <v>2569</v>
      </c>
      <c r="L794" s="46" t="s">
        <v>282</v>
      </c>
    </row>
    <row r="795" spans="1:12" x14ac:dyDescent="0.2">
      <c r="A795" s="47">
        <v>39804</v>
      </c>
      <c r="C795" s="46" t="s">
        <v>8729</v>
      </c>
      <c r="E795" s="46" t="s">
        <v>3163</v>
      </c>
      <c r="F795" s="46" t="s">
        <v>2861</v>
      </c>
      <c r="G795" s="46" t="s">
        <v>9979</v>
      </c>
      <c r="H795" s="46" t="s">
        <v>358</v>
      </c>
      <c r="I795" s="46" t="s">
        <v>815</v>
      </c>
      <c r="J795" s="47">
        <v>10143</v>
      </c>
      <c r="K795" s="46" t="s">
        <v>2569</v>
      </c>
      <c r="L795" s="46" t="s">
        <v>282</v>
      </c>
    </row>
    <row r="796" spans="1:12" x14ac:dyDescent="0.2">
      <c r="A796" s="47">
        <v>39801</v>
      </c>
      <c r="C796" s="46" t="s">
        <v>34</v>
      </c>
      <c r="D796" s="46" t="s">
        <v>3358</v>
      </c>
      <c r="E796" s="46" t="s">
        <v>5033</v>
      </c>
      <c r="F796" s="46" t="s">
        <v>2865</v>
      </c>
      <c r="G796" s="46" t="s">
        <v>9980</v>
      </c>
      <c r="H796" s="46" t="s">
        <v>361</v>
      </c>
      <c r="I796" s="46" t="s">
        <v>815</v>
      </c>
      <c r="J796" s="47">
        <v>10143</v>
      </c>
      <c r="K796" s="46" t="s">
        <v>2569</v>
      </c>
      <c r="L796" s="46" t="s">
        <v>282</v>
      </c>
    </row>
    <row r="797" spans="1:12" x14ac:dyDescent="0.2">
      <c r="A797" s="47">
        <v>39800</v>
      </c>
      <c r="C797" s="46" t="s">
        <v>8734</v>
      </c>
      <c r="D797" s="46" t="s">
        <v>8735</v>
      </c>
      <c r="E797" s="46" t="s">
        <v>8736</v>
      </c>
      <c r="F797" s="46" t="s">
        <v>2867</v>
      </c>
      <c r="G797" s="46" t="s">
        <v>9981</v>
      </c>
      <c r="H797" s="46" t="s">
        <v>368</v>
      </c>
      <c r="I797" s="46" t="s">
        <v>416</v>
      </c>
      <c r="J797" s="47">
        <v>115</v>
      </c>
      <c r="K797" s="46" t="s">
        <v>2569</v>
      </c>
      <c r="L797" s="46" t="s">
        <v>281</v>
      </c>
    </row>
    <row r="798" spans="1:12" x14ac:dyDescent="0.2">
      <c r="A798" s="47">
        <v>39799</v>
      </c>
      <c r="C798" s="46" t="s">
        <v>72</v>
      </c>
      <c r="D798" s="46" t="s">
        <v>72</v>
      </c>
      <c r="E798" s="46" t="s">
        <v>36</v>
      </c>
      <c r="F798" s="46" t="s">
        <v>2871</v>
      </c>
      <c r="G798" s="46" t="s">
        <v>9982</v>
      </c>
      <c r="H798" s="46" t="s">
        <v>358</v>
      </c>
      <c r="I798" s="46" t="s">
        <v>1031</v>
      </c>
      <c r="J798" s="47">
        <v>10151</v>
      </c>
      <c r="K798" s="46" t="s">
        <v>2569</v>
      </c>
      <c r="L798" s="46" t="s">
        <v>288</v>
      </c>
    </row>
    <row r="799" spans="1:12" x14ac:dyDescent="0.2">
      <c r="A799" s="47">
        <v>39794</v>
      </c>
      <c r="C799" s="46" t="s">
        <v>2982</v>
      </c>
      <c r="D799" s="46" t="s">
        <v>1974</v>
      </c>
      <c r="E799" s="46" t="s">
        <v>15362</v>
      </c>
      <c r="F799" s="46" t="s">
        <v>2680</v>
      </c>
      <c r="G799" s="46" t="s">
        <v>9983</v>
      </c>
      <c r="H799" s="46" t="s">
        <v>358</v>
      </c>
      <c r="I799" s="46" t="s">
        <v>1031</v>
      </c>
      <c r="J799" s="47">
        <v>10151</v>
      </c>
      <c r="K799" s="46" t="s">
        <v>2569</v>
      </c>
      <c r="L799" s="46" t="s">
        <v>288</v>
      </c>
    </row>
    <row r="800" spans="1:12" x14ac:dyDescent="0.2">
      <c r="A800" s="47">
        <v>39782</v>
      </c>
      <c r="C800" s="46" t="s">
        <v>528</v>
      </c>
      <c r="D800" s="46" t="s">
        <v>1872</v>
      </c>
      <c r="E800" s="46" t="s">
        <v>6857</v>
      </c>
      <c r="F800" s="46" t="s">
        <v>2874</v>
      </c>
      <c r="G800" s="46" t="s">
        <v>9984</v>
      </c>
      <c r="H800" s="46" t="s">
        <v>358</v>
      </c>
      <c r="I800" s="46" t="s">
        <v>599</v>
      </c>
      <c r="J800" s="47">
        <v>128</v>
      </c>
      <c r="K800" s="46" t="s">
        <v>2569</v>
      </c>
      <c r="L800" s="46" t="s">
        <v>282</v>
      </c>
    </row>
    <row r="801" spans="1:12" x14ac:dyDescent="0.2">
      <c r="A801" s="47">
        <v>39778</v>
      </c>
      <c r="C801" s="46" t="s">
        <v>8674</v>
      </c>
      <c r="D801" s="46" t="s">
        <v>2570</v>
      </c>
      <c r="E801" s="46" t="s">
        <v>8749</v>
      </c>
      <c r="F801" s="46" t="s">
        <v>2878</v>
      </c>
      <c r="G801" s="46" t="s">
        <v>9985</v>
      </c>
      <c r="H801" s="46" t="s">
        <v>368</v>
      </c>
      <c r="I801" s="46" t="s">
        <v>494</v>
      </c>
      <c r="J801" s="47">
        <v>10438</v>
      </c>
      <c r="K801" s="46" t="s">
        <v>2569</v>
      </c>
      <c r="L801" s="46" t="s">
        <v>269</v>
      </c>
    </row>
    <row r="802" spans="1:12" x14ac:dyDescent="0.2">
      <c r="A802" s="47">
        <v>39777</v>
      </c>
      <c r="C802" s="46" t="s">
        <v>8751</v>
      </c>
      <c r="D802" s="46" t="s">
        <v>8752</v>
      </c>
      <c r="E802" s="46" t="s">
        <v>499</v>
      </c>
      <c r="F802" s="46" t="s">
        <v>9986</v>
      </c>
      <c r="G802" s="46" t="s">
        <v>9987</v>
      </c>
      <c r="H802" s="46" t="s">
        <v>368</v>
      </c>
      <c r="I802" s="46" t="s">
        <v>882</v>
      </c>
      <c r="J802" s="47">
        <v>567</v>
      </c>
      <c r="K802" s="46" t="s">
        <v>2569</v>
      </c>
      <c r="L802" s="46" t="s">
        <v>269</v>
      </c>
    </row>
    <row r="803" spans="1:12" x14ac:dyDescent="0.2">
      <c r="A803" s="47">
        <v>39776</v>
      </c>
      <c r="C803" s="46" t="s">
        <v>8751</v>
      </c>
      <c r="D803" s="46" t="s">
        <v>8752</v>
      </c>
      <c r="E803" s="46" t="s">
        <v>2781</v>
      </c>
      <c r="F803" s="46" t="s">
        <v>2880</v>
      </c>
      <c r="G803" s="46" t="s">
        <v>9988</v>
      </c>
      <c r="H803" s="46" t="s">
        <v>368</v>
      </c>
      <c r="I803" s="46" t="s">
        <v>845</v>
      </c>
      <c r="J803" s="47">
        <v>10014</v>
      </c>
      <c r="K803" s="46" t="s">
        <v>2569</v>
      </c>
      <c r="L803" s="46" t="s">
        <v>170</v>
      </c>
    </row>
    <row r="804" spans="1:12" x14ac:dyDescent="0.2">
      <c r="A804" s="47">
        <v>39772</v>
      </c>
      <c r="C804" s="46" t="s">
        <v>10</v>
      </c>
      <c r="D804" s="46" t="s">
        <v>1765</v>
      </c>
      <c r="E804" s="46" t="s">
        <v>36</v>
      </c>
      <c r="F804" s="46" t="s">
        <v>2881</v>
      </c>
      <c r="G804" s="46" t="s">
        <v>9989</v>
      </c>
      <c r="H804" s="46" t="s">
        <v>368</v>
      </c>
      <c r="I804" s="46" t="s">
        <v>619</v>
      </c>
      <c r="J804" s="47">
        <v>43</v>
      </c>
      <c r="K804" s="46" t="s">
        <v>2569</v>
      </c>
      <c r="L804" s="46" t="s">
        <v>269</v>
      </c>
    </row>
    <row r="805" spans="1:12" x14ac:dyDescent="0.2">
      <c r="A805" s="47">
        <v>39771</v>
      </c>
      <c r="C805" s="46" t="s">
        <v>3092</v>
      </c>
      <c r="D805" s="46" t="s">
        <v>375</v>
      </c>
      <c r="E805" s="46" t="s">
        <v>4140</v>
      </c>
      <c r="F805" s="46" t="s">
        <v>3952</v>
      </c>
      <c r="G805" s="46" t="s">
        <v>9991</v>
      </c>
      <c r="H805" s="46" t="s">
        <v>368</v>
      </c>
      <c r="I805" s="46" t="s">
        <v>782</v>
      </c>
      <c r="J805" s="47">
        <v>561</v>
      </c>
      <c r="K805" s="46" t="s">
        <v>2569</v>
      </c>
      <c r="L805" s="46" t="s">
        <v>169</v>
      </c>
    </row>
    <row r="806" spans="1:12" x14ac:dyDescent="0.2">
      <c r="A806" s="47">
        <v>39765</v>
      </c>
      <c r="C806" s="46" t="s">
        <v>5621</v>
      </c>
      <c r="D806" s="46" t="s">
        <v>2997</v>
      </c>
      <c r="E806" s="46" t="s">
        <v>1980</v>
      </c>
      <c r="F806" s="46" t="s">
        <v>2966</v>
      </c>
      <c r="G806" s="46" t="s">
        <v>9992</v>
      </c>
      <c r="H806" s="46" t="s">
        <v>368</v>
      </c>
      <c r="I806" s="46" t="s">
        <v>782</v>
      </c>
      <c r="J806" s="47">
        <v>561</v>
      </c>
      <c r="K806" s="46" t="s">
        <v>2569</v>
      </c>
      <c r="L806" s="46" t="s">
        <v>169</v>
      </c>
    </row>
    <row r="807" spans="1:12" x14ac:dyDescent="0.2">
      <c r="A807" s="47">
        <v>39763</v>
      </c>
      <c r="C807" s="46" t="s">
        <v>5476</v>
      </c>
      <c r="D807" s="46" t="s">
        <v>8763</v>
      </c>
      <c r="E807" s="46" t="s">
        <v>411</v>
      </c>
      <c r="F807" s="46" t="s">
        <v>5162</v>
      </c>
      <c r="G807" s="46" t="s">
        <v>9993</v>
      </c>
      <c r="H807" s="46" t="s">
        <v>368</v>
      </c>
      <c r="I807" s="46" t="s">
        <v>782</v>
      </c>
      <c r="J807" s="47">
        <v>561</v>
      </c>
      <c r="K807" s="46" t="s">
        <v>2569</v>
      </c>
      <c r="L807" s="46" t="s">
        <v>169</v>
      </c>
    </row>
    <row r="808" spans="1:12" x14ac:dyDescent="0.2">
      <c r="A808" s="47">
        <v>39762</v>
      </c>
      <c r="C808" s="46" t="s">
        <v>8766</v>
      </c>
      <c r="E808" s="46" t="s">
        <v>29</v>
      </c>
      <c r="F808" s="46" t="s">
        <v>9994</v>
      </c>
      <c r="G808" s="46" t="s">
        <v>9995</v>
      </c>
      <c r="H808" s="46" t="s">
        <v>368</v>
      </c>
      <c r="I808" s="46" t="s">
        <v>509</v>
      </c>
      <c r="J808" s="47">
        <v>10132</v>
      </c>
      <c r="K808" s="46" t="s">
        <v>2569</v>
      </c>
      <c r="L808" s="46" t="s">
        <v>169</v>
      </c>
    </row>
    <row r="809" spans="1:12" x14ac:dyDescent="0.2">
      <c r="A809" s="47">
        <v>39759</v>
      </c>
      <c r="C809" s="46" t="s">
        <v>171</v>
      </c>
      <c r="D809" s="46" t="s">
        <v>2176</v>
      </c>
      <c r="E809" s="46" t="s">
        <v>2850</v>
      </c>
      <c r="F809" s="46" t="s">
        <v>9996</v>
      </c>
      <c r="G809" s="46" t="s">
        <v>9997</v>
      </c>
      <c r="H809" s="46" t="s">
        <v>368</v>
      </c>
      <c r="I809" s="46" t="s">
        <v>509</v>
      </c>
      <c r="J809" s="47">
        <v>10132</v>
      </c>
      <c r="K809" s="46" t="s">
        <v>2569</v>
      </c>
      <c r="L809" s="46" t="s">
        <v>169</v>
      </c>
    </row>
    <row r="810" spans="1:12" x14ac:dyDescent="0.2">
      <c r="A810" s="47">
        <v>39756</v>
      </c>
      <c r="C810" s="46" t="s">
        <v>8774</v>
      </c>
      <c r="D810" s="46" t="s">
        <v>8775</v>
      </c>
      <c r="E810" s="46" t="s">
        <v>4293</v>
      </c>
      <c r="F810" s="46" t="s">
        <v>9998</v>
      </c>
      <c r="G810" s="46" t="s">
        <v>9999</v>
      </c>
      <c r="H810" s="46" t="s">
        <v>368</v>
      </c>
      <c r="I810" s="46" t="s">
        <v>423</v>
      </c>
      <c r="J810" s="47">
        <v>546</v>
      </c>
      <c r="K810" s="46" t="s">
        <v>2569</v>
      </c>
      <c r="L810" s="46" t="s">
        <v>285</v>
      </c>
    </row>
    <row r="811" spans="1:12" x14ac:dyDescent="0.2">
      <c r="A811" s="47">
        <v>39746</v>
      </c>
      <c r="C811" s="46" t="s">
        <v>75</v>
      </c>
      <c r="D811" s="46" t="s">
        <v>8787</v>
      </c>
      <c r="E811" s="46" t="s">
        <v>371</v>
      </c>
      <c r="F811" s="46" t="s">
        <v>2886</v>
      </c>
      <c r="G811" s="46" t="s">
        <v>10000</v>
      </c>
      <c r="H811" s="46" t="s">
        <v>358</v>
      </c>
      <c r="I811" s="46" t="s">
        <v>1005</v>
      </c>
      <c r="J811" s="47">
        <v>10015</v>
      </c>
      <c r="K811" s="46" t="s">
        <v>2569</v>
      </c>
      <c r="L811" s="46" t="s">
        <v>283</v>
      </c>
    </row>
    <row r="812" spans="1:12" x14ac:dyDescent="0.2">
      <c r="A812" s="47">
        <v>39743</v>
      </c>
      <c r="C812" s="46" t="s">
        <v>8790</v>
      </c>
      <c r="E812" s="46" t="s">
        <v>8791</v>
      </c>
      <c r="F812" s="46" t="s">
        <v>2887</v>
      </c>
      <c r="G812" s="46" t="s">
        <v>10001</v>
      </c>
      <c r="H812" s="46" t="s">
        <v>358</v>
      </c>
      <c r="I812" s="46" t="s">
        <v>1005</v>
      </c>
      <c r="J812" s="47">
        <v>10015</v>
      </c>
      <c r="K812" s="46" t="s">
        <v>2569</v>
      </c>
      <c r="L812" s="46" t="s">
        <v>283</v>
      </c>
    </row>
    <row r="813" spans="1:12" x14ac:dyDescent="0.2">
      <c r="A813" s="47">
        <v>39731</v>
      </c>
      <c r="C813" s="46" t="s">
        <v>10</v>
      </c>
      <c r="D813" s="46" t="s">
        <v>371</v>
      </c>
      <c r="E813" s="46" t="s">
        <v>4629</v>
      </c>
      <c r="F813" s="46" t="s">
        <v>2889</v>
      </c>
      <c r="G813" s="46" t="s">
        <v>10002</v>
      </c>
      <c r="H813" s="46" t="s">
        <v>368</v>
      </c>
      <c r="I813" s="46" t="s">
        <v>1005</v>
      </c>
      <c r="J813" s="47">
        <v>10015</v>
      </c>
      <c r="K813" s="46" t="s">
        <v>2569</v>
      </c>
      <c r="L813" s="46" t="s">
        <v>283</v>
      </c>
    </row>
    <row r="814" spans="1:12" x14ac:dyDescent="0.2">
      <c r="A814" s="47">
        <v>39730</v>
      </c>
      <c r="C814" s="46" t="s">
        <v>10</v>
      </c>
      <c r="D814" s="46" t="s">
        <v>371</v>
      </c>
      <c r="E814" s="46" t="s">
        <v>3169</v>
      </c>
      <c r="F814" s="46" t="s">
        <v>2890</v>
      </c>
      <c r="G814" s="46" t="s">
        <v>10003</v>
      </c>
      <c r="H814" s="46" t="s">
        <v>358</v>
      </c>
      <c r="I814" s="46" t="s">
        <v>1005</v>
      </c>
      <c r="J814" s="47">
        <v>10015</v>
      </c>
      <c r="K814" s="46" t="s">
        <v>2831</v>
      </c>
      <c r="L814" s="46" t="s">
        <v>283</v>
      </c>
    </row>
    <row r="815" spans="1:12" x14ac:dyDescent="0.2">
      <c r="A815" s="47">
        <v>39726</v>
      </c>
      <c r="C815" s="46" t="s">
        <v>8810</v>
      </c>
      <c r="D815" s="46" t="s">
        <v>69</v>
      </c>
      <c r="E815" s="46" t="s">
        <v>4249</v>
      </c>
      <c r="F815" s="46" t="s">
        <v>2892</v>
      </c>
      <c r="G815" s="46" t="s">
        <v>10004</v>
      </c>
      <c r="H815" s="46" t="s">
        <v>358</v>
      </c>
      <c r="I815" s="46" t="s">
        <v>1005</v>
      </c>
      <c r="J815" s="47">
        <v>10015</v>
      </c>
      <c r="K815" s="46" t="s">
        <v>2569</v>
      </c>
      <c r="L815" s="46" t="s">
        <v>283</v>
      </c>
    </row>
    <row r="816" spans="1:12" x14ac:dyDescent="0.2">
      <c r="A816" s="47">
        <v>39720</v>
      </c>
      <c r="C816" s="46" t="s">
        <v>8816</v>
      </c>
      <c r="D816" s="46" t="s">
        <v>155</v>
      </c>
      <c r="E816" s="46" t="s">
        <v>8817</v>
      </c>
      <c r="F816" s="46" t="s">
        <v>2894</v>
      </c>
      <c r="G816" s="46" t="s">
        <v>10005</v>
      </c>
      <c r="H816" s="46" t="s">
        <v>368</v>
      </c>
      <c r="I816" s="46" t="s">
        <v>1005</v>
      </c>
      <c r="J816" s="47">
        <v>10015</v>
      </c>
      <c r="K816" s="46" t="s">
        <v>2569</v>
      </c>
      <c r="L816" s="46" t="s">
        <v>283</v>
      </c>
    </row>
    <row r="817" spans="1:12" x14ac:dyDescent="0.2">
      <c r="A817" s="47">
        <v>39719</v>
      </c>
      <c r="C817" s="46" t="s">
        <v>6670</v>
      </c>
      <c r="D817" s="46" t="s">
        <v>1700</v>
      </c>
      <c r="E817" s="46" t="s">
        <v>2943</v>
      </c>
      <c r="F817" s="46" t="s">
        <v>2897</v>
      </c>
      <c r="G817" s="46" t="s">
        <v>10006</v>
      </c>
      <c r="H817" s="46" t="s">
        <v>368</v>
      </c>
      <c r="I817" s="46" t="s">
        <v>1005</v>
      </c>
      <c r="J817" s="47">
        <v>10015</v>
      </c>
      <c r="K817" s="46" t="s">
        <v>2569</v>
      </c>
      <c r="L817" s="46" t="s">
        <v>283</v>
      </c>
    </row>
    <row r="818" spans="1:12" x14ac:dyDescent="0.2">
      <c r="A818" s="47">
        <v>39718</v>
      </c>
      <c r="C818" s="46" t="s">
        <v>8052</v>
      </c>
      <c r="D818" s="46" t="s">
        <v>8821</v>
      </c>
      <c r="E818" s="46" t="s">
        <v>1980</v>
      </c>
      <c r="F818" s="46" t="s">
        <v>2899</v>
      </c>
      <c r="G818" s="46" t="s">
        <v>10007</v>
      </c>
      <c r="H818" s="46" t="s">
        <v>358</v>
      </c>
      <c r="I818" s="46" t="s">
        <v>1005</v>
      </c>
      <c r="J818" s="47">
        <v>10015</v>
      </c>
      <c r="K818" s="46" t="s">
        <v>2569</v>
      </c>
      <c r="L818" s="46" t="s">
        <v>283</v>
      </c>
    </row>
    <row r="819" spans="1:12" x14ac:dyDescent="0.2">
      <c r="A819" s="47">
        <v>39714</v>
      </c>
      <c r="C819" s="46" t="s">
        <v>72</v>
      </c>
      <c r="D819" s="46" t="s">
        <v>1549</v>
      </c>
      <c r="E819" s="46" t="s">
        <v>117</v>
      </c>
      <c r="F819" s="46" t="s">
        <v>2907</v>
      </c>
      <c r="G819" s="46" t="s">
        <v>10008</v>
      </c>
      <c r="H819" s="46" t="s">
        <v>358</v>
      </c>
      <c r="I819" s="46" t="s">
        <v>275</v>
      </c>
      <c r="J819" s="47">
        <v>10138</v>
      </c>
      <c r="K819" s="46" t="s">
        <v>2569</v>
      </c>
      <c r="L819" s="46" t="s">
        <v>291</v>
      </c>
    </row>
    <row r="820" spans="1:12" x14ac:dyDescent="0.2">
      <c r="A820" s="47">
        <v>39713</v>
      </c>
      <c r="C820" s="46" t="s">
        <v>15334</v>
      </c>
      <c r="D820" s="46" t="s">
        <v>15335</v>
      </c>
      <c r="E820" s="46" t="s">
        <v>406</v>
      </c>
      <c r="F820" s="46" t="s">
        <v>2909</v>
      </c>
      <c r="G820" s="46" t="s">
        <v>10009</v>
      </c>
      <c r="H820" s="46" t="s">
        <v>358</v>
      </c>
      <c r="I820" s="46" t="s">
        <v>2910</v>
      </c>
      <c r="J820" s="47">
        <v>10281</v>
      </c>
      <c r="K820" s="46" t="s">
        <v>2569</v>
      </c>
      <c r="L820" s="46" t="s">
        <v>282</v>
      </c>
    </row>
    <row r="821" spans="1:12" x14ac:dyDescent="0.2">
      <c r="A821" s="47">
        <v>39709</v>
      </c>
      <c r="C821" s="46" t="s">
        <v>155</v>
      </c>
      <c r="D821" s="46" t="s">
        <v>5976</v>
      </c>
      <c r="E821" s="46" t="s">
        <v>2943</v>
      </c>
      <c r="F821" s="46" t="s">
        <v>2915</v>
      </c>
      <c r="G821" s="46" t="s">
        <v>10010</v>
      </c>
      <c r="H821" s="46" t="s">
        <v>358</v>
      </c>
      <c r="I821" s="46" t="s">
        <v>2910</v>
      </c>
      <c r="J821" s="47">
        <v>10281</v>
      </c>
      <c r="K821" s="46" t="s">
        <v>2569</v>
      </c>
      <c r="L821" s="46" t="s">
        <v>282</v>
      </c>
    </row>
    <row r="822" spans="1:12" x14ac:dyDescent="0.2">
      <c r="A822" s="47">
        <v>39708</v>
      </c>
      <c r="C822" s="46" t="s">
        <v>4724</v>
      </c>
      <c r="D822" s="46" t="s">
        <v>8828</v>
      </c>
      <c r="E822" s="46" t="s">
        <v>392</v>
      </c>
      <c r="F822" s="46" t="s">
        <v>10011</v>
      </c>
      <c r="G822" s="46" t="s">
        <v>10012</v>
      </c>
      <c r="H822" s="46" t="s">
        <v>358</v>
      </c>
      <c r="I822" s="46" t="s">
        <v>428</v>
      </c>
      <c r="J822" s="47">
        <v>641</v>
      </c>
      <c r="K822" s="46" t="s">
        <v>2569</v>
      </c>
      <c r="L822" s="46" t="s">
        <v>269</v>
      </c>
    </row>
    <row r="823" spans="1:12" x14ac:dyDescent="0.2">
      <c r="A823" s="47">
        <v>39707</v>
      </c>
      <c r="C823" s="46" t="s">
        <v>8830</v>
      </c>
      <c r="D823" s="46" t="s">
        <v>68</v>
      </c>
      <c r="E823" s="46" t="s">
        <v>2888</v>
      </c>
      <c r="F823" s="46" t="s">
        <v>2917</v>
      </c>
      <c r="G823" s="46" t="s">
        <v>10013</v>
      </c>
      <c r="H823" s="46" t="s">
        <v>361</v>
      </c>
      <c r="I823" s="46" t="s">
        <v>508</v>
      </c>
      <c r="J823" s="47">
        <v>10445</v>
      </c>
      <c r="K823" s="46" t="s">
        <v>2569</v>
      </c>
      <c r="L823" s="46" t="s">
        <v>285</v>
      </c>
    </row>
    <row r="824" spans="1:12" x14ac:dyDescent="0.2">
      <c r="A824" s="47">
        <v>39706</v>
      </c>
      <c r="C824" s="46" t="s">
        <v>72</v>
      </c>
      <c r="D824" s="46" t="s">
        <v>8832</v>
      </c>
      <c r="E824" s="46" t="s">
        <v>2998</v>
      </c>
      <c r="F824" s="46" t="s">
        <v>2918</v>
      </c>
      <c r="G824" s="46" t="s">
        <v>10014</v>
      </c>
      <c r="H824" s="46" t="s">
        <v>361</v>
      </c>
      <c r="I824" s="46" t="s">
        <v>422</v>
      </c>
      <c r="J824" s="47">
        <v>538</v>
      </c>
      <c r="K824" s="46" t="s">
        <v>2698</v>
      </c>
      <c r="L824" s="46" t="s">
        <v>282</v>
      </c>
    </row>
    <row r="825" spans="1:12" x14ac:dyDescent="0.2">
      <c r="A825" s="47">
        <v>39705</v>
      </c>
      <c r="C825" s="46" t="s">
        <v>126</v>
      </c>
      <c r="D825" s="46" t="s">
        <v>2158</v>
      </c>
      <c r="E825" s="46" t="s">
        <v>11</v>
      </c>
      <c r="F825" s="46" t="s">
        <v>2921</v>
      </c>
      <c r="G825" s="46" t="s">
        <v>10015</v>
      </c>
      <c r="H825" s="46" t="s">
        <v>358</v>
      </c>
      <c r="I825" s="46" t="s">
        <v>710</v>
      </c>
      <c r="J825" s="47">
        <v>278</v>
      </c>
      <c r="K825" s="46" t="s">
        <v>2569</v>
      </c>
      <c r="L825" s="46" t="s">
        <v>282</v>
      </c>
    </row>
    <row r="826" spans="1:12" x14ac:dyDescent="0.2">
      <c r="A826" s="47">
        <v>39704</v>
      </c>
      <c r="C826" s="46" t="s">
        <v>465</v>
      </c>
      <c r="D826" s="46" t="s">
        <v>2631</v>
      </c>
      <c r="E826" s="46" t="s">
        <v>4315</v>
      </c>
      <c r="F826" s="46" t="s">
        <v>2924</v>
      </c>
      <c r="G826" s="46" t="s">
        <v>10016</v>
      </c>
      <c r="H826" s="46" t="s">
        <v>358</v>
      </c>
      <c r="I826" s="46" t="s">
        <v>710</v>
      </c>
      <c r="J826" s="47">
        <v>278</v>
      </c>
      <c r="K826" s="46" t="s">
        <v>2569</v>
      </c>
      <c r="L826" s="46" t="s">
        <v>282</v>
      </c>
    </row>
    <row r="827" spans="1:12" x14ac:dyDescent="0.2">
      <c r="A827" s="47">
        <v>39697</v>
      </c>
      <c r="C827" s="46" t="s">
        <v>8836</v>
      </c>
      <c r="E827" s="46" t="s">
        <v>8837</v>
      </c>
      <c r="F827" s="46" t="s">
        <v>2926</v>
      </c>
      <c r="G827" s="46" t="s">
        <v>10017</v>
      </c>
      <c r="H827" s="46" t="s">
        <v>358</v>
      </c>
      <c r="I827" s="46" t="s">
        <v>508</v>
      </c>
      <c r="J827" s="47">
        <v>10445</v>
      </c>
      <c r="K827" s="46" t="s">
        <v>2569</v>
      </c>
      <c r="L827" s="46" t="s">
        <v>285</v>
      </c>
    </row>
    <row r="828" spans="1:12" x14ac:dyDescent="0.2">
      <c r="A828" s="47">
        <v>39695</v>
      </c>
      <c r="C828" s="46" t="s">
        <v>15062</v>
      </c>
      <c r="E828" s="46" t="s">
        <v>15063</v>
      </c>
      <c r="F828" s="46" t="s">
        <v>2931</v>
      </c>
      <c r="G828" s="46" t="s">
        <v>10018</v>
      </c>
      <c r="H828" s="46" t="s">
        <v>361</v>
      </c>
      <c r="I828" s="46" t="s">
        <v>404</v>
      </c>
      <c r="J828" s="47">
        <v>331</v>
      </c>
      <c r="K828" s="46" t="s">
        <v>2569</v>
      </c>
      <c r="L828" s="46" t="s">
        <v>283</v>
      </c>
    </row>
    <row r="829" spans="1:12" x14ac:dyDescent="0.2">
      <c r="A829" s="47">
        <v>39691</v>
      </c>
      <c r="C829" s="46" t="s">
        <v>19</v>
      </c>
      <c r="E829" s="46" t="s">
        <v>15064</v>
      </c>
      <c r="F829" s="46" t="s">
        <v>2934</v>
      </c>
      <c r="G829" s="46" t="s">
        <v>10019</v>
      </c>
      <c r="H829" s="46" t="s">
        <v>358</v>
      </c>
      <c r="I829" s="46" t="s">
        <v>1449</v>
      </c>
      <c r="J829" s="47">
        <v>10183</v>
      </c>
      <c r="K829" s="46" t="s">
        <v>2569</v>
      </c>
      <c r="L829" s="46" t="s">
        <v>278</v>
      </c>
    </row>
    <row r="830" spans="1:12" x14ac:dyDescent="0.2">
      <c r="A830" s="47">
        <v>39675</v>
      </c>
      <c r="C830" s="46" t="s">
        <v>8862</v>
      </c>
      <c r="E830" s="46" t="s">
        <v>2625</v>
      </c>
      <c r="F830" s="46" t="s">
        <v>2938</v>
      </c>
      <c r="G830" s="46" t="s">
        <v>10020</v>
      </c>
      <c r="H830" s="46" t="s">
        <v>368</v>
      </c>
      <c r="I830" s="46" t="s">
        <v>625</v>
      </c>
      <c r="J830" s="47">
        <v>2</v>
      </c>
      <c r="K830" s="46" t="s">
        <v>2569</v>
      </c>
      <c r="L830" s="46" t="s">
        <v>284</v>
      </c>
    </row>
    <row r="831" spans="1:12" x14ac:dyDescent="0.2">
      <c r="A831" s="47">
        <v>39673</v>
      </c>
      <c r="C831" s="46" t="s">
        <v>5761</v>
      </c>
      <c r="D831" s="46" t="s">
        <v>74</v>
      </c>
      <c r="E831" s="46" t="s">
        <v>107</v>
      </c>
      <c r="F831" s="46" t="s">
        <v>2941</v>
      </c>
      <c r="G831" s="46" t="s">
        <v>10021</v>
      </c>
      <c r="H831" s="46" t="s">
        <v>368</v>
      </c>
      <c r="I831" s="46" t="s">
        <v>608</v>
      </c>
      <c r="J831" s="47">
        <v>58</v>
      </c>
      <c r="K831" s="46" t="s">
        <v>2569</v>
      </c>
      <c r="L831" s="46" t="s">
        <v>169</v>
      </c>
    </row>
    <row r="832" spans="1:12" x14ac:dyDescent="0.2">
      <c r="A832" s="47">
        <v>39666</v>
      </c>
      <c r="C832" s="46" t="s">
        <v>2586</v>
      </c>
      <c r="D832" s="46" t="s">
        <v>25</v>
      </c>
      <c r="E832" s="46" t="s">
        <v>8872</v>
      </c>
      <c r="F832" s="46" t="s">
        <v>2942</v>
      </c>
      <c r="G832" s="46" t="s">
        <v>10022</v>
      </c>
      <c r="H832" s="46" t="s">
        <v>361</v>
      </c>
      <c r="I832" s="46" t="s">
        <v>949</v>
      </c>
      <c r="J832" s="47">
        <v>668</v>
      </c>
      <c r="K832" s="46" t="s">
        <v>2646</v>
      </c>
      <c r="L832" s="46" t="s">
        <v>280</v>
      </c>
    </row>
    <row r="833" spans="1:12" x14ac:dyDescent="0.2">
      <c r="A833" s="47">
        <v>39664</v>
      </c>
      <c r="C833" s="46" t="s">
        <v>1604</v>
      </c>
      <c r="D833" s="46" t="s">
        <v>13</v>
      </c>
      <c r="E833" s="46" t="s">
        <v>2767</v>
      </c>
      <c r="F833" s="46" t="s">
        <v>2946</v>
      </c>
      <c r="G833" s="46" t="s">
        <v>10023</v>
      </c>
      <c r="H833" s="46" t="s">
        <v>358</v>
      </c>
      <c r="I833" s="46" t="s">
        <v>9764</v>
      </c>
      <c r="J833" s="47">
        <v>10492</v>
      </c>
      <c r="K833" s="46" t="s">
        <v>2569</v>
      </c>
      <c r="L833" s="46" t="s">
        <v>280</v>
      </c>
    </row>
    <row r="834" spans="1:12" x14ac:dyDescent="0.2">
      <c r="A834" s="47">
        <v>39660</v>
      </c>
      <c r="C834" s="46" t="s">
        <v>6429</v>
      </c>
      <c r="D834" s="46" t="s">
        <v>4740</v>
      </c>
      <c r="E834" s="46" t="s">
        <v>522</v>
      </c>
      <c r="F834" s="46" t="s">
        <v>8643</v>
      </c>
      <c r="G834" s="46" t="s">
        <v>10025</v>
      </c>
      <c r="H834" s="46" t="s">
        <v>358</v>
      </c>
      <c r="I834" s="46" t="s">
        <v>1178</v>
      </c>
      <c r="J834" s="47">
        <v>10181</v>
      </c>
      <c r="K834" s="46" t="s">
        <v>2569</v>
      </c>
      <c r="L834" s="46" t="s">
        <v>279</v>
      </c>
    </row>
    <row r="835" spans="1:12" x14ac:dyDescent="0.2">
      <c r="A835" s="47">
        <v>39655</v>
      </c>
      <c r="C835" s="46" t="s">
        <v>8887</v>
      </c>
      <c r="E835" s="46" t="s">
        <v>8888</v>
      </c>
      <c r="F835" s="46" t="s">
        <v>10026</v>
      </c>
      <c r="G835" s="46" t="s">
        <v>10027</v>
      </c>
      <c r="H835" s="46" t="s">
        <v>358</v>
      </c>
      <c r="I835" s="46" t="s">
        <v>10028</v>
      </c>
      <c r="J835" s="47">
        <v>173</v>
      </c>
      <c r="K835" s="46" t="s">
        <v>2569</v>
      </c>
      <c r="L835" s="46" t="s">
        <v>280</v>
      </c>
    </row>
    <row r="836" spans="1:12" x14ac:dyDescent="0.2">
      <c r="A836" s="47">
        <v>39652</v>
      </c>
      <c r="C836" s="46" t="s">
        <v>15306</v>
      </c>
      <c r="E836" s="46" t="s">
        <v>15307</v>
      </c>
      <c r="F836" s="46" t="s">
        <v>2759</v>
      </c>
      <c r="G836" s="46" t="s">
        <v>10029</v>
      </c>
      <c r="H836" s="46" t="s">
        <v>358</v>
      </c>
      <c r="I836" s="46" t="s">
        <v>839</v>
      </c>
      <c r="J836" s="47">
        <v>246</v>
      </c>
      <c r="K836" s="46" t="s">
        <v>2569</v>
      </c>
      <c r="L836" s="46" t="s">
        <v>282</v>
      </c>
    </row>
    <row r="837" spans="1:12" x14ac:dyDescent="0.2">
      <c r="A837" s="47">
        <v>39648</v>
      </c>
      <c r="C837" s="46" t="s">
        <v>4007</v>
      </c>
      <c r="E837" s="46" t="s">
        <v>8893</v>
      </c>
      <c r="F837" s="46" t="s">
        <v>2949</v>
      </c>
      <c r="G837" s="46" t="s">
        <v>10030</v>
      </c>
      <c r="H837" s="46" t="s">
        <v>361</v>
      </c>
      <c r="I837" s="46" t="s">
        <v>534</v>
      </c>
      <c r="J837" s="47">
        <v>10148</v>
      </c>
      <c r="K837" s="46" t="s">
        <v>2608</v>
      </c>
      <c r="L837" s="46" t="s">
        <v>279</v>
      </c>
    </row>
    <row r="838" spans="1:12" x14ac:dyDescent="0.2">
      <c r="A838" s="47">
        <v>39647</v>
      </c>
      <c r="C838" s="46" t="s">
        <v>75</v>
      </c>
      <c r="E838" s="46" t="s">
        <v>1482</v>
      </c>
      <c r="F838" s="46" t="s">
        <v>2955</v>
      </c>
      <c r="G838" s="46" t="s">
        <v>10031</v>
      </c>
      <c r="H838" s="46" t="s">
        <v>368</v>
      </c>
      <c r="I838" s="46" t="s">
        <v>593</v>
      </c>
      <c r="J838" s="47">
        <v>87</v>
      </c>
      <c r="K838" s="46" t="s">
        <v>2569</v>
      </c>
      <c r="L838" s="46" t="s">
        <v>291</v>
      </c>
    </row>
    <row r="839" spans="1:12" x14ac:dyDescent="0.2">
      <c r="A839" s="47">
        <v>39645</v>
      </c>
      <c r="C839" s="46" t="s">
        <v>1472</v>
      </c>
      <c r="D839" s="46" t="s">
        <v>3470</v>
      </c>
      <c r="E839" s="46" t="s">
        <v>31</v>
      </c>
      <c r="F839" s="46" t="s">
        <v>2956</v>
      </c>
      <c r="G839" s="46" t="s">
        <v>10032</v>
      </c>
      <c r="H839" s="46" t="s">
        <v>358</v>
      </c>
      <c r="I839" s="46" t="s">
        <v>845</v>
      </c>
      <c r="J839" s="47">
        <v>10014</v>
      </c>
      <c r="K839" s="46" t="s">
        <v>2569</v>
      </c>
      <c r="L839" s="46" t="s">
        <v>170</v>
      </c>
    </row>
    <row r="840" spans="1:12" x14ac:dyDescent="0.2">
      <c r="A840" s="47">
        <v>39642</v>
      </c>
      <c r="C840" s="46" t="s">
        <v>2631</v>
      </c>
      <c r="D840" s="46" t="s">
        <v>2589</v>
      </c>
      <c r="E840" s="46" t="s">
        <v>8902</v>
      </c>
      <c r="F840" s="46" t="s">
        <v>2959</v>
      </c>
      <c r="G840" s="46" t="s">
        <v>10033</v>
      </c>
      <c r="H840" s="46" t="s">
        <v>358</v>
      </c>
      <c r="I840" s="46" t="s">
        <v>845</v>
      </c>
      <c r="J840" s="47">
        <v>10014</v>
      </c>
      <c r="K840" s="46" t="s">
        <v>2569</v>
      </c>
      <c r="L840" s="46" t="s">
        <v>170</v>
      </c>
    </row>
    <row r="841" spans="1:12" x14ac:dyDescent="0.2">
      <c r="A841" s="47">
        <v>39638</v>
      </c>
      <c r="C841" s="46" t="s">
        <v>1805</v>
      </c>
      <c r="D841" s="46" t="s">
        <v>8907</v>
      </c>
      <c r="E841" s="46" t="s">
        <v>45</v>
      </c>
      <c r="F841" s="46" t="s">
        <v>2962</v>
      </c>
      <c r="G841" s="46" t="s">
        <v>10034</v>
      </c>
      <c r="H841" s="46" t="s">
        <v>368</v>
      </c>
      <c r="I841" s="46" t="s">
        <v>2950</v>
      </c>
      <c r="J841" s="47">
        <v>10111</v>
      </c>
      <c r="K841" s="46" t="s">
        <v>2600</v>
      </c>
      <c r="L841" s="46" t="s">
        <v>280</v>
      </c>
    </row>
    <row r="842" spans="1:12" x14ac:dyDescent="0.2">
      <c r="A842" s="47">
        <v>39635</v>
      </c>
      <c r="C842" s="46" t="s">
        <v>15222</v>
      </c>
      <c r="D842" s="46" t="s">
        <v>15223</v>
      </c>
      <c r="E842" s="46" t="s">
        <v>8377</v>
      </c>
      <c r="F842" s="46" t="s">
        <v>4291</v>
      </c>
      <c r="G842" s="46" t="s">
        <v>10037</v>
      </c>
      <c r="H842" s="46" t="s">
        <v>358</v>
      </c>
      <c r="I842" s="46" t="s">
        <v>408</v>
      </c>
      <c r="J842" s="47">
        <v>375</v>
      </c>
      <c r="K842" s="46" t="s">
        <v>2569</v>
      </c>
      <c r="L842" s="46" t="s">
        <v>283</v>
      </c>
    </row>
    <row r="843" spans="1:12" x14ac:dyDescent="0.2">
      <c r="A843" s="47">
        <v>39632</v>
      </c>
      <c r="C843" s="46" t="s">
        <v>2581</v>
      </c>
      <c r="E843" s="46" t="s">
        <v>8910</v>
      </c>
      <c r="F843" s="46" t="s">
        <v>2964</v>
      </c>
      <c r="G843" s="46" t="s">
        <v>10038</v>
      </c>
      <c r="H843" s="46" t="s">
        <v>361</v>
      </c>
      <c r="I843" s="46" t="s">
        <v>10028</v>
      </c>
      <c r="J843" s="47">
        <v>173</v>
      </c>
      <c r="K843" s="46" t="s">
        <v>2594</v>
      </c>
      <c r="L843" s="46" t="s">
        <v>280</v>
      </c>
    </row>
    <row r="844" spans="1:12" x14ac:dyDescent="0.2">
      <c r="A844" s="47">
        <v>39630</v>
      </c>
      <c r="C844" s="46" t="s">
        <v>8913</v>
      </c>
      <c r="E844" s="46" t="s">
        <v>8914</v>
      </c>
      <c r="F844" s="46" t="s">
        <v>2966</v>
      </c>
      <c r="G844" s="46" t="s">
        <v>10039</v>
      </c>
      <c r="H844" s="46" t="s">
        <v>358</v>
      </c>
      <c r="I844" s="46" t="s">
        <v>2967</v>
      </c>
      <c r="J844" s="47">
        <v>10193</v>
      </c>
      <c r="K844" s="46" t="s">
        <v>2569</v>
      </c>
      <c r="L844" s="46" t="s">
        <v>283</v>
      </c>
    </row>
    <row r="845" spans="1:12" x14ac:dyDescent="0.2">
      <c r="A845" s="47">
        <v>39627</v>
      </c>
      <c r="C845" s="46" t="s">
        <v>8920</v>
      </c>
      <c r="E845" s="46" t="s">
        <v>8921</v>
      </c>
      <c r="F845" s="46" t="s">
        <v>10040</v>
      </c>
      <c r="G845" s="46" t="s">
        <v>10041</v>
      </c>
      <c r="H845" s="46" t="s">
        <v>358</v>
      </c>
      <c r="I845" s="46" t="s">
        <v>369</v>
      </c>
      <c r="J845" s="47">
        <v>78</v>
      </c>
      <c r="K845" s="46" t="s">
        <v>2569</v>
      </c>
      <c r="L845" s="46" t="s">
        <v>279</v>
      </c>
    </row>
    <row r="846" spans="1:12" x14ac:dyDescent="0.2">
      <c r="A846" s="47">
        <v>39626</v>
      </c>
      <c r="C846" s="46" t="s">
        <v>7</v>
      </c>
      <c r="D846" s="46" t="s">
        <v>8924</v>
      </c>
      <c r="E846" s="46" t="s">
        <v>3237</v>
      </c>
      <c r="F846" s="46" t="s">
        <v>2970</v>
      </c>
      <c r="G846" s="46" t="s">
        <v>10042</v>
      </c>
      <c r="H846" s="46" t="s">
        <v>368</v>
      </c>
      <c r="I846" s="46" t="s">
        <v>2967</v>
      </c>
      <c r="J846" s="47">
        <v>10193</v>
      </c>
      <c r="K846" s="46" t="s">
        <v>2646</v>
      </c>
      <c r="L846" s="46" t="s">
        <v>283</v>
      </c>
    </row>
    <row r="847" spans="1:12" x14ac:dyDescent="0.2">
      <c r="A847" s="47">
        <v>39625</v>
      </c>
      <c r="C847" s="46" t="s">
        <v>14</v>
      </c>
      <c r="D847" s="46" t="s">
        <v>8927</v>
      </c>
      <c r="E847" s="46" t="s">
        <v>3027</v>
      </c>
      <c r="F847" s="46" t="s">
        <v>10044</v>
      </c>
      <c r="G847" s="46" t="s">
        <v>10045</v>
      </c>
      <c r="H847" s="46" t="s">
        <v>358</v>
      </c>
      <c r="I847" s="46" t="s">
        <v>569</v>
      </c>
      <c r="J847" s="47">
        <v>343</v>
      </c>
      <c r="K847" s="46" t="s">
        <v>2569</v>
      </c>
      <c r="L847" s="46" t="s">
        <v>289</v>
      </c>
    </row>
    <row r="848" spans="1:12" x14ac:dyDescent="0.2">
      <c r="A848" s="47">
        <v>39618</v>
      </c>
      <c r="C848" s="46" t="s">
        <v>90</v>
      </c>
      <c r="D848" s="46" t="s">
        <v>79</v>
      </c>
      <c r="E848" s="46" t="s">
        <v>15210</v>
      </c>
      <c r="F848" s="46" t="s">
        <v>10046</v>
      </c>
      <c r="G848" s="46" t="s">
        <v>10047</v>
      </c>
      <c r="H848" s="46" t="s">
        <v>358</v>
      </c>
      <c r="I848" s="46" t="s">
        <v>569</v>
      </c>
      <c r="J848" s="47">
        <v>343</v>
      </c>
      <c r="K848" s="46" t="s">
        <v>2569</v>
      </c>
      <c r="L848" s="46" t="s">
        <v>289</v>
      </c>
    </row>
    <row r="849" spans="1:12" x14ac:dyDescent="0.2">
      <c r="A849" s="47">
        <v>39615</v>
      </c>
      <c r="C849" s="46" t="s">
        <v>2795</v>
      </c>
      <c r="E849" s="46" t="s">
        <v>8934</v>
      </c>
      <c r="F849" s="46" t="s">
        <v>2973</v>
      </c>
      <c r="G849" s="46" t="s">
        <v>10048</v>
      </c>
      <c r="H849" s="46" t="s">
        <v>358</v>
      </c>
      <c r="I849" s="46" t="s">
        <v>426</v>
      </c>
      <c r="J849" s="47">
        <v>634</v>
      </c>
      <c r="K849" s="46" t="s">
        <v>2569</v>
      </c>
      <c r="L849" s="46" t="s">
        <v>285</v>
      </c>
    </row>
    <row r="850" spans="1:12" x14ac:dyDescent="0.2">
      <c r="A850" s="47">
        <v>39612</v>
      </c>
      <c r="C850" s="46" t="s">
        <v>2739</v>
      </c>
      <c r="D850" s="46" t="s">
        <v>1629</v>
      </c>
      <c r="E850" s="46" t="s">
        <v>8700</v>
      </c>
      <c r="F850" s="46" t="s">
        <v>2978</v>
      </c>
      <c r="G850" s="46" t="s">
        <v>10049</v>
      </c>
      <c r="H850" s="46" t="s">
        <v>358</v>
      </c>
      <c r="I850" s="46" t="s">
        <v>650</v>
      </c>
      <c r="J850" s="47">
        <v>51</v>
      </c>
      <c r="K850" s="46" t="s">
        <v>2569</v>
      </c>
      <c r="L850" s="46" t="s">
        <v>280</v>
      </c>
    </row>
    <row r="851" spans="1:12" x14ac:dyDescent="0.2">
      <c r="A851" s="47">
        <v>39599</v>
      </c>
      <c r="C851" s="46" t="s">
        <v>8945</v>
      </c>
      <c r="E851" s="46" t="s">
        <v>8946</v>
      </c>
      <c r="F851" s="46" t="s">
        <v>2981</v>
      </c>
      <c r="G851" s="46" t="s">
        <v>10050</v>
      </c>
      <c r="H851" s="46" t="s">
        <v>361</v>
      </c>
      <c r="I851" s="46" t="s">
        <v>650</v>
      </c>
      <c r="J851" s="47">
        <v>51</v>
      </c>
      <c r="K851" s="46" t="s">
        <v>2569</v>
      </c>
      <c r="L851" s="46" t="s">
        <v>280</v>
      </c>
    </row>
    <row r="852" spans="1:12" x14ac:dyDescent="0.2">
      <c r="A852" s="47">
        <v>39598</v>
      </c>
      <c r="C852" s="46" t="s">
        <v>8949</v>
      </c>
      <c r="E852" s="46" t="s">
        <v>5228</v>
      </c>
      <c r="F852" s="46" t="s">
        <v>2984</v>
      </c>
      <c r="G852" s="46" t="s">
        <v>10051</v>
      </c>
      <c r="H852" s="46" t="s">
        <v>358</v>
      </c>
      <c r="I852" s="46" t="s">
        <v>546</v>
      </c>
      <c r="J852" s="47">
        <v>10412</v>
      </c>
      <c r="K852" s="46" t="s">
        <v>2584</v>
      </c>
      <c r="L852" s="46" t="s">
        <v>282</v>
      </c>
    </row>
    <row r="853" spans="1:12" x14ac:dyDescent="0.2">
      <c r="A853" s="47">
        <v>39594</v>
      </c>
      <c r="C853" s="46" t="s">
        <v>17</v>
      </c>
      <c r="D853" s="46" t="s">
        <v>1750</v>
      </c>
      <c r="E853" s="46" t="s">
        <v>4075</v>
      </c>
      <c r="F853" s="46" t="s">
        <v>2990</v>
      </c>
      <c r="G853" s="46" t="s">
        <v>10052</v>
      </c>
      <c r="H853" s="46" t="s">
        <v>358</v>
      </c>
      <c r="I853" s="46" t="s">
        <v>595</v>
      </c>
      <c r="J853" s="47">
        <v>175</v>
      </c>
      <c r="K853" s="46" t="s">
        <v>2698</v>
      </c>
      <c r="L853" s="46" t="s">
        <v>269</v>
      </c>
    </row>
    <row r="854" spans="1:12" x14ac:dyDescent="0.2">
      <c r="A854" s="47">
        <v>39592</v>
      </c>
      <c r="C854" s="46" t="s">
        <v>17</v>
      </c>
      <c r="D854" s="46" t="s">
        <v>120</v>
      </c>
      <c r="E854" s="46" t="s">
        <v>3278</v>
      </c>
      <c r="F854" s="46" t="s">
        <v>2991</v>
      </c>
      <c r="G854" s="46" t="s">
        <v>10053</v>
      </c>
      <c r="H854" s="46" t="s">
        <v>358</v>
      </c>
      <c r="I854" s="46" t="s">
        <v>546</v>
      </c>
      <c r="J854" s="47">
        <v>10412</v>
      </c>
      <c r="K854" s="46" t="s">
        <v>2569</v>
      </c>
      <c r="L854" s="46" t="s">
        <v>282</v>
      </c>
    </row>
    <row r="855" spans="1:12" x14ac:dyDescent="0.2">
      <c r="A855" s="47">
        <v>39591</v>
      </c>
      <c r="C855" s="46" t="s">
        <v>17</v>
      </c>
      <c r="D855" s="46" t="s">
        <v>120</v>
      </c>
      <c r="E855" s="46" t="s">
        <v>114</v>
      </c>
      <c r="F855" s="46" t="s">
        <v>2992</v>
      </c>
      <c r="G855" s="46" t="s">
        <v>10054</v>
      </c>
      <c r="H855" s="46" t="s">
        <v>358</v>
      </c>
      <c r="I855" s="46" t="s">
        <v>546</v>
      </c>
      <c r="J855" s="47">
        <v>10412</v>
      </c>
      <c r="K855" s="46" t="s">
        <v>2569</v>
      </c>
      <c r="L855" s="46" t="s">
        <v>282</v>
      </c>
    </row>
    <row r="856" spans="1:12" x14ac:dyDescent="0.2">
      <c r="A856" s="47">
        <v>39588</v>
      </c>
      <c r="C856" s="46" t="s">
        <v>15043</v>
      </c>
      <c r="D856" s="46" t="s">
        <v>2034</v>
      </c>
      <c r="E856" s="46" t="s">
        <v>114</v>
      </c>
      <c r="F856" s="46" t="s">
        <v>2996</v>
      </c>
      <c r="G856" s="46" t="s">
        <v>10055</v>
      </c>
      <c r="H856" s="46" t="s">
        <v>358</v>
      </c>
      <c r="I856" s="46" t="s">
        <v>546</v>
      </c>
      <c r="J856" s="47">
        <v>10412</v>
      </c>
      <c r="K856" s="46" t="s">
        <v>2569</v>
      </c>
      <c r="L856" s="46" t="s">
        <v>282</v>
      </c>
    </row>
    <row r="857" spans="1:12" x14ac:dyDescent="0.2">
      <c r="A857" s="47">
        <v>39587</v>
      </c>
      <c r="C857" s="46" t="s">
        <v>8956</v>
      </c>
      <c r="D857" s="46" t="s">
        <v>8957</v>
      </c>
      <c r="E857" s="46" t="s">
        <v>31</v>
      </c>
      <c r="F857" s="46" t="s">
        <v>10057</v>
      </c>
      <c r="G857" s="46" t="s">
        <v>10058</v>
      </c>
      <c r="H857" s="46" t="s">
        <v>358</v>
      </c>
      <c r="I857" s="46" t="s">
        <v>851</v>
      </c>
      <c r="J857" s="47">
        <v>636</v>
      </c>
      <c r="K857" s="46" t="s">
        <v>2569</v>
      </c>
      <c r="L857" s="46" t="s">
        <v>285</v>
      </c>
    </row>
    <row r="858" spans="1:12" x14ac:dyDescent="0.2">
      <c r="A858" s="47">
        <v>39584</v>
      </c>
      <c r="C858" s="46" t="s">
        <v>72</v>
      </c>
      <c r="D858" s="46" t="s">
        <v>8961</v>
      </c>
      <c r="E858" s="46" t="s">
        <v>8962</v>
      </c>
      <c r="F858" s="46" t="s">
        <v>7394</v>
      </c>
      <c r="G858" s="46" t="s">
        <v>10059</v>
      </c>
      <c r="H858" s="46" t="s">
        <v>361</v>
      </c>
      <c r="I858" s="46" t="s">
        <v>10060</v>
      </c>
      <c r="J858" s="47">
        <v>10472</v>
      </c>
      <c r="K858" s="46" t="s">
        <v>2569</v>
      </c>
      <c r="L858" s="46" t="s">
        <v>285</v>
      </c>
    </row>
    <row r="859" spans="1:12" x14ac:dyDescent="0.2">
      <c r="A859" s="47">
        <v>39578</v>
      </c>
      <c r="C859" s="46" t="s">
        <v>8969</v>
      </c>
      <c r="D859" s="46" t="s">
        <v>4022</v>
      </c>
      <c r="E859" s="46" t="s">
        <v>8970</v>
      </c>
      <c r="F859" s="46" t="s">
        <v>10062</v>
      </c>
      <c r="G859" s="46" t="s">
        <v>10063</v>
      </c>
      <c r="H859" s="46" t="s">
        <v>361</v>
      </c>
      <c r="I859" s="46" t="s">
        <v>10060</v>
      </c>
      <c r="J859" s="47">
        <v>10472</v>
      </c>
      <c r="K859" s="46" t="s">
        <v>2569</v>
      </c>
      <c r="L859" s="46" t="s">
        <v>285</v>
      </c>
    </row>
    <row r="860" spans="1:12" x14ac:dyDescent="0.2">
      <c r="A860" s="47">
        <v>39577</v>
      </c>
      <c r="C860" s="46" t="s">
        <v>8973</v>
      </c>
      <c r="D860" s="46" t="s">
        <v>3471</v>
      </c>
      <c r="E860" s="46" t="s">
        <v>8974</v>
      </c>
      <c r="F860" s="46" t="s">
        <v>4562</v>
      </c>
      <c r="G860" s="46" t="s">
        <v>10065</v>
      </c>
      <c r="H860" s="46" t="s">
        <v>358</v>
      </c>
      <c r="I860" s="46" t="s">
        <v>580</v>
      </c>
      <c r="J860" s="47">
        <v>534</v>
      </c>
      <c r="K860" s="46" t="s">
        <v>2569</v>
      </c>
      <c r="L860" s="46" t="s">
        <v>269</v>
      </c>
    </row>
    <row r="861" spans="1:12" x14ac:dyDescent="0.2">
      <c r="A861" s="47">
        <v>39575</v>
      </c>
      <c r="C861" s="46" t="s">
        <v>62</v>
      </c>
      <c r="D861" s="46" t="s">
        <v>72</v>
      </c>
      <c r="E861" s="46" t="s">
        <v>3177</v>
      </c>
      <c r="F861" s="46" t="s">
        <v>5136</v>
      </c>
      <c r="G861" s="46" t="s">
        <v>10067</v>
      </c>
      <c r="H861" s="46" t="s">
        <v>361</v>
      </c>
      <c r="I861" s="46" t="s">
        <v>941</v>
      </c>
      <c r="J861" s="47">
        <v>705</v>
      </c>
      <c r="K861" s="46" t="s">
        <v>2569</v>
      </c>
      <c r="L861" s="46" t="s">
        <v>285</v>
      </c>
    </row>
    <row r="862" spans="1:12" x14ac:dyDescent="0.2">
      <c r="A862" s="47">
        <v>39573</v>
      </c>
      <c r="C862" s="46" t="s">
        <v>2142</v>
      </c>
      <c r="D862" s="46" t="s">
        <v>14955</v>
      </c>
      <c r="E862" s="46" t="s">
        <v>14956</v>
      </c>
      <c r="F862" s="46" t="s">
        <v>3006</v>
      </c>
      <c r="G862" s="46" t="s">
        <v>10068</v>
      </c>
      <c r="H862" s="46" t="s">
        <v>358</v>
      </c>
      <c r="I862" s="46" t="s">
        <v>1087</v>
      </c>
      <c r="J862" s="47">
        <v>10176</v>
      </c>
      <c r="K862" s="46" t="s">
        <v>2743</v>
      </c>
      <c r="L862" s="46" t="s">
        <v>282</v>
      </c>
    </row>
    <row r="863" spans="1:12" x14ac:dyDescent="0.2">
      <c r="A863" s="47">
        <v>39572</v>
      </c>
      <c r="C863" s="46" t="s">
        <v>8978</v>
      </c>
      <c r="E863" s="46" t="s">
        <v>8</v>
      </c>
      <c r="F863" s="46" t="s">
        <v>3007</v>
      </c>
      <c r="G863" s="46" t="s">
        <v>10069</v>
      </c>
      <c r="H863" s="46" t="s">
        <v>358</v>
      </c>
      <c r="I863" s="46" t="s">
        <v>1087</v>
      </c>
      <c r="J863" s="47">
        <v>10176</v>
      </c>
      <c r="K863" s="46" t="s">
        <v>2569</v>
      </c>
      <c r="L863" s="46" t="s">
        <v>282</v>
      </c>
    </row>
    <row r="864" spans="1:12" x14ac:dyDescent="0.2">
      <c r="A864" s="47">
        <v>39570</v>
      </c>
      <c r="C864" s="46" t="s">
        <v>34</v>
      </c>
      <c r="D864" s="46" t="s">
        <v>8980</v>
      </c>
      <c r="E864" s="46" t="s">
        <v>63</v>
      </c>
      <c r="F864" s="46" t="s">
        <v>3009</v>
      </c>
      <c r="G864" s="46" t="s">
        <v>10070</v>
      </c>
      <c r="H864" s="46" t="s">
        <v>358</v>
      </c>
      <c r="I864" s="46" t="s">
        <v>1041</v>
      </c>
      <c r="J864" s="47">
        <v>404</v>
      </c>
      <c r="K864" s="46" t="s">
        <v>3010</v>
      </c>
      <c r="L864" s="46" t="s">
        <v>282</v>
      </c>
    </row>
    <row r="865" spans="1:12" x14ac:dyDescent="0.2">
      <c r="A865" s="47">
        <v>39569</v>
      </c>
      <c r="C865" s="46" t="s">
        <v>9</v>
      </c>
      <c r="D865" s="46" t="s">
        <v>1564</v>
      </c>
      <c r="E865" s="46" t="s">
        <v>2576</v>
      </c>
      <c r="F865" s="46" t="s">
        <v>3013</v>
      </c>
      <c r="G865" s="46" t="s">
        <v>10071</v>
      </c>
      <c r="H865" s="46" t="s">
        <v>358</v>
      </c>
      <c r="I865" s="46" t="s">
        <v>1041</v>
      </c>
      <c r="J865" s="47">
        <v>404</v>
      </c>
      <c r="K865" s="46" t="s">
        <v>2569</v>
      </c>
      <c r="L865" s="46" t="s">
        <v>282</v>
      </c>
    </row>
    <row r="866" spans="1:12" x14ac:dyDescent="0.2">
      <c r="A866" s="47">
        <v>39568</v>
      </c>
      <c r="C866" s="46" t="s">
        <v>9</v>
      </c>
      <c r="D866" s="46" t="s">
        <v>1564</v>
      </c>
      <c r="E866" s="46" t="s">
        <v>22</v>
      </c>
      <c r="F866" s="46" t="s">
        <v>10074</v>
      </c>
      <c r="G866" s="46" t="s">
        <v>10075</v>
      </c>
      <c r="H866" s="46" t="s">
        <v>368</v>
      </c>
      <c r="I866" s="46" t="s">
        <v>8960</v>
      </c>
      <c r="J866" s="47">
        <v>192</v>
      </c>
      <c r="K866" s="46" t="s">
        <v>2569</v>
      </c>
      <c r="L866" s="46" t="s">
        <v>169</v>
      </c>
    </row>
    <row r="867" spans="1:12" x14ac:dyDescent="0.2">
      <c r="A867" s="47">
        <v>39565</v>
      </c>
      <c r="C867" s="46" t="s">
        <v>1607</v>
      </c>
      <c r="D867" s="46" t="s">
        <v>61</v>
      </c>
      <c r="E867" s="46" t="s">
        <v>270</v>
      </c>
      <c r="F867" s="46" t="s">
        <v>10076</v>
      </c>
      <c r="G867" s="46" t="s">
        <v>10077</v>
      </c>
      <c r="H867" s="46" t="s">
        <v>368</v>
      </c>
      <c r="I867" s="46" t="s">
        <v>8960</v>
      </c>
      <c r="J867" s="47">
        <v>192</v>
      </c>
      <c r="K867" s="46" t="s">
        <v>2569</v>
      </c>
      <c r="L867" s="46" t="s">
        <v>169</v>
      </c>
    </row>
    <row r="868" spans="1:12" x14ac:dyDescent="0.2">
      <c r="A868" s="47">
        <v>39564</v>
      </c>
      <c r="C868" s="46" t="s">
        <v>8988</v>
      </c>
      <c r="D868" s="46" t="s">
        <v>4103</v>
      </c>
      <c r="E868" s="46" t="s">
        <v>2896</v>
      </c>
      <c r="F868" s="46" t="s">
        <v>3017</v>
      </c>
      <c r="G868" s="46" t="s">
        <v>10078</v>
      </c>
      <c r="H868" s="46" t="s">
        <v>358</v>
      </c>
      <c r="I868" s="46" t="s">
        <v>500</v>
      </c>
      <c r="J868" s="47">
        <v>10085</v>
      </c>
      <c r="K868" s="46" t="s">
        <v>2569</v>
      </c>
      <c r="L868" s="46" t="s">
        <v>283</v>
      </c>
    </row>
    <row r="869" spans="1:12" x14ac:dyDescent="0.2">
      <c r="A869" s="47">
        <v>39562</v>
      </c>
      <c r="C869" s="46" t="s">
        <v>8990</v>
      </c>
      <c r="D869" s="46" t="s">
        <v>9</v>
      </c>
      <c r="E869" s="46" t="s">
        <v>380</v>
      </c>
      <c r="F869" s="46" t="s">
        <v>3896</v>
      </c>
      <c r="G869" s="46" t="s">
        <v>10081</v>
      </c>
      <c r="H869" s="46" t="s">
        <v>368</v>
      </c>
      <c r="I869" s="46" t="s">
        <v>8960</v>
      </c>
      <c r="J869" s="47">
        <v>192</v>
      </c>
      <c r="K869" s="46" t="s">
        <v>2569</v>
      </c>
      <c r="L869" s="46" t="s">
        <v>169</v>
      </c>
    </row>
    <row r="870" spans="1:12" x14ac:dyDescent="0.2">
      <c r="A870" s="47">
        <v>39560</v>
      </c>
      <c r="C870" s="46" t="s">
        <v>8994</v>
      </c>
      <c r="E870" s="46" t="s">
        <v>8995</v>
      </c>
      <c r="F870" s="46" t="s">
        <v>3020</v>
      </c>
      <c r="G870" s="46" t="s">
        <v>10082</v>
      </c>
      <c r="H870" s="46" t="s">
        <v>358</v>
      </c>
      <c r="I870" s="46" t="s">
        <v>1005</v>
      </c>
      <c r="J870" s="47">
        <v>10015</v>
      </c>
      <c r="K870" s="46" t="s">
        <v>2569</v>
      </c>
      <c r="L870" s="46" t="s">
        <v>283</v>
      </c>
    </row>
    <row r="871" spans="1:12" x14ac:dyDescent="0.2">
      <c r="A871" s="47">
        <v>39559</v>
      </c>
      <c r="C871" s="46" t="s">
        <v>443</v>
      </c>
      <c r="D871" s="46" t="s">
        <v>1825</v>
      </c>
      <c r="E871" s="46" t="s">
        <v>5042</v>
      </c>
      <c r="F871" s="46" t="s">
        <v>3022</v>
      </c>
      <c r="G871" s="46" t="s">
        <v>10083</v>
      </c>
      <c r="H871" s="46" t="s">
        <v>368</v>
      </c>
      <c r="I871" s="46" t="s">
        <v>3023</v>
      </c>
      <c r="J871" s="47">
        <v>594</v>
      </c>
      <c r="K871" s="46" t="s">
        <v>2569</v>
      </c>
      <c r="L871" s="46" t="s">
        <v>280</v>
      </c>
    </row>
    <row r="872" spans="1:12" x14ac:dyDescent="0.2">
      <c r="A872" s="47">
        <v>39557</v>
      </c>
      <c r="C872" s="46" t="s">
        <v>9002</v>
      </c>
      <c r="D872" s="46" t="s">
        <v>9003</v>
      </c>
      <c r="E872" s="46" t="s">
        <v>3173</v>
      </c>
      <c r="F872" s="46" t="s">
        <v>3025</v>
      </c>
      <c r="G872" s="46" t="s">
        <v>10084</v>
      </c>
      <c r="H872" s="46" t="s">
        <v>361</v>
      </c>
      <c r="I872" s="46" t="s">
        <v>937</v>
      </c>
      <c r="J872" s="47">
        <v>10173</v>
      </c>
      <c r="K872" s="46" t="s">
        <v>2621</v>
      </c>
      <c r="L872" s="46" t="s">
        <v>282</v>
      </c>
    </row>
    <row r="873" spans="1:12" x14ac:dyDescent="0.2">
      <c r="A873" s="47">
        <v>39551</v>
      </c>
      <c r="C873" s="46" t="s">
        <v>9006</v>
      </c>
      <c r="E873" s="46" t="s">
        <v>2610</v>
      </c>
      <c r="F873" s="46" t="s">
        <v>3028</v>
      </c>
      <c r="G873" s="46" t="s">
        <v>10085</v>
      </c>
      <c r="H873" s="46" t="s">
        <v>358</v>
      </c>
      <c r="I873" s="46" t="s">
        <v>937</v>
      </c>
      <c r="J873" s="47">
        <v>10173</v>
      </c>
      <c r="K873" s="46" t="s">
        <v>2569</v>
      </c>
      <c r="L873" s="46" t="s">
        <v>282</v>
      </c>
    </row>
    <row r="874" spans="1:12" x14ac:dyDescent="0.2">
      <c r="A874" s="47">
        <v>39549</v>
      </c>
      <c r="C874" s="46" t="s">
        <v>9009</v>
      </c>
      <c r="E874" s="46" t="s">
        <v>9010</v>
      </c>
      <c r="F874" s="46" t="s">
        <v>3030</v>
      </c>
      <c r="G874" s="46" t="s">
        <v>10086</v>
      </c>
      <c r="H874" s="46" t="s">
        <v>361</v>
      </c>
      <c r="I874" s="46" t="s">
        <v>937</v>
      </c>
      <c r="J874" s="47">
        <v>10173</v>
      </c>
      <c r="K874" s="46" t="s">
        <v>2569</v>
      </c>
      <c r="L874" s="46" t="s">
        <v>282</v>
      </c>
    </row>
    <row r="875" spans="1:12" x14ac:dyDescent="0.2">
      <c r="A875" s="47">
        <v>39541</v>
      </c>
      <c r="C875" s="46" t="s">
        <v>125</v>
      </c>
      <c r="D875" s="46" t="s">
        <v>2948</v>
      </c>
      <c r="E875" s="46" t="s">
        <v>9018</v>
      </c>
      <c r="F875" s="46" t="s">
        <v>3031</v>
      </c>
      <c r="G875" s="46" t="s">
        <v>10087</v>
      </c>
      <c r="H875" s="46" t="s">
        <v>358</v>
      </c>
      <c r="I875" s="46" t="s">
        <v>937</v>
      </c>
      <c r="J875" s="47">
        <v>10173</v>
      </c>
      <c r="K875" s="46" t="s">
        <v>2569</v>
      </c>
      <c r="L875" s="46" t="s">
        <v>282</v>
      </c>
    </row>
    <row r="876" spans="1:12" x14ac:dyDescent="0.2">
      <c r="A876" s="47">
        <v>39537</v>
      </c>
      <c r="C876" s="46" t="s">
        <v>9021</v>
      </c>
      <c r="D876" s="46" t="s">
        <v>9022</v>
      </c>
      <c r="E876" s="46" t="s">
        <v>9023</v>
      </c>
      <c r="F876" s="46" t="s">
        <v>3041</v>
      </c>
      <c r="G876" s="46" t="s">
        <v>10088</v>
      </c>
      <c r="H876" s="46" t="s">
        <v>358</v>
      </c>
      <c r="I876" s="46" t="s">
        <v>452</v>
      </c>
      <c r="J876" s="47">
        <v>10064</v>
      </c>
      <c r="K876" s="46" t="s">
        <v>2569</v>
      </c>
      <c r="L876" s="46" t="s">
        <v>282</v>
      </c>
    </row>
    <row r="877" spans="1:12" x14ac:dyDescent="0.2">
      <c r="A877" s="47">
        <v>39536</v>
      </c>
      <c r="C877" s="46" t="s">
        <v>10035</v>
      </c>
      <c r="D877" s="46" t="s">
        <v>10036</v>
      </c>
      <c r="E877" s="46" t="s">
        <v>3421</v>
      </c>
      <c r="F877" s="46" t="s">
        <v>3045</v>
      </c>
      <c r="G877" s="46" t="s">
        <v>10089</v>
      </c>
      <c r="H877" s="46" t="s">
        <v>361</v>
      </c>
      <c r="I877" s="46" t="s">
        <v>407</v>
      </c>
      <c r="J877" s="47">
        <v>355</v>
      </c>
      <c r="K877" s="46" t="s">
        <v>2699</v>
      </c>
      <c r="L877" s="46" t="s">
        <v>289</v>
      </c>
    </row>
    <row r="878" spans="1:12" x14ac:dyDescent="0.2">
      <c r="A878" s="47">
        <v>39533</v>
      </c>
      <c r="C878" s="46" t="s">
        <v>9026</v>
      </c>
      <c r="D878" s="46" t="s">
        <v>3004</v>
      </c>
      <c r="E878" s="46" t="s">
        <v>9027</v>
      </c>
      <c r="F878" s="46" t="s">
        <v>3046</v>
      </c>
      <c r="G878" s="46" t="s">
        <v>10090</v>
      </c>
      <c r="H878" s="46" t="s">
        <v>361</v>
      </c>
      <c r="I878" s="46" t="s">
        <v>407</v>
      </c>
      <c r="J878" s="47">
        <v>355</v>
      </c>
      <c r="K878" s="46" t="s">
        <v>2682</v>
      </c>
      <c r="L878" s="46" t="s">
        <v>289</v>
      </c>
    </row>
    <row r="879" spans="1:12" x14ac:dyDescent="0.2">
      <c r="A879" s="47">
        <v>39529</v>
      </c>
      <c r="C879" s="46" t="s">
        <v>2786</v>
      </c>
      <c r="D879" s="46" t="s">
        <v>1523</v>
      </c>
      <c r="E879" s="46" t="s">
        <v>12</v>
      </c>
      <c r="F879" s="46" t="s">
        <v>10091</v>
      </c>
      <c r="G879" s="46" t="s">
        <v>10092</v>
      </c>
      <c r="H879" s="46" t="s">
        <v>358</v>
      </c>
      <c r="I879" s="46" t="s">
        <v>421</v>
      </c>
      <c r="J879" s="47">
        <v>578</v>
      </c>
      <c r="K879" s="46" t="s">
        <v>2569</v>
      </c>
      <c r="L879" s="46" t="s">
        <v>288</v>
      </c>
    </row>
    <row r="880" spans="1:12" x14ac:dyDescent="0.2">
      <c r="A880" s="47">
        <v>39528</v>
      </c>
      <c r="C880" s="46" t="s">
        <v>14980</v>
      </c>
      <c r="D880" s="46" t="s">
        <v>10</v>
      </c>
      <c r="E880" s="46" t="s">
        <v>14981</v>
      </c>
      <c r="F880" s="46" t="s">
        <v>10093</v>
      </c>
      <c r="G880" s="46" t="s">
        <v>10094</v>
      </c>
      <c r="H880" s="46" t="s">
        <v>358</v>
      </c>
      <c r="I880" s="46" t="s">
        <v>569</v>
      </c>
      <c r="J880" s="47">
        <v>343</v>
      </c>
      <c r="K880" s="46" t="s">
        <v>2569</v>
      </c>
      <c r="L880" s="46" t="s">
        <v>289</v>
      </c>
    </row>
    <row r="881" spans="1:12" x14ac:dyDescent="0.2">
      <c r="A881" s="47">
        <v>39521</v>
      </c>
      <c r="C881" s="46" t="s">
        <v>1780</v>
      </c>
      <c r="D881" s="46" t="s">
        <v>14969</v>
      </c>
      <c r="E881" s="46" t="s">
        <v>11</v>
      </c>
      <c r="F881" s="46" t="s">
        <v>10097</v>
      </c>
      <c r="G881" s="46" t="s">
        <v>10098</v>
      </c>
      <c r="H881" s="46" t="s">
        <v>358</v>
      </c>
      <c r="I881" s="46" t="s">
        <v>10099</v>
      </c>
      <c r="J881" s="47">
        <v>10471</v>
      </c>
      <c r="K881" s="46" t="s">
        <v>2584</v>
      </c>
      <c r="L881" s="46" t="s">
        <v>279</v>
      </c>
    </row>
    <row r="882" spans="1:12" x14ac:dyDescent="0.2">
      <c r="A882" s="47">
        <v>39520</v>
      </c>
      <c r="C882" s="46" t="s">
        <v>1508</v>
      </c>
      <c r="D882" s="46" t="s">
        <v>1946</v>
      </c>
      <c r="E882" s="46" t="s">
        <v>4573</v>
      </c>
      <c r="F882" s="46" t="s">
        <v>10102</v>
      </c>
      <c r="G882" s="46" t="s">
        <v>10103</v>
      </c>
      <c r="H882" s="46" t="s">
        <v>358</v>
      </c>
      <c r="I882" s="46" t="s">
        <v>10099</v>
      </c>
      <c r="J882" s="47">
        <v>10471</v>
      </c>
      <c r="K882" s="46" t="s">
        <v>2584</v>
      </c>
      <c r="L882" s="46" t="s">
        <v>279</v>
      </c>
    </row>
    <row r="883" spans="1:12" x14ac:dyDescent="0.2">
      <c r="A883" s="47">
        <v>39519</v>
      </c>
      <c r="C883" s="46" t="s">
        <v>10</v>
      </c>
      <c r="D883" s="46" t="s">
        <v>15326</v>
      </c>
      <c r="E883" s="46" t="s">
        <v>67</v>
      </c>
      <c r="F883" s="46" t="s">
        <v>5665</v>
      </c>
      <c r="G883" s="46" t="s">
        <v>10105</v>
      </c>
      <c r="H883" s="46" t="s">
        <v>358</v>
      </c>
      <c r="I883" s="46" t="s">
        <v>10099</v>
      </c>
      <c r="J883" s="47">
        <v>10471</v>
      </c>
      <c r="K883" s="46" t="s">
        <v>2584</v>
      </c>
      <c r="L883" s="46" t="s">
        <v>279</v>
      </c>
    </row>
    <row r="884" spans="1:12" x14ac:dyDescent="0.2">
      <c r="A884" s="47">
        <v>39510</v>
      </c>
      <c r="C884" s="46" t="s">
        <v>9043</v>
      </c>
      <c r="E884" s="46" t="s">
        <v>4367</v>
      </c>
      <c r="F884" s="46" t="s">
        <v>3051</v>
      </c>
      <c r="G884" s="46" t="s">
        <v>10106</v>
      </c>
      <c r="H884" s="46" t="s">
        <v>358</v>
      </c>
      <c r="I884" s="46" t="s">
        <v>752</v>
      </c>
      <c r="J884" s="47">
        <v>406</v>
      </c>
      <c r="K884" s="46" t="s">
        <v>2569</v>
      </c>
      <c r="L884" s="46" t="s">
        <v>282</v>
      </c>
    </row>
    <row r="885" spans="1:12" x14ac:dyDescent="0.2">
      <c r="A885" s="47">
        <v>39506</v>
      </c>
      <c r="C885" s="46" t="s">
        <v>7387</v>
      </c>
      <c r="D885" s="46" t="s">
        <v>5230</v>
      </c>
      <c r="E885" s="46" t="s">
        <v>4293</v>
      </c>
      <c r="F885" s="46" t="s">
        <v>3055</v>
      </c>
      <c r="G885" s="46" t="s">
        <v>10107</v>
      </c>
      <c r="H885" s="46" t="s">
        <v>358</v>
      </c>
      <c r="I885" s="46" t="s">
        <v>752</v>
      </c>
      <c r="J885" s="47">
        <v>406</v>
      </c>
      <c r="K885" s="46" t="s">
        <v>2569</v>
      </c>
      <c r="L885" s="46" t="s">
        <v>282</v>
      </c>
    </row>
    <row r="886" spans="1:12" x14ac:dyDescent="0.2">
      <c r="A886" s="47">
        <v>39505</v>
      </c>
      <c r="C886" s="46" t="s">
        <v>3965</v>
      </c>
      <c r="D886" s="46" t="s">
        <v>9048</v>
      </c>
      <c r="E886" s="46" t="s">
        <v>2965</v>
      </c>
      <c r="F886" s="46" t="s">
        <v>3057</v>
      </c>
      <c r="G886" s="46" t="s">
        <v>10108</v>
      </c>
      <c r="H886" s="46" t="s">
        <v>358</v>
      </c>
      <c r="I886" s="46" t="s">
        <v>752</v>
      </c>
      <c r="J886" s="47">
        <v>406</v>
      </c>
      <c r="K886" s="46" t="s">
        <v>2569</v>
      </c>
      <c r="L886" s="46" t="s">
        <v>282</v>
      </c>
    </row>
    <row r="887" spans="1:12" x14ac:dyDescent="0.2">
      <c r="A887" s="47">
        <v>39500</v>
      </c>
      <c r="C887" s="46" t="s">
        <v>5029</v>
      </c>
      <c r="D887" s="46" t="s">
        <v>9058</v>
      </c>
      <c r="E887" s="46" t="s">
        <v>3616</v>
      </c>
      <c r="F887" s="46" t="s">
        <v>3061</v>
      </c>
      <c r="G887" s="46" t="s">
        <v>10109</v>
      </c>
      <c r="H887" s="46" t="s">
        <v>358</v>
      </c>
      <c r="I887" s="46" t="s">
        <v>752</v>
      </c>
      <c r="J887" s="47">
        <v>406</v>
      </c>
      <c r="K887" s="46" t="s">
        <v>2569</v>
      </c>
      <c r="L887" s="46" t="s">
        <v>282</v>
      </c>
    </row>
    <row r="888" spans="1:12" x14ac:dyDescent="0.2">
      <c r="A888" s="47">
        <v>39498</v>
      </c>
      <c r="C888" s="46" t="s">
        <v>15402</v>
      </c>
      <c r="D888" s="46" t="s">
        <v>3476</v>
      </c>
      <c r="E888" s="46" t="s">
        <v>9966</v>
      </c>
      <c r="F888" s="46" t="s">
        <v>3064</v>
      </c>
      <c r="G888" s="46" t="s">
        <v>10110</v>
      </c>
      <c r="H888" s="46" t="s">
        <v>358</v>
      </c>
      <c r="I888" s="46" t="s">
        <v>625</v>
      </c>
      <c r="J888" s="47">
        <v>2</v>
      </c>
      <c r="K888" s="46" t="s">
        <v>2569</v>
      </c>
      <c r="L888" s="46" t="s">
        <v>284</v>
      </c>
    </row>
    <row r="889" spans="1:12" x14ac:dyDescent="0.2">
      <c r="A889" s="47">
        <v>39497</v>
      </c>
      <c r="C889" s="46" t="s">
        <v>4325</v>
      </c>
      <c r="D889" s="46" t="s">
        <v>9060</v>
      </c>
      <c r="E889" s="46" t="s">
        <v>3073</v>
      </c>
      <c r="F889" s="46" t="s">
        <v>6989</v>
      </c>
      <c r="G889" s="46" t="s">
        <v>10111</v>
      </c>
      <c r="H889" s="46" t="s">
        <v>358</v>
      </c>
      <c r="I889" s="46" t="s">
        <v>347</v>
      </c>
      <c r="J889" s="47">
        <v>10434</v>
      </c>
      <c r="K889" s="46" t="s">
        <v>2569</v>
      </c>
      <c r="L889" s="46" t="s">
        <v>283</v>
      </c>
    </row>
    <row r="890" spans="1:12" x14ac:dyDescent="0.2">
      <c r="A890" s="47">
        <v>39486</v>
      </c>
      <c r="C890" s="46" t="s">
        <v>1974</v>
      </c>
      <c r="E890" s="46" t="s">
        <v>15105</v>
      </c>
      <c r="F890" s="46" t="s">
        <v>3065</v>
      </c>
      <c r="G890" s="46" t="s">
        <v>10112</v>
      </c>
      <c r="H890" s="46" t="s">
        <v>368</v>
      </c>
      <c r="I890" s="46" t="s">
        <v>625</v>
      </c>
      <c r="J890" s="47">
        <v>2</v>
      </c>
      <c r="K890" s="46" t="s">
        <v>2569</v>
      </c>
      <c r="L890" s="46" t="s">
        <v>284</v>
      </c>
    </row>
    <row r="891" spans="1:12" x14ac:dyDescent="0.2">
      <c r="A891" s="47">
        <v>39485</v>
      </c>
      <c r="C891" s="46" t="s">
        <v>15117</v>
      </c>
      <c r="E891" s="46" t="s">
        <v>15118</v>
      </c>
      <c r="F891" s="46" t="s">
        <v>3067</v>
      </c>
      <c r="G891" s="46" t="s">
        <v>10113</v>
      </c>
      <c r="H891" s="46" t="s">
        <v>358</v>
      </c>
      <c r="I891" s="46" t="s">
        <v>625</v>
      </c>
      <c r="J891" s="47">
        <v>2</v>
      </c>
      <c r="K891" s="46" t="s">
        <v>2569</v>
      </c>
      <c r="L891" s="46" t="s">
        <v>284</v>
      </c>
    </row>
    <row r="892" spans="1:12" x14ac:dyDescent="0.2">
      <c r="A892" s="47">
        <v>39475</v>
      </c>
      <c r="C892" s="46" t="s">
        <v>1767</v>
      </c>
      <c r="D892" s="46" t="s">
        <v>3102</v>
      </c>
      <c r="E892" s="46" t="s">
        <v>9075</v>
      </c>
      <c r="F892" s="46" t="s">
        <v>4184</v>
      </c>
      <c r="G892" s="46" t="s">
        <v>10114</v>
      </c>
      <c r="H892" s="46" t="s">
        <v>361</v>
      </c>
      <c r="I892" s="46" t="s">
        <v>462</v>
      </c>
      <c r="J892" s="47">
        <v>10154</v>
      </c>
      <c r="K892" s="46" t="s">
        <v>2569</v>
      </c>
      <c r="L892" s="46" t="s">
        <v>279</v>
      </c>
    </row>
    <row r="893" spans="1:12" x14ac:dyDescent="0.2">
      <c r="A893" s="47">
        <v>39471</v>
      </c>
      <c r="C893" s="46" t="s">
        <v>2724</v>
      </c>
      <c r="D893" s="46" t="s">
        <v>39</v>
      </c>
      <c r="E893" s="46" t="s">
        <v>2767</v>
      </c>
      <c r="F893" s="46" t="s">
        <v>4184</v>
      </c>
      <c r="G893" s="46" t="s">
        <v>10115</v>
      </c>
      <c r="H893" s="46" t="s">
        <v>361</v>
      </c>
      <c r="I893" s="46" t="s">
        <v>462</v>
      </c>
      <c r="J893" s="47">
        <v>10154</v>
      </c>
      <c r="K893" s="46" t="s">
        <v>2569</v>
      </c>
      <c r="L893" s="46" t="s">
        <v>279</v>
      </c>
    </row>
    <row r="894" spans="1:12" x14ac:dyDescent="0.2">
      <c r="A894" s="47">
        <v>39465</v>
      </c>
      <c r="C894" s="46" t="s">
        <v>15119</v>
      </c>
      <c r="E894" s="46" t="s">
        <v>8469</v>
      </c>
      <c r="F894" s="46" t="s">
        <v>10117</v>
      </c>
      <c r="G894" s="46" t="s">
        <v>10118</v>
      </c>
      <c r="H894" s="46" t="s">
        <v>358</v>
      </c>
      <c r="I894" s="46" t="s">
        <v>513</v>
      </c>
      <c r="J894" s="47">
        <v>10440</v>
      </c>
      <c r="K894" s="46" t="s">
        <v>2569</v>
      </c>
      <c r="L894" s="46" t="s">
        <v>278</v>
      </c>
    </row>
    <row r="895" spans="1:12" x14ac:dyDescent="0.2">
      <c r="A895" s="47">
        <v>39459</v>
      </c>
      <c r="C895" s="46" t="s">
        <v>9083</v>
      </c>
      <c r="D895" s="46" t="s">
        <v>3069</v>
      </c>
      <c r="E895" s="46" t="s">
        <v>9084</v>
      </c>
      <c r="F895" s="46" t="s">
        <v>9862</v>
      </c>
      <c r="G895" s="46" t="s">
        <v>10121</v>
      </c>
      <c r="H895" s="46" t="s">
        <v>358</v>
      </c>
      <c r="I895" s="46" t="s">
        <v>513</v>
      </c>
      <c r="J895" s="47">
        <v>10440</v>
      </c>
      <c r="K895" s="46" t="s">
        <v>2569</v>
      </c>
      <c r="L895" s="46" t="s">
        <v>278</v>
      </c>
    </row>
    <row r="896" spans="1:12" x14ac:dyDescent="0.2">
      <c r="A896" s="47">
        <v>39454</v>
      </c>
      <c r="C896" s="46" t="s">
        <v>3557</v>
      </c>
      <c r="D896" s="46" t="s">
        <v>1598</v>
      </c>
      <c r="E896" s="46" t="s">
        <v>5670</v>
      </c>
      <c r="F896" s="46" t="s">
        <v>3068</v>
      </c>
      <c r="G896" s="46" t="s">
        <v>10122</v>
      </c>
      <c r="H896" s="46" t="s">
        <v>368</v>
      </c>
      <c r="I896" s="46" t="s">
        <v>293</v>
      </c>
      <c r="J896" s="47">
        <v>10202</v>
      </c>
      <c r="K896" s="46" t="s">
        <v>2646</v>
      </c>
      <c r="L896" s="46" t="s">
        <v>279</v>
      </c>
    </row>
    <row r="897" spans="1:12" x14ac:dyDescent="0.2">
      <c r="A897" s="47">
        <v>39453</v>
      </c>
      <c r="C897" s="46" t="s">
        <v>9086</v>
      </c>
      <c r="E897" s="46" t="s">
        <v>9087</v>
      </c>
      <c r="F897" s="46" t="s">
        <v>10123</v>
      </c>
      <c r="G897" s="46" t="s">
        <v>10124</v>
      </c>
      <c r="H897" s="46" t="s">
        <v>368</v>
      </c>
      <c r="I897" s="46" t="s">
        <v>642</v>
      </c>
      <c r="J897" s="47">
        <v>652</v>
      </c>
      <c r="K897" s="46" t="s">
        <v>2569</v>
      </c>
      <c r="L897" s="46" t="s">
        <v>287</v>
      </c>
    </row>
    <row r="898" spans="1:12" x14ac:dyDescent="0.2">
      <c r="A898" s="47">
        <v>39452</v>
      </c>
      <c r="C898" s="46" t="s">
        <v>9090</v>
      </c>
      <c r="D898" s="46" t="s">
        <v>3085</v>
      </c>
      <c r="E898" s="46" t="s">
        <v>2943</v>
      </c>
      <c r="F898" s="46" t="s">
        <v>3071</v>
      </c>
      <c r="G898" s="46" t="s">
        <v>10125</v>
      </c>
      <c r="H898" s="46" t="s">
        <v>361</v>
      </c>
      <c r="I898" s="46" t="s">
        <v>976</v>
      </c>
      <c r="J898" s="47">
        <v>3</v>
      </c>
      <c r="K898" s="46" t="s">
        <v>2569</v>
      </c>
      <c r="L898" s="46" t="s">
        <v>284</v>
      </c>
    </row>
    <row r="899" spans="1:12" x14ac:dyDescent="0.2">
      <c r="A899" s="47">
        <v>39451</v>
      </c>
      <c r="C899" s="46" t="s">
        <v>9093</v>
      </c>
      <c r="D899" s="46" t="s">
        <v>1753</v>
      </c>
      <c r="E899" s="46" t="s">
        <v>2645</v>
      </c>
      <c r="F899" s="46" t="s">
        <v>3074</v>
      </c>
      <c r="G899" s="46" t="s">
        <v>10126</v>
      </c>
      <c r="H899" s="46" t="s">
        <v>358</v>
      </c>
      <c r="I899" s="46" t="s">
        <v>398</v>
      </c>
      <c r="J899" s="47">
        <v>295</v>
      </c>
      <c r="K899" s="46" t="s">
        <v>2569</v>
      </c>
      <c r="L899" s="46" t="s">
        <v>282</v>
      </c>
    </row>
    <row r="900" spans="1:12" x14ac:dyDescent="0.2">
      <c r="A900" s="47">
        <v>39450</v>
      </c>
      <c r="C900" s="46" t="s">
        <v>72</v>
      </c>
      <c r="D900" s="46" t="s">
        <v>7345</v>
      </c>
      <c r="E900" s="46" t="s">
        <v>2663</v>
      </c>
      <c r="F900" s="46" t="s">
        <v>3077</v>
      </c>
      <c r="G900" s="46" t="s">
        <v>10127</v>
      </c>
      <c r="H900" s="46" t="s">
        <v>358</v>
      </c>
      <c r="I900" s="46" t="s">
        <v>353</v>
      </c>
      <c r="J900" s="47">
        <v>10427</v>
      </c>
      <c r="K900" s="46" t="s">
        <v>2569</v>
      </c>
      <c r="L900" s="46" t="s">
        <v>279</v>
      </c>
    </row>
    <row r="901" spans="1:12" x14ac:dyDescent="0.2">
      <c r="A901" s="47">
        <v>39449</v>
      </c>
      <c r="C901" s="46" t="s">
        <v>90</v>
      </c>
      <c r="D901" s="46" t="s">
        <v>104</v>
      </c>
      <c r="E901" s="46" t="s">
        <v>6156</v>
      </c>
      <c r="F901" s="46" t="s">
        <v>3079</v>
      </c>
      <c r="G901" s="46" t="s">
        <v>10128</v>
      </c>
      <c r="H901" s="46" t="s">
        <v>358</v>
      </c>
      <c r="I901" s="46" t="s">
        <v>901</v>
      </c>
      <c r="J901" s="47">
        <v>10314</v>
      </c>
      <c r="K901" s="46" t="s">
        <v>2569</v>
      </c>
      <c r="L901" s="46" t="s">
        <v>282</v>
      </c>
    </row>
    <row r="902" spans="1:12" x14ac:dyDescent="0.2">
      <c r="A902" s="47">
        <v>39448</v>
      </c>
      <c r="C902" s="46" t="s">
        <v>2061</v>
      </c>
      <c r="D902" s="46" t="s">
        <v>71</v>
      </c>
      <c r="E902" s="46" t="s">
        <v>2752</v>
      </c>
      <c r="F902" s="46" t="s">
        <v>3087</v>
      </c>
      <c r="G902" s="46" t="s">
        <v>10129</v>
      </c>
      <c r="H902" s="46" t="s">
        <v>358</v>
      </c>
      <c r="I902" s="46" t="s">
        <v>591</v>
      </c>
      <c r="J902" s="47">
        <v>10275</v>
      </c>
      <c r="K902" s="46" t="s">
        <v>2569</v>
      </c>
      <c r="L902" s="46" t="s">
        <v>282</v>
      </c>
    </row>
    <row r="903" spans="1:12" x14ac:dyDescent="0.2">
      <c r="A903" s="47">
        <v>39444</v>
      </c>
      <c r="C903" s="46" t="s">
        <v>9105</v>
      </c>
      <c r="D903" s="46" t="s">
        <v>9106</v>
      </c>
      <c r="E903" s="46" t="s">
        <v>1676</v>
      </c>
      <c r="F903" s="46" t="s">
        <v>3088</v>
      </c>
      <c r="G903" s="46" t="s">
        <v>10130</v>
      </c>
      <c r="H903" s="46" t="s">
        <v>358</v>
      </c>
      <c r="I903" s="46" t="s">
        <v>1017</v>
      </c>
      <c r="J903" s="47">
        <v>536</v>
      </c>
      <c r="K903" s="46" t="s">
        <v>2569</v>
      </c>
      <c r="L903" s="46" t="s">
        <v>170</v>
      </c>
    </row>
    <row r="904" spans="1:12" x14ac:dyDescent="0.2">
      <c r="A904" s="47">
        <v>39441</v>
      </c>
      <c r="C904" s="46" t="s">
        <v>1805</v>
      </c>
      <c r="D904" s="46" t="s">
        <v>7</v>
      </c>
      <c r="E904" s="46" t="s">
        <v>35</v>
      </c>
      <c r="F904" s="46" t="s">
        <v>3091</v>
      </c>
      <c r="G904" s="46" t="s">
        <v>10131</v>
      </c>
      <c r="H904" s="46" t="s">
        <v>361</v>
      </c>
      <c r="I904" s="46" t="s">
        <v>2967</v>
      </c>
      <c r="J904" s="47">
        <v>10193</v>
      </c>
      <c r="K904" s="46" t="s">
        <v>2674</v>
      </c>
      <c r="L904" s="46" t="s">
        <v>283</v>
      </c>
    </row>
    <row r="905" spans="1:12" x14ac:dyDescent="0.2">
      <c r="A905" s="47">
        <v>39437</v>
      </c>
      <c r="C905" s="46" t="s">
        <v>3330</v>
      </c>
      <c r="D905" s="46" t="s">
        <v>79</v>
      </c>
      <c r="E905" s="46" t="s">
        <v>3412</v>
      </c>
      <c r="F905" s="46" t="s">
        <v>10132</v>
      </c>
      <c r="G905" s="46" t="s">
        <v>10133</v>
      </c>
      <c r="H905" s="46" t="s">
        <v>361</v>
      </c>
      <c r="I905" s="46" t="s">
        <v>2697</v>
      </c>
      <c r="J905" s="47">
        <v>10159</v>
      </c>
      <c r="K905" s="46" t="s">
        <v>2569</v>
      </c>
      <c r="L905" s="46" t="s">
        <v>279</v>
      </c>
    </row>
    <row r="906" spans="1:12" x14ac:dyDescent="0.2">
      <c r="A906" s="47">
        <v>39425</v>
      </c>
      <c r="C906" s="46" t="s">
        <v>15133</v>
      </c>
      <c r="D906" s="46" t="s">
        <v>2846</v>
      </c>
      <c r="E906" s="46" t="s">
        <v>12</v>
      </c>
      <c r="F906" s="46" t="s">
        <v>4543</v>
      </c>
      <c r="G906" s="46" t="s">
        <v>10135</v>
      </c>
      <c r="H906" s="46" t="s">
        <v>361</v>
      </c>
      <c r="I906" s="46" t="s">
        <v>4599</v>
      </c>
      <c r="J906" s="47">
        <v>10466</v>
      </c>
      <c r="K906" s="46" t="s">
        <v>2569</v>
      </c>
      <c r="L906" s="46" t="s">
        <v>279</v>
      </c>
    </row>
    <row r="907" spans="1:12" x14ac:dyDescent="0.2">
      <c r="A907" s="47">
        <v>39421</v>
      </c>
      <c r="C907" s="46" t="s">
        <v>9126</v>
      </c>
      <c r="D907" s="46" t="s">
        <v>6245</v>
      </c>
      <c r="E907" s="46" t="s">
        <v>42</v>
      </c>
      <c r="F907" s="46" t="s">
        <v>8397</v>
      </c>
      <c r="G907" s="46" t="s">
        <v>10137</v>
      </c>
      <c r="H907" s="46" t="s">
        <v>358</v>
      </c>
      <c r="I907" s="46" t="s">
        <v>507</v>
      </c>
      <c r="J907" s="47">
        <v>353</v>
      </c>
      <c r="K907" s="46" t="s">
        <v>2569</v>
      </c>
      <c r="L907" s="46" t="s">
        <v>279</v>
      </c>
    </row>
    <row r="908" spans="1:12" x14ac:dyDescent="0.2">
      <c r="A908" s="47">
        <v>39407</v>
      </c>
      <c r="C908" s="46" t="s">
        <v>9138</v>
      </c>
      <c r="D908" s="46" t="s">
        <v>9139</v>
      </c>
      <c r="E908" s="46" t="s">
        <v>9140</v>
      </c>
      <c r="F908" s="46" t="s">
        <v>10138</v>
      </c>
      <c r="G908" s="46" t="s">
        <v>10139</v>
      </c>
      <c r="H908" s="46" t="s">
        <v>358</v>
      </c>
      <c r="I908" s="46" t="s">
        <v>507</v>
      </c>
      <c r="J908" s="47">
        <v>353</v>
      </c>
      <c r="K908" s="46" t="s">
        <v>2569</v>
      </c>
      <c r="L908" s="46" t="s">
        <v>279</v>
      </c>
    </row>
    <row r="909" spans="1:12" x14ac:dyDescent="0.2">
      <c r="A909" s="47">
        <v>39404</v>
      </c>
      <c r="C909" s="46" t="s">
        <v>1805</v>
      </c>
      <c r="D909" s="46" t="s">
        <v>417</v>
      </c>
      <c r="E909" s="46" t="s">
        <v>2098</v>
      </c>
      <c r="F909" s="46" t="s">
        <v>3094</v>
      </c>
      <c r="G909" s="46" t="s">
        <v>10140</v>
      </c>
      <c r="H909" s="46" t="s">
        <v>358</v>
      </c>
      <c r="I909" s="46" t="s">
        <v>398</v>
      </c>
      <c r="J909" s="47">
        <v>295</v>
      </c>
      <c r="K909" s="46" t="s">
        <v>2569</v>
      </c>
      <c r="L909" s="46" t="s">
        <v>282</v>
      </c>
    </row>
    <row r="910" spans="1:12" x14ac:dyDescent="0.2">
      <c r="A910" s="47">
        <v>39403</v>
      </c>
      <c r="C910" s="46" t="s">
        <v>6007</v>
      </c>
      <c r="D910" s="46" t="s">
        <v>443</v>
      </c>
      <c r="E910" s="46" t="s">
        <v>2752</v>
      </c>
      <c r="F910" s="46" t="s">
        <v>10141</v>
      </c>
      <c r="G910" s="46" t="s">
        <v>10142</v>
      </c>
      <c r="H910" s="46" t="s">
        <v>358</v>
      </c>
      <c r="I910" s="46" t="s">
        <v>808</v>
      </c>
      <c r="J910" s="47">
        <v>293</v>
      </c>
      <c r="K910" s="46" t="s">
        <v>2569</v>
      </c>
      <c r="L910" s="46" t="s">
        <v>282</v>
      </c>
    </row>
    <row r="911" spans="1:12" x14ac:dyDescent="0.2">
      <c r="A911" s="47">
        <v>39402</v>
      </c>
      <c r="C911" s="46" t="s">
        <v>9148</v>
      </c>
      <c r="D911" s="46" t="s">
        <v>5607</v>
      </c>
      <c r="E911" s="46" t="s">
        <v>9149</v>
      </c>
      <c r="F911" s="46" t="s">
        <v>3097</v>
      </c>
      <c r="G911" s="46" t="s">
        <v>10143</v>
      </c>
      <c r="H911" s="46" t="s">
        <v>361</v>
      </c>
      <c r="I911" s="46" t="s">
        <v>182</v>
      </c>
      <c r="J911" s="47">
        <v>674</v>
      </c>
      <c r="K911" s="46" t="s">
        <v>2700</v>
      </c>
      <c r="L911" s="46" t="s">
        <v>169</v>
      </c>
    </row>
    <row r="912" spans="1:12" x14ac:dyDescent="0.2">
      <c r="A912" s="47">
        <v>39400</v>
      </c>
      <c r="C912" s="46" t="s">
        <v>1805</v>
      </c>
      <c r="D912" s="46" t="s">
        <v>9153</v>
      </c>
      <c r="E912" s="46" t="s">
        <v>9154</v>
      </c>
      <c r="F912" s="46" t="s">
        <v>3100</v>
      </c>
      <c r="G912" s="46" t="s">
        <v>10144</v>
      </c>
      <c r="H912" s="46" t="s">
        <v>361</v>
      </c>
      <c r="I912" s="46" t="s">
        <v>757</v>
      </c>
      <c r="J912" s="47">
        <v>59</v>
      </c>
      <c r="K912" s="46" t="s">
        <v>2638</v>
      </c>
      <c r="L912" s="46" t="s">
        <v>282</v>
      </c>
    </row>
    <row r="913" spans="1:12" x14ac:dyDescent="0.2">
      <c r="A913" s="47">
        <v>39399</v>
      </c>
      <c r="C913" s="46" t="s">
        <v>443</v>
      </c>
      <c r="D913" s="46" t="s">
        <v>9157</v>
      </c>
      <c r="E913" s="46" t="s">
        <v>2877</v>
      </c>
      <c r="F913" s="46" t="s">
        <v>3104</v>
      </c>
      <c r="G913" s="46" t="s">
        <v>10145</v>
      </c>
      <c r="H913" s="46" t="s">
        <v>358</v>
      </c>
      <c r="I913" s="46" t="s">
        <v>595</v>
      </c>
      <c r="J913" s="47">
        <v>175</v>
      </c>
      <c r="K913" s="46" t="s">
        <v>2569</v>
      </c>
      <c r="L913" s="46" t="s">
        <v>269</v>
      </c>
    </row>
    <row r="914" spans="1:12" x14ac:dyDescent="0.2">
      <c r="A914" s="47">
        <v>39398</v>
      </c>
      <c r="C914" s="46" t="s">
        <v>443</v>
      </c>
      <c r="D914" s="46" t="s">
        <v>9157</v>
      </c>
      <c r="E914" s="46" t="s">
        <v>3073</v>
      </c>
      <c r="F914" s="46" t="s">
        <v>3108</v>
      </c>
      <c r="G914" s="46" t="s">
        <v>10146</v>
      </c>
      <c r="H914" s="46" t="s">
        <v>358</v>
      </c>
      <c r="I914" s="46" t="s">
        <v>437</v>
      </c>
      <c r="J914" s="47">
        <v>736</v>
      </c>
      <c r="K914" s="46" t="s">
        <v>2569</v>
      </c>
      <c r="L914" s="46" t="s">
        <v>282</v>
      </c>
    </row>
    <row r="915" spans="1:12" x14ac:dyDescent="0.2">
      <c r="A915" s="47">
        <v>39397</v>
      </c>
      <c r="C915" s="46" t="s">
        <v>2004</v>
      </c>
      <c r="E915" s="46" t="s">
        <v>6232</v>
      </c>
      <c r="F915" s="46" t="s">
        <v>10147</v>
      </c>
      <c r="G915" s="46" t="s">
        <v>10148</v>
      </c>
      <c r="H915" s="46" t="s">
        <v>368</v>
      </c>
      <c r="I915" s="46" t="s">
        <v>1014</v>
      </c>
      <c r="J915" s="47">
        <v>10153</v>
      </c>
      <c r="K915" s="46" t="s">
        <v>2569</v>
      </c>
      <c r="L915" s="46" t="s">
        <v>285</v>
      </c>
    </row>
    <row r="916" spans="1:12" x14ac:dyDescent="0.2">
      <c r="A916" s="47">
        <v>39396</v>
      </c>
      <c r="C916" s="46" t="s">
        <v>9162</v>
      </c>
      <c r="E916" s="46" t="s">
        <v>4432</v>
      </c>
      <c r="F916" s="46" t="s">
        <v>5294</v>
      </c>
      <c r="G916" s="46" t="s">
        <v>10149</v>
      </c>
      <c r="H916" s="46" t="s">
        <v>368</v>
      </c>
      <c r="I916" s="46" t="s">
        <v>9886</v>
      </c>
      <c r="J916" s="47">
        <v>10485</v>
      </c>
      <c r="K916" s="46" t="s">
        <v>2569</v>
      </c>
      <c r="L916" s="46" t="s">
        <v>280</v>
      </c>
    </row>
    <row r="917" spans="1:12" x14ac:dyDescent="0.2">
      <c r="A917" s="47">
        <v>39392</v>
      </c>
      <c r="C917" s="46" t="s">
        <v>2581</v>
      </c>
      <c r="E917" s="46" t="s">
        <v>3595</v>
      </c>
      <c r="F917" s="46" t="s">
        <v>10150</v>
      </c>
      <c r="G917" s="46" t="s">
        <v>10151</v>
      </c>
      <c r="H917" s="46" t="s">
        <v>358</v>
      </c>
      <c r="I917" s="46" t="s">
        <v>513</v>
      </c>
      <c r="J917" s="47">
        <v>10440</v>
      </c>
      <c r="K917" s="46" t="s">
        <v>2569</v>
      </c>
      <c r="L917" s="46" t="s">
        <v>278</v>
      </c>
    </row>
    <row r="918" spans="1:12" x14ac:dyDescent="0.2">
      <c r="A918" s="47">
        <v>39391</v>
      </c>
      <c r="C918" s="46" t="s">
        <v>2581</v>
      </c>
      <c r="D918" s="46" t="s">
        <v>2982</v>
      </c>
      <c r="E918" s="46" t="s">
        <v>9172</v>
      </c>
      <c r="F918" s="46" t="s">
        <v>3111</v>
      </c>
      <c r="G918" s="46" t="s">
        <v>10152</v>
      </c>
      <c r="H918" s="46" t="s">
        <v>361</v>
      </c>
      <c r="I918" s="46" t="s">
        <v>483</v>
      </c>
      <c r="J918" s="47">
        <v>10344</v>
      </c>
      <c r="K918" s="46" t="s">
        <v>2569</v>
      </c>
      <c r="L918" s="46" t="s">
        <v>281</v>
      </c>
    </row>
    <row r="919" spans="1:12" x14ac:dyDescent="0.2">
      <c r="A919" s="47">
        <v>39387</v>
      </c>
      <c r="C919" s="46" t="s">
        <v>1818</v>
      </c>
      <c r="D919" s="46" t="s">
        <v>104</v>
      </c>
      <c r="E919" s="46" t="s">
        <v>9175</v>
      </c>
      <c r="F919" s="46" t="s">
        <v>3113</v>
      </c>
      <c r="G919" s="46" t="s">
        <v>10153</v>
      </c>
      <c r="H919" s="46" t="s">
        <v>358</v>
      </c>
      <c r="I919" s="46" t="s">
        <v>437</v>
      </c>
      <c r="J919" s="47">
        <v>736</v>
      </c>
      <c r="K919" s="46" t="s">
        <v>2569</v>
      </c>
      <c r="L919" s="46" t="s">
        <v>282</v>
      </c>
    </row>
    <row r="920" spans="1:12" x14ac:dyDescent="0.2">
      <c r="A920" s="47">
        <v>39386</v>
      </c>
      <c r="C920" s="46" t="s">
        <v>9178</v>
      </c>
      <c r="D920" s="46" t="s">
        <v>9179</v>
      </c>
      <c r="E920" s="46" t="s">
        <v>9180</v>
      </c>
      <c r="F920" s="46" t="s">
        <v>3116</v>
      </c>
      <c r="G920" s="46" t="s">
        <v>10154</v>
      </c>
      <c r="H920" s="46" t="s">
        <v>358</v>
      </c>
      <c r="I920" s="46" t="s">
        <v>437</v>
      </c>
      <c r="J920" s="47">
        <v>736</v>
      </c>
      <c r="K920" s="46" t="s">
        <v>2569</v>
      </c>
      <c r="L920" s="46" t="s">
        <v>282</v>
      </c>
    </row>
    <row r="921" spans="1:12" x14ac:dyDescent="0.2">
      <c r="A921" s="47">
        <v>39383</v>
      </c>
      <c r="C921" s="46" t="s">
        <v>9183</v>
      </c>
      <c r="D921" s="46" t="s">
        <v>1569</v>
      </c>
      <c r="E921" s="46" t="s">
        <v>9184</v>
      </c>
      <c r="F921" s="46" t="s">
        <v>3118</v>
      </c>
      <c r="G921" s="46" t="s">
        <v>10155</v>
      </c>
      <c r="H921" s="46" t="s">
        <v>358</v>
      </c>
      <c r="I921" s="46" t="s">
        <v>437</v>
      </c>
      <c r="J921" s="47">
        <v>736</v>
      </c>
      <c r="K921" s="46" t="s">
        <v>2569</v>
      </c>
      <c r="L921" s="46" t="s">
        <v>282</v>
      </c>
    </row>
    <row r="922" spans="1:12" x14ac:dyDescent="0.2">
      <c r="A922" s="47">
        <v>39382</v>
      </c>
      <c r="C922" s="46" t="s">
        <v>9183</v>
      </c>
      <c r="D922" s="46" t="s">
        <v>1569</v>
      </c>
      <c r="E922" s="46" t="s">
        <v>3184</v>
      </c>
      <c r="F922" s="46" t="s">
        <v>7975</v>
      </c>
      <c r="G922" s="46" t="s">
        <v>10158</v>
      </c>
      <c r="H922" s="46" t="s">
        <v>358</v>
      </c>
      <c r="I922" s="46" t="s">
        <v>397</v>
      </c>
      <c r="J922" s="47">
        <v>284</v>
      </c>
      <c r="K922" s="46" t="s">
        <v>2569</v>
      </c>
      <c r="L922" s="46" t="s">
        <v>283</v>
      </c>
    </row>
    <row r="923" spans="1:12" x14ac:dyDescent="0.2">
      <c r="A923" s="47">
        <v>39380</v>
      </c>
      <c r="C923" s="46" t="s">
        <v>15347</v>
      </c>
      <c r="D923" s="46" t="s">
        <v>10573</v>
      </c>
      <c r="E923" s="46" t="s">
        <v>15348</v>
      </c>
      <c r="F923" s="46" t="s">
        <v>7967</v>
      </c>
      <c r="G923" s="46" t="s">
        <v>10161</v>
      </c>
      <c r="H923" s="46" t="s">
        <v>358</v>
      </c>
      <c r="I923" s="46" t="s">
        <v>432</v>
      </c>
      <c r="J923" s="47">
        <v>673</v>
      </c>
      <c r="K923" s="46" t="s">
        <v>2569</v>
      </c>
      <c r="L923" s="46" t="s">
        <v>279</v>
      </c>
    </row>
    <row r="924" spans="1:12" x14ac:dyDescent="0.2">
      <c r="A924" s="47">
        <v>39372</v>
      </c>
      <c r="C924" s="46" t="s">
        <v>4194</v>
      </c>
      <c r="D924" s="46" t="s">
        <v>10</v>
      </c>
      <c r="E924" s="46" t="s">
        <v>9196</v>
      </c>
      <c r="F924" s="46" t="s">
        <v>3122</v>
      </c>
      <c r="G924" s="46" t="s">
        <v>10162</v>
      </c>
      <c r="H924" s="46" t="s">
        <v>358</v>
      </c>
      <c r="I924" s="46" t="s">
        <v>627</v>
      </c>
      <c r="J924" s="47">
        <v>291</v>
      </c>
      <c r="K924" s="46" t="s">
        <v>2569</v>
      </c>
      <c r="L924" s="46" t="s">
        <v>282</v>
      </c>
    </row>
    <row r="925" spans="1:12" x14ac:dyDescent="0.2">
      <c r="A925" s="47">
        <v>39370</v>
      </c>
      <c r="C925" s="46" t="s">
        <v>10</v>
      </c>
      <c r="D925" s="46" t="s">
        <v>72</v>
      </c>
      <c r="E925" s="46" t="s">
        <v>9199</v>
      </c>
      <c r="F925" s="46" t="s">
        <v>3129</v>
      </c>
      <c r="G925" s="46" t="s">
        <v>10163</v>
      </c>
      <c r="H925" s="46" t="s">
        <v>361</v>
      </c>
      <c r="I925" s="46" t="s">
        <v>752</v>
      </c>
      <c r="J925" s="47">
        <v>406</v>
      </c>
      <c r="K925" s="46" t="s">
        <v>2842</v>
      </c>
      <c r="L925" s="46" t="s">
        <v>282</v>
      </c>
    </row>
    <row r="926" spans="1:12" x14ac:dyDescent="0.2">
      <c r="A926" s="47">
        <v>39369</v>
      </c>
      <c r="C926" s="46" t="s">
        <v>102</v>
      </c>
      <c r="D926" s="46" t="s">
        <v>1930</v>
      </c>
      <c r="E926" s="46" t="s">
        <v>2866</v>
      </c>
      <c r="F926" s="46" t="s">
        <v>3130</v>
      </c>
      <c r="G926" s="46" t="s">
        <v>10164</v>
      </c>
      <c r="H926" s="46" t="s">
        <v>358</v>
      </c>
      <c r="I926" s="46" t="s">
        <v>404</v>
      </c>
      <c r="J926" s="47">
        <v>331</v>
      </c>
      <c r="K926" s="46" t="s">
        <v>2569</v>
      </c>
      <c r="L926" s="46" t="s">
        <v>283</v>
      </c>
    </row>
    <row r="927" spans="1:12" x14ac:dyDescent="0.2">
      <c r="A927" s="47">
        <v>39366</v>
      </c>
      <c r="C927" s="46" t="s">
        <v>9203</v>
      </c>
      <c r="D927" s="46" t="s">
        <v>9204</v>
      </c>
      <c r="E927" s="46" t="s">
        <v>5471</v>
      </c>
      <c r="F927" s="46" t="s">
        <v>3134</v>
      </c>
      <c r="G927" s="46" t="s">
        <v>10165</v>
      </c>
      <c r="H927" s="46" t="s">
        <v>368</v>
      </c>
      <c r="I927" s="46" t="s">
        <v>619</v>
      </c>
      <c r="J927" s="47">
        <v>43</v>
      </c>
      <c r="K927" s="46" t="s">
        <v>2682</v>
      </c>
      <c r="L927" s="46" t="s">
        <v>269</v>
      </c>
    </row>
    <row r="928" spans="1:12" x14ac:dyDescent="0.2">
      <c r="A928" s="47">
        <v>39358</v>
      </c>
      <c r="C928" s="46" t="s">
        <v>394</v>
      </c>
      <c r="D928" s="46" t="s">
        <v>72</v>
      </c>
      <c r="E928" s="46" t="s">
        <v>9212</v>
      </c>
      <c r="F928" s="46" t="s">
        <v>10166</v>
      </c>
      <c r="G928" s="46" t="s">
        <v>10167</v>
      </c>
      <c r="H928" s="46" t="s">
        <v>358</v>
      </c>
      <c r="I928" s="46" t="s">
        <v>619</v>
      </c>
      <c r="J928" s="47">
        <v>43</v>
      </c>
      <c r="K928" s="46" t="s">
        <v>2569</v>
      </c>
      <c r="L928" s="46" t="s">
        <v>269</v>
      </c>
    </row>
    <row r="929" spans="1:12" x14ac:dyDescent="0.2">
      <c r="A929" s="47">
        <v>39355</v>
      </c>
      <c r="C929" s="46" t="s">
        <v>8973</v>
      </c>
      <c r="D929" s="46" t="s">
        <v>15266</v>
      </c>
      <c r="E929" s="46" t="s">
        <v>4075</v>
      </c>
      <c r="F929" s="46" t="s">
        <v>10169</v>
      </c>
      <c r="G929" s="46" t="s">
        <v>10170</v>
      </c>
      <c r="H929" s="46" t="s">
        <v>358</v>
      </c>
      <c r="I929" s="46" t="s">
        <v>1178</v>
      </c>
      <c r="J929" s="47">
        <v>10181</v>
      </c>
      <c r="K929" s="46" t="s">
        <v>2569</v>
      </c>
      <c r="L929" s="46" t="s">
        <v>279</v>
      </c>
    </row>
    <row r="930" spans="1:12" x14ac:dyDescent="0.2">
      <c r="A930" s="47">
        <v>39354</v>
      </c>
      <c r="C930" s="46" t="s">
        <v>75</v>
      </c>
      <c r="D930" s="46" t="s">
        <v>1767</v>
      </c>
      <c r="E930" s="46" t="s">
        <v>4468</v>
      </c>
      <c r="F930" s="46" t="s">
        <v>2782</v>
      </c>
      <c r="G930" s="46" t="s">
        <v>10171</v>
      </c>
      <c r="H930" s="46" t="s">
        <v>358</v>
      </c>
      <c r="I930" s="46" t="s">
        <v>397</v>
      </c>
      <c r="J930" s="47">
        <v>284</v>
      </c>
      <c r="K930" s="46" t="s">
        <v>2569</v>
      </c>
      <c r="L930" s="46" t="s">
        <v>283</v>
      </c>
    </row>
    <row r="931" spans="1:12" x14ac:dyDescent="0.2">
      <c r="A931" s="47">
        <v>39351</v>
      </c>
      <c r="C931" s="46" t="s">
        <v>8167</v>
      </c>
      <c r="D931" s="46" t="s">
        <v>5030</v>
      </c>
      <c r="E931" s="46" t="s">
        <v>164</v>
      </c>
      <c r="F931" s="46" t="s">
        <v>3142</v>
      </c>
      <c r="G931" s="46" t="s">
        <v>10173</v>
      </c>
      <c r="H931" s="46" t="s">
        <v>361</v>
      </c>
      <c r="I931" s="46" t="s">
        <v>461</v>
      </c>
      <c r="J931" s="47">
        <v>10141</v>
      </c>
      <c r="K931" s="46" t="s">
        <v>2600</v>
      </c>
      <c r="L931" s="46" t="s">
        <v>280</v>
      </c>
    </row>
    <row r="932" spans="1:12" x14ac:dyDescent="0.2">
      <c r="A932" s="47">
        <v>39330</v>
      </c>
      <c r="C932" s="46" t="s">
        <v>1805</v>
      </c>
      <c r="D932" s="46" t="s">
        <v>1481</v>
      </c>
      <c r="E932" s="46" t="s">
        <v>3907</v>
      </c>
      <c r="F932" s="46" t="s">
        <v>10174</v>
      </c>
      <c r="G932" s="46" t="s">
        <v>10175</v>
      </c>
      <c r="H932" s="46" t="s">
        <v>358</v>
      </c>
      <c r="I932" s="46" t="s">
        <v>397</v>
      </c>
      <c r="J932" s="47">
        <v>284</v>
      </c>
      <c r="K932" s="46" t="s">
        <v>2569</v>
      </c>
      <c r="L932" s="46" t="s">
        <v>283</v>
      </c>
    </row>
    <row r="933" spans="1:12" x14ac:dyDescent="0.2">
      <c r="A933" s="47">
        <v>39329</v>
      </c>
      <c r="C933" s="46" t="s">
        <v>1805</v>
      </c>
      <c r="D933" s="46" t="s">
        <v>1481</v>
      </c>
      <c r="E933" s="46" t="s">
        <v>3921</v>
      </c>
      <c r="F933" s="46" t="s">
        <v>10177</v>
      </c>
      <c r="G933" s="46" t="s">
        <v>10178</v>
      </c>
      <c r="H933" s="46" t="s">
        <v>358</v>
      </c>
      <c r="I933" s="46" t="s">
        <v>569</v>
      </c>
      <c r="J933" s="47">
        <v>343</v>
      </c>
      <c r="K933" s="46" t="s">
        <v>2569</v>
      </c>
      <c r="L933" s="46" t="s">
        <v>289</v>
      </c>
    </row>
    <row r="934" spans="1:12" x14ac:dyDescent="0.2">
      <c r="A934" s="47">
        <v>39328</v>
      </c>
      <c r="C934" s="46" t="s">
        <v>5621</v>
      </c>
      <c r="D934" s="46" t="s">
        <v>71</v>
      </c>
      <c r="E934" s="46" t="s">
        <v>9232</v>
      </c>
      <c r="F934" s="46" t="s">
        <v>5789</v>
      </c>
      <c r="G934" s="46" t="s">
        <v>10179</v>
      </c>
      <c r="H934" s="46" t="s">
        <v>358</v>
      </c>
      <c r="I934" s="46" t="s">
        <v>569</v>
      </c>
      <c r="J934" s="47">
        <v>343</v>
      </c>
      <c r="K934" s="46" t="s">
        <v>2569</v>
      </c>
      <c r="L934" s="46" t="s">
        <v>289</v>
      </c>
    </row>
    <row r="935" spans="1:12" x14ac:dyDescent="0.2">
      <c r="A935" s="47">
        <v>39327</v>
      </c>
      <c r="C935" s="46" t="s">
        <v>1974</v>
      </c>
      <c r="E935" s="46" t="s">
        <v>9235</v>
      </c>
      <c r="F935" s="46" t="s">
        <v>10181</v>
      </c>
      <c r="G935" s="46" t="s">
        <v>10182</v>
      </c>
      <c r="H935" s="46" t="s">
        <v>368</v>
      </c>
      <c r="I935" s="46" t="s">
        <v>941</v>
      </c>
      <c r="J935" s="47">
        <v>705</v>
      </c>
      <c r="K935" s="46" t="s">
        <v>2569</v>
      </c>
      <c r="L935" s="46" t="s">
        <v>285</v>
      </c>
    </row>
    <row r="936" spans="1:12" x14ac:dyDescent="0.2">
      <c r="A936" s="47">
        <v>39326</v>
      </c>
      <c r="C936" s="46" t="s">
        <v>9238</v>
      </c>
      <c r="D936" s="46" t="s">
        <v>2013</v>
      </c>
      <c r="E936" s="46" t="s">
        <v>3076</v>
      </c>
      <c r="F936" s="46" t="s">
        <v>9041</v>
      </c>
      <c r="G936" s="46" t="s">
        <v>10183</v>
      </c>
      <c r="H936" s="46" t="s">
        <v>358</v>
      </c>
      <c r="I936" s="46" t="s">
        <v>569</v>
      </c>
      <c r="J936" s="47">
        <v>343</v>
      </c>
      <c r="K936" s="46" t="s">
        <v>2569</v>
      </c>
      <c r="L936" s="46" t="s">
        <v>289</v>
      </c>
    </row>
    <row r="937" spans="1:12" x14ac:dyDescent="0.2">
      <c r="A937" s="47">
        <v>39325</v>
      </c>
      <c r="C937" s="46" t="s">
        <v>9849</v>
      </c>
      <c r="D937" s="46" t="s">
        <v>19</v>
      </c>
      <c r="E937" s="46" t="s">
        <v>29</v>
      </c>
      <c r="F937" s="46" t="s">
        <v>4836</v>
      </c>
      <c r="G937" s="46" t="s">
        <v>10184</v>
      </c>
      <c r="H937" s="46" t="s">
        <v>358</v>
      </c>
      <c r="I937" s="46" t="s">
        <v>382</v>
      </c>
      <c r="J937" s="47">
        <v>176</v>
      </c>
      <c r="K937" s="46" t="s">
        <v>2569</v>
      </c>
      <c r="L937" s="46" t="s">
        <v>287</v>
      </c>
    </row>
    <row r="938" spans="1:12" x14ac:dyDescent="0.2">
      <c r="A938" s="47">
        <v>39324</v>
      </c>
      <c r="C938" s="46" t="s">
        <v>5345</v>
      </c>
      <c r="D938" s="46" t="s">
        <v>2069</v>
      </c>
      <c r="E938" s="46" t="s">
        <v>392</v>
      </c>
      <c r="F938" s="46" t="s">
        <v>10185</v>
      </c>
      <c r="G938" s="46" t="s">
        <v>10186</v>
      </c>
      <c r="H938" s="46" t="s">
        <v>358</v>
      </c>
      <c r="I938" s="46" t="s">
        <v>461</v>
      </c>
      <c r="J938" s="47">
        <v>10141</v>
      </c>
      <c r="K938" s="46" t="s">
        <v>2569</v>
      </c>
      <c r="L938" s="46" t="s">
        <v>280</v>
      </c>
    </row>
    <row r="939" spans="1:12" x14ac:dyDescent="0.2">
      <c r="A939" s="47">
        <v>39323</v>
      </c>
      <c r="C939" s="46" t="s">
        <v>13</v>
      </c>
      <c r="D939" s="46" t="s">
        <v>9243</v>
      </c>
      <c r="E939" s="46" t="s">
        <v>22</v>
      </c>
      <c r="F939" s="46" t="s">
        <v>10187</v>
      </c>
      <c r="G939" s="46" t="s">
        <v>10188</v>
      </c>
      <c r="H939" s="46" t="s">
        <v>358</v>
      </c>
      <c r="I939" s="46" t="s">
        <v>402</v>
      </c>
      <c r="J939" s="47">
        <v>309</v>
      </c>
      <c r="K939" s="46" t="s">
        <v>2569</v>
      </c>
      <c r="L939" s="46" t="s">
        <v>279</v>
      </c>
    </row>
    <row r="940" spans="1:12" x14ac:dyDescent="0.2">
      <c r="A940" s="47">
        <v>39321</v>
      </c>
      <c r="C940" s="46" t="s">
        <v>6455</v>
      </c>
      <c r="D940" s="46" t="s">
        <v>34</v>
      </c>
      <c r="E940" s="46" t="s">
        <v>4399</v>
      </c>
      <c r="F940" s="46" t="s">
        <v>3144</v>
      </c>
      <c r="G940" s="46" t="s">
        <v>10189</v>
      </c>
      <c r="H940" s="46" t="s">
        <v>358</v>
      </c>
      <c r="I940" s="46" t="s">
        <v>402</v>
      </c>
      <c r="J940" s="47">
        <v>309</v>
      </c>
      <c r="K940" s="46" t="s">
        <v>3145</v>
      </c>
      <c r="L940" s="46" t="s">
        <v>279</v>
      </c>
    </row>
    <row r="941" spans="1:12" x14ac:dyDescent="0.2">
      <c r="A941" s="47">
        <v>39320</v>
      </c>
      <c r="C941" s="46" t="s">
        <v>4246</v>
      </c>
      <c r="D941" s="46" t="s">
        <v>9250</v>
      </c>
      <c r="E941" s="46" t="s">
        <v>9251</v>
      </c>
      <c r="F941" s="46" t="s">
        <v>3147</v>
      </c>
      <c r="G941" s="46" t="s">
        <v>10190</v>
      </c>
      <c r="H941" s="46" t="s">
        <v>361</v>
      </c>
      <c r="I941" s="46" t="s">
        <v>402</v>
      </c>
      <c r="J941" s="47">
        <v>309</v>
      </c>
      <c r="K941" s="46" t="s">
        <v>3148</v>
      </c>
      <c r="L941" s="46" t="s">
        <v>279</v>
      </c>
    </row>
    <row r="942" spans="1:12" x14ac:dyDescent="0.2">
      <c r="A942" s="47">
        <v>39315</v>
      </c>
      <c r="C942" s="46" t="s">
        <v>15390</v>
      </c>
      <c r="D942" s="46" t="s">
        <v>15389</v>
      </c>
      <c r="E942" s="46" t="s">
        <v>73</v>
      </c>
      <c r="F942" s="46" t="s">
        <v>10191</v>
      </c>
      <c r="G942" s="46" t="s">
        <v>10192</v>
      </c>
      <c r="H942" s="46" t="s">
        <v>368</v>
      </c>
      <c r="I942" s="46" t="s">
        <v>1185</v>
      </c>
      <c r="J942" s="47">
        <v>367</v>
      </c>
      <c r="K942" s="46" t="s">
        <v>2569</v>
      </c>
      <c r="L942" s="46" t="s">
        <v>287</v>
      </c>
    </row>
    <row r="943" spans="1:12" x14ac:dyDescent="0.2">
      <c r="A943" s="47">
        <v>39314</v>
      </c>
      <c r="C943" s="46" t="s">
        <v>9256</v>
      </c>
      <c r="E943" s="46" t="s">
        <v>8330</v>
      </c>
      <c r="F943" s="46" t="s">
        <v>3149</v>
      </c>
      <c r="G943" s="46" t="s">
        <v>10193</v>
      </c>
      <c r="H943" s="46" t="s">
        <v>368</v>
      </c>
      <c r="I943" s="46" t="s">
        <v>743</v>
      </c>
      <c r="J943" s="47">
        <v>583</v>
      </c>
      <c r="K943" s="46" t="s">
        <v>2569</v>
      </c>
      <c r="L943" s="46" t="s">
        <v>282</v>
      </c>
    </row>
    <row r="944" spans="1:12" x14ac:dyDescent="0.2">
      <c r="A944" s="47">
        <v>39312</v>
      </c>
      <c r="C944" s="46" t="s">
        <v>9259</v>
      </c>
      <c r="D944" s="46" t="s">
        <v>25</v>
      </c>
      <c r="E944" s="46" t="s">
        <v>2877</v>
      </c>
      <c r="F944" s="46" t="s">
        <v>3153</v>
      </c>
      <c r="G944" s="46" t="s">
        <v>10194</v>
      </c>
      <c r="H944" s="46" t="s">
        <v>358</v>
      </c>
      <c r="I944" s="46" t="s">
        <v>2719</v>
      </c>
      <c r="J944" s="47">
        <v>10433</v>
      </c>
      <c r="K944" s="46" t="s">
        <v>2569</v>
      </c>
      <c r="L944" s="46" t="s">
        <v>325</v>
      </c>
    </row>
    <row r="945" spans="1:12" x14ac:dyDescent="0.2">
      <c r="A945" s="47">
        <v>39310</v>
      </c>
      <c r="C945" s="46" t="s">
        <v>9</v>
      </c>
      <c r="D945" s="46" t="s">
        <v>100</v>
      </c>
      <c r="E945" s="46" t="s">
        <v>2655</v>
      </c>
      <c r="F945" s="46" t="s">
        <v>3156</v>
      </c>
      <c r="G945" s="46" t="s">
        <v>10195</v>
      </c>
      <c r="H945" s="46" t="s">
        <v>358</v>
      </c>
      <c r="I945" s="46" t="s">
        <v>2719</v>
      </c>
      <c r="J945" s="47">
        <v>10433</v>
      </c>
      <c r="K945" s="46" t="s">
        <v>2569</v>
      </c>
      <c r="L945" s="46" t="s">
        <v>325</v>
      </c>
    </row>
    <row r="946" spans="1:12" x14ac:dyDescent="0.2">
      <c r="A946" s="47">
        <v>39307</v>
      </c>
      <c r="C946" s="46" t="s">
        <v>9264</v>
      </c>
      <c r="D946" s="46" t="s">
        <v>3760</v>
      </c>
      <c r="E946" s="46" t="s">
        <v>9265</v>
      </c>
      <c r="F946" s="46" t="s">
        <v>3159</v>
      </c>
      <c r="G946" s="46" t="s">
        <v>10196</v>
      </c>
      <c r="H946" s="46" t="s">
        <v>358</v>
      </c>
      <c r="I946" s="46" t="s">
        <v>2719</v>
      </c>
      <c r="J946" s="47">
        <v>10433</v>
      </c>
      <c r="K946" s="46" t="s">
        <v>2569</v>
      </c>
      <c r="L946" s="46" t="s">
        <v>325</v>
      </c>
    </row>
    <row r="947" spans="1:12" x14ac:dyDescent="0.2">
      <c r="A947" s="47">
        <v>39305</v>
      </c>
      <c r="C947" s="46" t="s">
        <v>9268</v>
      </c>
      <c r="D947" s="46" t="s">
        <v>9</v>
      </c>
      <c r="E947" s="46" t="s">
        <v>4248</v>
      </c>
      <c r="F947" s="46" t="s">
        <v>3161</v>
      </c>
      <c r="G947" s="46" t="s">
        <v>10197</v>
      </c>
      <c r="H947" s="46" t="s">
        <v>358</v>
      </c>
      <c r="I947" s="46" t="s">
        <v>2719</v>
      </c>
      <c r="J947" s="47">
        <v>10433</v>
      </c>
      <c r="K947" s="46" t="s">
        <v>2569</v>
      </c>
      <c r="L947" s="46" t="s">
        <v>325</v>
      </c>
    </row>
    <row r="948" spans="1:12" x14ac:dyDescent="0.2">
      <c r="A948" s="47">
        <v>39302</v>
      </c>
      <c r="C948" s="46" t="s">
        <v>9270</v>
      </c>
      <c r="E948" s="46" t="s">
        <v>9271</v>
      </c>
      <c r="F948" s="46" t="s">
        <v>10200</v>
      </c>
      <c r="G948" s="46" t="s">
        <v>10201</v>
      </c>
      <c r="H948" s="46" t="s">
        <v>368</v>
      </c>
      <c r="I948" s="46" t="s">
        <v>734</v>
      </c>
      <c r="J948" s="47">
        <v>202</v>
      </c>
      <c r="K948" s="46" t="s">
        <v>2569</v>
      </c>
      <c r="L948" s="46" t="s">
        <v>269</v>
      </c>
    </row>
    <row r="949" spans="1:12" x14ac:dyDescent="0.2">
      <c r="A949" s="47">
        <v>39301</v>
      </c>
      <c r="C949" s="46" t="s">
        <v>34</v>
      </c>
      <c r="D949" s="46" t="s">
        <v>24</v>
      </c>
      <c r="E949" s="46" t="s">
        <v>96</v>
      </c>
      <c r="F949" s="46" t="s">
        <v>3162</v>
      </c>
      <c r="G949" s="46" t="s">
        <v>10202</v>
      </c>
      <c r="H949" s="46" t="s">
        <v>361</v>
      </c>
      <c r="I949" s="46" t="s">
        <v>182</v>
      </c>
      <c r="J949" s="47">
        <v>674</v>
      </c>
      <c r="K949" s="46" t="s">
        <v>2743</v>
      </c>
      <c r="L949" s="46" t="s">
        <v>169</v>
      </c>
    </row>
    <row r="950" spans="1:12" x14ac:dyDescent="0.2">
      <c r="A950" s="47">
        <v>39294</v>
      </c>
      <c r="C950" s="46" t="s">
        <v>9274</v>
      </c>
      <c r="D950" s="46" t="s">
        <v>1521</v>
      </c>
      <c r="E950" s="46" t="s">
        <v>3554</v>
      </c>
      <c r="F950" s="46" t="s">
        <v>3165</v>
      </c>
      <c r="G950" s="46" t="s">
        <v>10203</v>
      </c>
      <c r="H950" s="46" t="s">
        <v>358</v>
      </c>
      <c r="I950" s="46" t="s">
        <v>1083</v>
      </c>
      <c r="J950" s="47">
        <v>10036</v>
      </c>
      <c r="K950" s="46" t="s">
        <v>2569</v>
      </c>
      <c r="L950" s="46" t="s">
        <v>282</v>
      </c>
    </row>
    <row r="951" spans="1:12" x14ac:dyDescent="0.2">
      <c r="A951" s="47">
        <v>39293</v>
      </c>
      <c r="C951" s="46" t="s">
        <v>1606</v>
      </c>
      <c r="D951" s="46" t="s">
        <v>15075</v>
      </c>
      <c r="E951" s="46" t="s">
        <v>54</v>
      </c>
      <c r="F951" s="46" t="s">
        <v>3166</v>
      </c>
      <c r="G951" s="46" t="s">
        <v>10204</v>
      </c>
      <c r="H951" s="46" t="s">
        <v>358</v>
      </c>
      <c r="I951" s="46" t="s">
        <v>636</v>
      </c>
      <c r="J951" s="47">
        <v>52</v>
      </c>
      <c r="K951" s="46" t="s">
        <v>2600</v>
      </c>
      <c r="L951" s="46" t="s">
        <v>286</v>
      </c>
    </row>
    <row r="952" spans="1:12" x14ac:dyDescent="0.2">
      <c r="A952" s="47">
        <v>39289</v>
      </c>
      <c r="C952" s="46" t="s">
        <v>1867</v>
      </c>
      <c r="E952" s="46" t="s">
        <v>9277</v>
      </c>
      <c r="F952" s="46" t="s">
        <v>3170</v>
      </c>
      <c r="G952" s="46" t="s">
        <v>10205</v>
      </c>
      <c r="H952" s="46" t="s">
        <v>361</v>
      </c>
      <c r="I952" s="46" t="s">
        <v>937</v>
      </c>
      <c r="J952" s="47">
        <v>10173</v>
      </c>
      <c r="K952" s="46" t="s">
        <v>2569</v>
      </c>
      <c r="L952" s="46" t="s">
        <v>282</v>
      </c>
    </row>
    <row r="953" spans="1:12" x14ac:dyDescent="0.2">
      <c r="A953" s="47">
        <v>39275</v>
      </c>
      <c r="C953" s="46" t="s">
        <v>9286</v>
      </c>
      <c r="D953" s="46" t="s">
        <v>9287</v>
      </c>
      <c r="E953" s="46" t="s">
        <v>9288</v>
      </c>
      <c r="F953" s="46" t="s">
        <v>3174</v>
      </c>
      <c r="G953" s="46" t="s">
        <v>10206</v>
      </c>
      <c r="H953" s="46" t="s">
        <v>358</v>
      </c>
      <c r="I953" s="46" t="s">
        <v>937</v>
      </c>
      <c r="J953" s="47">
        <v>10173</v>
      </c>
      <c r="K953" s="46" t="s">
        <v>2569</v>
      </c>
      <c r="L953" s="46" t="s">
        <v>282</v>
      </c>
    </row>
    <row r="954" spans="1:12" x14ac:dyDescent="0.2">
      <c r="A954" s="47">
        <v>39273</v>
      </c>
      <c r="C954" s="46" t="s">
        <v>9293</v>
      </c>
      <c r="D954" s="46" t="s">
        <v>3196</v>
      </c>
      <c r="E954" s="46" t="s">
        <v>9294</v>
      </c>
      <c r="F954" s="46" t="s">
        <v>3175</v>
      </c>
      <c r="G954" s="46" t="s">
        <v>10207</v>
      </c>
      <c r="H954" s="46" t="s">
        <v>358</v>
      </c>
      <c r="I954" s="46" t="s">
        <v>665</v>
      </c>
      <c r="J954" s="47">
        <v>439</v>
      </c>
      <c r="K954" s="46" t="s">
        <v>2569</v>
      </c>
      <c r="L954" s="46" t="s">
        <v>279</v>
      </c>
    </row>
    <row r="955" spans="1:12" x14ac:dyDescent="0.2">
      <c r="A955" s="47">
        <v>39272</v>
      </c>
      <c r="C955" s="46" t="s">
        <v>9297</v>
      </c>
      <c r="D955" s="46" t="s">
        <v>5997</v>
      </c>
      <c r="E955" s="46" t="s">
        <v>3173</v>
      </c>
      <c r="F955" s="46" t="s">
        <v>3178</v>
      </c>
      <c r="G955" s="46" t="s">
        <v>10208</v>
      </c>
      <c r="H955" s="46" t="s">
        <v>358</v>
      </c>
      <c r="I955" s="46" t="s">
        <v>495</v>
      </c>
      <c r="J955" s="47">
        <v>10456</v>
      </c>
      <c r="K955" s="46" t="s">
        <v>2569</v>
      </c>
      <c r="L955" s="46" t="s">
        <v>289</v>
      </c>
    </row>
    <row r="956" spans="1:12" x14ac:dyDescent="0.2">
      <c r="A956" s="47">
        <v>39270</v>
      </c>
      <c r="C956" s="46" t="s">
        <v>48</v>
      </c>
      <c r="D956" s="46" t="s">
        <v>9301</v>
      </c>
      <c r="E956" s="46" t="s">
        <v>2773</v>
      </c>
      <c r="F956" s="46" t="s">
        <v>10210</v>
      </c>
      <c r="G956" s="46" t="s">
        <v>10211</v>
      </c>
      <c r="H956" s="46" t="s">
        <v>358</v>
      </c>
      <c r="I956" s="46" t="s">
        <v>426</v>
      </c>
      <c r="J956" s="47">
        <v>634</v>
      </c>
      <c r="K956" s="46" t="s">
        <v>2569</v>
      </c>
      <c r="L956" s="46" t="s">
        <v>285</v>
      </c>
    </row>
    <row r="957" spans="1:12" x14ac:dyDescent="0.2">
      <c r="A957" s="47">
        <v>39269</v>
      </c>
      <c r="C957" s="46" t="s">
        <v>41</v>
      </c>
      <c r="D957" s="46" t="s">
        <v>3629</v>
      </c>
      <c r="E957" s="46" t="s">
        <v>2834</v>
      </c>
      <c r="F957" s="46" t="s">
        <v>3183</v>
      </c>
      <c r="G957" s="46" t="s">
        <v>10212</v>
      </c>
      <c r="H957" s="46" t="s">
        <v>358</v>
      </c>
      <c r="I957" s="46" t="s">
        <v>736</v>
      </c>
      <c r="J957" s="47">
        <v>682</v>
      </c>
      <c r="K957" s="46" t="s">
        <v>2569</v>
      </c>
      <c r="L957" s="46" t="s">
        <v>269</v>
      </c>
    </row>
    <row r="958" spans="1:12" x14ac:dyDescent="0.2">
      <c r="A958" s="47">
        <v>39268</v>
      </c>
      <c r="C958" s="46" t="s">
        <v>9305</v>
      </c>
      <c r="E958" s="46" t="s">
        <v>28</v>
      </c>
      <c r="F958" s="46" t="s">
        <v>3185</v>
      </c>
      <c r="G958" s="46" t="s">
        <v>10213</v>
      </c>
      <c r="H958" s="46" t="s">
        <v>358</v>
      </c>
      <c r="I958" s="46" t="s">
        <v>404</v>
      </c>
      <c r="J958" s="47">
        <v>331</v>
      </c>
      <c r="K958" s="46" t="s">
        <v>2569</v>
      </c>
      <c r="L958" s="46" t="s">
        <v>283</v>
      </c>
    </row>
    <row r="959" spans="1:12" x14ac:dyDescent="0.2">
      <c r="A959" s="47">
        <v>39257</v>
      </c>
      <c r="C959" s="46" t="s">
        <v>9309</v>
      </c>
      <c r="D959" s="46" t="s">
        <v>19</v>
      </c>
      <c r="E959" s="46" t="s">
        <v>9314</v>
      </c>
      <c r="F959" s="46" t="s">
        <v>3189</v>
      </c>
      <c r="G959" s="46" t="s">
        <v>10214</v>
      </c>
      <c r="H959" s="46" t="s">
        <v>358</v>
      </c>
      <c r="I959" s="46" t="s">
        <v>404</v>
      </c>
      <c r="J959" s="47">
        <v>331</v>
      </c>
      <c r="K959" s="46" t="s">
        <v>2569</v>
      </c>
      <c r="L959" s="46" t="s">
        <v>283</v>
      </c>
    </row>
    <row r="960" spans="1:12" x14ac:dyDescent="0.2">
      <c r="A960" s="47">
        <v>39256</v>
      </c>
      <c r="C960" s="46" t="s">
        <v>81</v>
      </c>
      <c r="D960" s="46" t="s">
        <v>7</v>
      </c>
      <c r="E960" s="46" t="s">
        <v>82</v>
      </c>
      <c r="F960" s="46" t="s">
        <v>3192</v>
      </c>
      <c r="G960" s="46" t="s">
        <v>10215</v>
      </c>
      <c r="H960" s="46" t="s">
        <v>361</v>
      </c>
      <c r="I960" s="46" t="s">
        <v>483</v>
      </c>
      <c r="J960" s="47">
        <v>10344</v>
      </c>
      <c r="K960" s="46" t="s">
        <v>2569</v>
      </c>
      <c r="L960" s="46" t="s">
        <v>281</v>
      </c>
    </row>
    <row r="961" spans="1:12" x14ac:dyDescent="0.2">
      <c r="A961" s="47">
        <v>39252</v>
      </c>
      <c r="C961" s="46" t="s">
        <v>1495</v>
      </c>
      <c r="D961" s="46" t="s">
        <v>1712</v>
      </c>
      <c r="E961" s="46" t="s">
        <v>1999</v>
      </c>
      <c r="F961" s="46" t="s">
        <v>3195</v>
      </c>
      <c r="G961" s="46" t="s">
        <v>10216</v>
      </c>
      <c r="H961" s="46" t="s">
        <v>361</v>
      </c>
      <c r="I961" s="46" t="s">
        <v>937</v>
      </c>
      <c r="J961" s="47">
        <v>10173</v>
      </c>
      <c r="K961" s="46" t="s">
        <v>2831</v>
      </c>
      <c r="L961" s="46" t="s">
        <v>282</v>
      </c>
    </row>
    <row r="962" spans="1:12" x14ac:dyDescent="0.2">
      <c r="A962" s="47">
        <v>39249</v>
      </c>
      <c r="C962" s="46" t="s">
        <v>72</v>
      </c>
      <c r="D962" s="46" t="s">
        <v>1852</v>
      </c>
      <c r="E962" s="46" t="s">
        <v>522</v>
      </c>
      <c r="F962" s="46" t="s">
        <v>3197</v>
      </c>
      <c r="G962" s="46" t="s">
        <v>10217</v>
      </c>
      <c r="H962" s="46" t="s">
        <v>358</v>
      </c>
      <c r="I962" s="46" t="s">
        <v>324</v>
      </c>
      <c r="J962" s="47">
        <v>10383</v>
      </c>
      <c r="K962" s="46" t="s">
        <v>2569</v>
      </c>
      <c r="L962" s="46" t="s">
        <v>284</v>
      </c>
    </row>
    <row r="963" spans="1:12" x14ac:dyDescent="0.2">
      <c r="A963" s="47">
        <v>39245</v>
      </c>
      <c r="C963" s="46" t="s">
        <v>9</v>
      </c>
      <c r="D963" s="46" t="s">
        <v>15359</v>
      </c>
      <c r="E963" s="46" t="s">
        <v>65</v>
      </c>
      <c r="F963" s="46" t="s">
        <v>3198</v>
      </c>
      <c r="G963" s="46" t="s">
        <v>10218</v>
      </c>
      <c r="H963" s="46" t="s">
        <v>361</v>
      </c>
      <c r="I963" s="46" t="s">
        <v>324</v>
      </c>
      <c r="J963" s="47">
        <v>10383</v>
      </c>
      <c r="K963" s="46" t="s">
        <v>3199</v>
      </c>
      <c r="L963" s="46" t="s">
        <v>284</v>
      </c>
    </row>
    <row r="964" spans="1:12" x14ac:dyDescent="0.2">
      <c r="A964" s="47">
        <v>39244</v>
      </c>
      <c r="C964" s="46" t="s">
        <v>9329</v>
      </c>
      <c r="E964" s="46" t="s">
        <v>9330</v>
      </c>
      <c r="F964" s="46" t="s">
        <v>3200</v>
      </c>
      <c r="G964" s="46" t="s">
        <v>10219</v>
      </c>
      <c r="H964" s="46" t="s">
        <v>361</v>
      </c>
      <c r="I964" s="46" t="s">
        <v>403</v>
      </c>
      <c r="J964" s="47">
        <v>321</v>
      </c>
      <c r="K964" s="46" t="s">
        <v>2736</v>
      </c>
      <c r="L964" s="46" t="s">
        <v>284</v>
      </c>
    </row>
    <row r="965" spans="1:12" x14ac:dyDescent="0.2">
      <c r="A965" s="47">
        <v>39243</v>
      </c>
      <c r="C965" s="46" t="s">
        <v>1867</v>
      </c>
      <c r="D965" s="46" t="s">
        <v>4014</v>
      </c>
      <c r="E965" s="46" t="s">
        <v>9333</v>
      </c>
      <c r="F965" s="46" t="s">
        <v>3203</v>
      </c>
      <c r="G965" s="46" t="s">
        <v>10220</v>
      </c>
      <c r="H965" s="46" t="s">
        <v>358</v>
      </c>
      <c r="I965" s="46" t="s">
        <v>659</v>
      </c>
      <c r="J965" s="47">
        <v>288</v>
      </c>
      <c r="K965" s="46" t="s">
        <v>2569</v>
      </c>
      <c r="L965" s="46" t="s">
        <v>291</v>
      </c>
    </row>
    <row r="966" spans="1:12" x14ac:dyDescent="0.2">
      <c r="A966" s="47">
        <v>39242</v>
      </c>
      <c r="C966" s="46" t="s">
        <v>3737</v>
      </c>
      <c r="D966" s="46" t="s">
        <v>9336</v>
      </c>
      <c r="E966" s="46" t="s">
        <v>9337</v>
      </c>
      <c r="F966" s="46" t="s">
        <v>3205</v>
      </c>
      <c r="G966" s="46" t="s">
        <v>10221</v>
      </c>
      <c r="H966" s="46" t="s">
        <v>358</v>
      </c>
      <c r="I966" s="46" t="s">
        <v>404</v>
      </c>
      <c r="J966" s="47">
        <v>331</v>
      </c>
      <c r="K966" s="46" t="s">
        <v>3145</v>
      </c>
      <c r="L966" s="46" t="s">
        <v>283</v>
      </c>
    </row>
    <row r="967" spans="1:12" x14ac:dyDescent="0.2">
      <c r="A967" s="47">
        <v>39231</v>
      </c>
      <c r="C967" s="46" t="s">
        <v>90</v>
      </c>
      <c r="D967" s="46" t="s">
        <v>34</v>
      </c>
      <c r="E967" s="46" t="s">
        <v>3132</v>
      </c>
      <c r="F967" s="46" t="s">
        <v>3206</v>
      </c>
      <c r="G967" s="46" t="s">
        <v>10222</v>
      </c>
      <c r="H967" s="46" t="s">
        <v>361</v>
      </c>
      <c r="I967" s="46" t="s">
        <v>404</v>
      </c>
      <c r="J967" s="47">
        <v>331</v>
      </c>
      <c r="K967" s="46" t="s">
        <v>2619</v>
      </c>
      <c r="L967" s="46" t="s">
        <v>283</v>
      </c>
    </row>
    <row r="968" spans="1:12" x14ac:dyDescent="0.2">
      <c r="A968" s="47">
        <v>39230</v>
      </c>
      <c r="C968" s="46" t="s">
        <v>19</v>
      </c>
      <c r="D968" s="46" t="s">
        <v>9343</v>
      </c>
      <c r="E968" s="46" t="s">
        <v>2965</v>
      </c>
      <c r="F968" s="46" t="s">
        <v>3208</v>
      </c>
      <c r="G968" s="46" t="s">
        <v>10223</v>
      </c>
      <c r="H968" s="46" t="s">
        <v>358</v>
      </c>
      <c r="I968" s="46" t="s">
        <v>404</v>
      </c>
      <c r="J968" s="47">
        <v>331</v>
      </c>
      <c r="K968" s="46" t="s">
        <v>2569</v>
      </c>
      <c r="L968" s="46" t="s">
        <v>283</v>
      </c>
    </row>
    <row r="969" spans="1:12" x14ac:dyDescent="0.2">
      <c r="A969" s="47">
        <v>39228</v>
      </c>
      <c r="C969" s="46" t="s">
        <v>9346</v>
      </c>
      <c r="D969" s="46" t="s">
        <v>16</v>
      </c>
      <c r="E969" s="46" t="s">
        <v>2888</v>
      </c>
      <c r="F969" s="46" t="s">
        <v>3211</v>
      </c>
      <c r="G969" s="46" t="s">
        <v>10224</v>
      </c>
      <c r="H969" s="46" t="s">
        <v>361</v>
      </c>
      <c r="I969" s="46" t="s">
        <v>8960</v>
      </c>
      <c r="J969" s="47">
        <v>192</v>
      </c>
      <c r="K969" s="46" t="s">
        <v>2569</v>
      </c>
      <c r="L969" s="46" t="s">
        <v>169</v>
      </c>
    </row>
    <row r="970" spans="1:12" x14ac:dyDescent="0.2">
      <c r="A970" s="47">
        <v>39226</v>
      </c>
      <c r="C970" s="46" t="s">
        <v>9350</v>
      </c>
      <c r="D970" s="46" t="s">
        <v>9351</v>
      </c>
      <c r="E970" s="46" t="s">
        <v>36</v>
      </c>
      <c r="F970" s="46" t="s">
        <v>3212</v>
      </c>
      <c r="G970" s="46" t="s">
        <v>10225</v>
      </c>
      <c r="H970" s="46" t="s">
        <v>358</v>
      </c>
      <c r="I970" s="46" t="s">
        <v>580</v>
      </c>
      <c r="J970" s="47">
        <v>534</v>
      </c>
      <c r="K970" s="46" t="s">
        <v>2569</v>
      </c>
      <c r="L970" s="46" t="s">
        <v>269</v>
      </c>
    </row>
    <row r="971" spans="1:12" x14ac:dyDescent="0.2">
      <c r="A971" s="47">
        <v>39224</v>
      </c>
      <c r="C971" s="46" t="s">
        <v>9355</v>
      </c>
      <c r="D971" s="46" t="s">
        <v>9356</v>
      </c>
      <c r="E971" s="46" t="s">
        <v>499</v>
      </c>
      <c r="F971" s="46" t="s">
        <v>10228</v>
      </c>
      <c r="G971" s="46" t="s">
        <v>10229</v>
      </c>
      <c r="H971" s="46" t="s">
        <v>358</v>
      </c>
      <c r="I971" s="46" t="s">
        <v>580</v>
      </c>
      <c r="J971" s="47">
        <v>534</v>
      </c>
      <c r="K971" s="46" t="s">
        <v>2682</v>
      </c>
      <c r="L971" s="46" t="s">
        <v>269</v>
      </c>
    </row>
    <row r="972" spans="1:12" x14ac:dyDescent="0.2">
      <c r="A972" s="47">
        <v>39223</v>
      </c>
      <c r="C972" s="46" t="s">
        <v>54</v>
      </c>
      <c r="D972" s="46" t="s">
        <v>1800</v>
      </c>
      <c r="E972" s="46" t="s">
        <v>522</v>
      </c>
      <c r="F972" s="46" t="s">
        <v>3215</v>
      </c>
      <c r="G972" s="46" t="s">
        <v>10230</v>
      </c>
      <c r="H972" s="46" t="s">
        <v>361</v>
      </c>
      <c r="I972" s="46" t="s">
        <v>423</v>
      </c>
      <c r="J972" s="47">
        <v>546</v>
      </c>
      <c r="K972" s="46" t="s">
        <v>2569</v>
      </c>
      <c r="L972" s="46" t="s">
        <v>285</v>
      </c>
    </row>
    <row r="973" spans="1:12" x14ac:dyDescent="0.2">
      <c r="A973" s="47">
        <v>39220</v>
      </c>
      <c r="C973" s="46" t="s">
        <v>62</v>
      </c>
      <c r="D973" s="46" t="s">
        <v>3358</v>
      </c>
      <c r="E973" s="46" t="s">
        <v>166</v>
      </c>
      <c r="F973" s="46" t="s">
        <v>3221</v>
      </c>
      <c r="G973" s="46" t="s">
        <v>10231</v>
      </c>
      <c r="H973" s="46" t="s">
        <v>358</v>
      </c>
      <c r="I973" s="46" t="s">
        <v>591</v>
      </c>
      <c r="J973" s="47">
        <v>10275</v>
      </c>
      <c r="K973" s="46" t="s">
        <v>2569</v>
      </c>
      <c r="L973" s="46" t="s">
        <v>282</v>
      </c>
    </row>
    <row r="974" spans="1:12" x14ac:dyDescent="0.2">
      <c r="A974" s="47">
        <v>39219</v>
      </c>
      <c r="C974" s="46" t="s">
        <v>59</v>
      </c>
      <c r="D974" s="46" t="s">
        <v>154</v>
      </c>
      <c r="E974" s="46" t="s">
        <v>3951</v>
      </c>
      <c r="F974" s="46" t="s">
        <v>10233</v>
      </c>
      <c r="G974" s="46" t="s">
        <v>10234</v>
      </c>
      <c r="H974" s="46" t="s">
        <v>368</v>
      </c>
      <c r="I974" s="46" t="s">
        <v>445</v>
      </c>
      <c r="J974" s="47">
        <v>10007</v>
      </c>
      <c r="K974" s="46" t="s">
        <v>2569</v>
      </c>
      <c r="L974" s="46" t="s">
        <v>287</v>
      </c>
    </row>
    <row r="975" spans="1:12" x14ac:dyDescent="0.2">
      <c r="A975" s="47">
        <v>39218</v>
      </c>
      <c r="C975" s="46" t="s">
        <v>3476</v>
      </c>
      <c r="D975" s="46" t="s">
        <v>2631</v>
      </c>
      <c r="E975" s="46" t="s">
        <v>52</v>
      </c>
      <c r="F975" s="46" t="s">
        <v>3222</v>
      </c>
      <c r="G975" s="46" t="s">
        <v>10235</v>
      </c>
      <c r="H975" s="46" t="s">
        <v>358</v>
      </c>
      <c r="I975" s="46" t="s">
        <v>330</v>
      </c>
      <c r="J975" s="47">
        <v>10402</v>
      </c>
      <c r="K975" s="46" t="s">
        <v>2569</v>
      </c>
      <c r="L975" s="46" t="s">
        <v>282</v>
      </c>
    </row>
    <row r="976" spans="1:12" x14ac:dyDescent="0.2">
      <c r="A976" s="47">
        <v>39213</v>
      </c>
      <c r="C976" s="46" t="s">
        <v>9370</v>
      </c>
      <c r="D976" s="46" t="s">
        <v>1506</v>
      </c>
      <c r="E976" s="46" t="s">
        <v>130</v>
      </c>
      <c r="F976" s="46" t="s">
        <v>3223</v>
      </c>
      <c r="G976" s="46" t="s">
        <v>10236</v>
      </c>
      <c r="H976" s="46" t="s">
        <v>358</v>
      </c>
      <c r="I976" s="46" t="s">
        <v>804</v>
      </c>
      <c r="J976" s="47">
        <v>494</v>
      </c>
      <c r="K976" s="46" t="s">
        <v>2569</v>
      </c>
      <c r="L976" s="46" t="s">
        <v>282</v>
      </c>
    </row>
    <row r="977" spans="1:12" x14ac:dyDescent="0.2">
      <c r="A977" s="47">
        <v>39211</v>
      </c>
      <c r="C977" s="46" t="s">
        <v>1967</v>
      </c>
      <c r="D977" s="46" t="s">
        <v>325</v>
      </c>
      <c r="E977" s="46" t="s">
        <v>35</v>
      </c>
      <c r="F977" s="46" t="s">
        <v>3225</v>
      </c>
      <c r="G977" s="46" t="s">
        <v>10237</v>
      </c>
      <c r="H977" s="46" t="s">
        <v>358</v>
      </c>
      <c r="I977" s="46" t="s">
        <v>400</v>
      </c>
      <c r="J977" s="47">
        <v>305</v>
      </c>
      <c r="K977" s="46" t="s">
        <v>2569</v>
      </c>
      <c r="L977" s="46" t="s">
        <v>279</v>
      </c>
    </row>
    <row r="978" spans="1:12" x14ac:dyDescent="0.2">
      <c r="A978" s="47">
        <v>39210</v>
      </c>
      <c r="C978" s="46" t="s">
        <v>3188</v>
      </c>
      <c r="D978" s="46" t="s">
        <v>9375</v>
      </c>
      <c r="E978" s="46" t="s">
        <v>9376</v>
      </c>
      <c r="F978" s="46" t="s">
        <v>3226</v>
      </c>
      <c r="G978" s="46" t="s">
        <v>10238</v>
      </c>
      <c r="H978" s="46" t="s">
        <v>358</v>
      </c>
      <c r="I978" s="46" t="s">
        <v>376</v>
      </c>
      <c r="J978" s="47">
        <v>109</v>
      </c>
      <c r="K978" s="46" t="s">
        <v>2698</v>
      </c>
      <c r="L978" s="46" t="s">
        <v>280</v>
      </c>
    </row>
    <row r="979" spans="1:12" x14ac:dyDescent="0.2">
      <c r="A979" s="47">
        <v>39200</v>
      </c>
      <c r="C979" s="46" t="s">
        <v>85</v>
      </c>
      <c r="D979" s="46" t="s">
        <v>54</v>
      </c>
      <c r="E979" s="46" t="s">
        <v>112</v>
      </c>
      <c r="F979" s="46" t="s">
        <v>10239</v>
      </c>
      <c r="G979" s="46" t="s">
        <v>10240</v>
      </c>
      <c r="H979" s="46" t="s">
        <v>358</v>
      </c>
      <c r="I979" s="46" t="s">
        <v>376</v>
      </c>
      <c r="J979" s="47">
        <v>109</v>
      </c>
      <c r="K979" s="46" t="s">
        <v>2698</v>
      </c>
      <c r="L979" s="46" t="s">
        <v>280</v>
      </c>
    </row>
    <row r="980" spans="1:12" x14ac:dyDescent="0.2">
      <c r="A980" s="47">
        <v>39198</v>
      </c>
      <c r="C980" s="46" t="s">
        <v>4484</v>
      </c>
      <c r="D980" s="46" t="s">
        <v>1652</v>
      </c>
      <c r="E980" s="46" t="s">
        <v>15316</v>
      </c>
      <c r="F980" s="46" t="s">
        <v>3227</v>
      </c>
      <c r="G980" s="46" t="s">
        <v>10241</v>
      </c>
      <c r="H980" s="46" t="s">
        <v>361</v>
      </c>
      <c r="I980" s="46" t="s">
        <v>886</v>
      </c>
      <c r="J980" s="47">
        <v>10223</v>
      </c>
      <c r="K980" s="46" t="s">
        <v>2569</v>
      </c>
      <c r="L980" s="46" t="s">
        <v>269</v>
      </c>
    </row>
    <row r="981" spans="1:12" x14ac:dyDescent="0.2">
      <c r="A981" s="47">
        <v>39192</v>
      </c>
      <c r="C981" s="46" t="s">
        <v>2106</v>
      </c>
      <c r="D981" s="46" t="s">
        <v>19</v>
      </c>
      <c r="E981" s="46" t="s">
        <v>9388</v>
      </c>
      <c r="F981" s="46" t="s">
        <v>10243</v>
      </c>
      <c r="G981" s="46" t="s">
        <v>10244</v>
      </c>
      <c r="H981" s="46" t="s">
        <v>358</v>
      </c>
      <c r="I981" s="46" t="s">
        <v>494</v>
      </c>
      <c r="J981" s="47">
        <v>10438</v>
      </c>
      <c r="K981" s="46" t="s">
        <v>2569</v>
      </c>
      <c r="L981" s="46" t="s">
        <v>269</v>
      </c>
    </row>
    <row r="982" spans="1:12" x14ac:dyDescent="0.2">
      <c r="A982" s="47">
        <v>39190</v>
      </c>
      <c r="C982" s="46" t="s">
        <v>102</v>
      </c>
      <c r="D982" s="46" t="s">
        <v>8101</v>
      </c>
      <c r="E982" s="46" t="s">
        <v>9392</v>
      </c>
      <c r="F982" s="46" t="s">
        <v>10243</v>
      </c>
      <c r="G982" s="46" t="s">
        <v>10246</v>
      </c>
      <c r="H982" s="46" t="s">
        <v>358</v>
      </c>
      <c r="I982" s="46" t="s">
        <v>494</v>
      </c>
      <c r="J982" s="47">
        <v>10438</v>
      </c>
      <c r="K982" s="46" t="s">
        <v>2569</v>
      </c>
      <c r="L982" s="46" t="s">
        <v>269</v>
      </c>
    </row>
    <row r="983" spans="1:12" x14ac:dyDescent="0.2">
      <c r="A983" s="47">
        <v>39189</v>
      </c>
      <c r="C983" s="46" t="s">
        <v>9394</v>
      </c>
      <c r="D983" s="46" t="s">
        <v>9395</v>
      </c>
      <c r="E983" s="46" t="s">
        <v>4054</v>
      </c>
      <c r="F983" s="46" t="s">
        <v>3229</v>
      </c>
      <c r="G983" s="46" t="s">
        <v>10247</v>
      </c>
      <c r="H983" s="46" t="s">
        <v>361</v>
      </c>
      <c r="I983" s="46" t="s">
        <v>650</v>
      </c>
      <c r="J983" s="47">
        <v>51</v>
      </c>
      <c r="K983" s="46" t="s">
        <v>2569</v>
      </c>
      <c r="L983" s="46" t="s">
        <v>280</v>
      </c>
    </row>
    <row r="984" spans="1:12" x14ac:dyDescent="0.2">
      <c r="A984" s="47">
        <v>39188</v>
      </c>
      <c r="C984" s="46" t="s">
        <v>9398</v>
      </c>
      <c r="D984" s="46" t="s">
        <v>7</v>
      </c>
      <c r="E984" s="46" t="s">
        <v>3160</v>
      </c>
      <c r="F984" s="46" t="s">
        <v>4358</v>
      </c>
      <c r="G984" s="46" t="s">
        <v>10248</v>
      </c>
      <c r="H984" s="46" t="s">
        <v>368</v>
      </c>
      <c r="I984" s="46" t="s">
        <v>423</v>
      </c>
      <c r="J984" s="47">
        <v>546</v>
      </c>
      <c r="K984" s="46" t="s">
        <v>2569</v>
      </c>
      <c r="L984" s="46" t="s">
        <v>285</v>
      </c>
    </row>
    <row r="985" spans="1:12" x14ac:dyDescent="0.2">
      <c r="A985" s="47">
        <v>39179</v>
      </c>
      <c r="C985" s="46" t="s">
        <v>443</v>
      </c>
      <c r="D985" s="46" t="s">
        <v>490</v>
      </c>
      <c r="E985" s="46" t="s">
        <v>15330</v>
      </c>
      <c r="F985" s="46" t="s">
        <v>3232</v>
      </c>
      <c r="G985" s="46" t="s">
        <v>10249</v>
      </c>
      <c r="H985" s="46" t="s">
        <v>361</v>
      </c>
      <c r="I985" s="46" t="s">
        <v>636</v>
      </c>
      <c r="J985" s="47">
        <v>52</v>
      </c>
      <c r="K985" s="46" t="s">
        <v>2569</v>
      </c>
      <c r="L985" s="46" t="s">
        <v>286</v>
      </c>
    </row>
    <row r="986" spans="1:12" x14ac:dyDescent="0.2">
      <c r="A986" s="47">
        <v>39173</v>
      </c>
      <c r="C986" s="46" t="s">
        <v>6102</v>
      </c>
      <c r="D986" s="46" t="s">
        <v>9402</v>
      </c>
      <c r="E986" s="46" t="s">
        <v>9403</v>
      </c>
      <c r="F986" s="46" t="s">
        <v>10251</v>
      </c>
      <c r="G986" s="46" t="s">
        <v>10252</v>
      </c>
      <c r="H986" s="46" t="s">
        <v>358</v>
      </c>
      <c r="I986" s="46" t="s">
        <v>401</v>
      </c>
      <c r="J986" s="47">
        <v>308</v>
      </c>
      <c r="K986" s="46" t="s">
        <v>2569</v>
      </c>
      <c r="L986" s="46" t="s">
        <v>284</v>
      </c>
    </row>
    <row r="987" spans="1:12" x14ac:dyDescent="0.2">
      <c r="A987" s="47">
        <v>39171</v>
      </c>
      <c r="C987" s="46" t="s">
        <v>9405</v>
      </c>
      <c r="D987" s="46" t="s">
        <v>71</v>
      </c>
      <c r="E987" s="46" t="s">
        <v>73</v>
      </c>
      <c r="F987" s="46" t="s">
        <v>3233</v>
      </c>
      <c r="G987" s="46" t="s">
        <v>10253</v>
      </c>
      <c r="H987" s="46" t="s">
        <v>358</v>
      </c>
      <c r="I987" s="46" t="s">
        <v>3125</v>
      </c>
      <c r="J987" s="47">
        <v>180</v>
      </c>
      <c r="K987" s="46" t="s">
        <v>2569</v>
      </c>
      <c r="L987" s="46" t="s">
        <v>284</v>
      </c>
    </row>
    <row r="988" spans="1:12" x14ac:dyDescent="0.2">
      <c r="A988" s="47">
        <v>39169</v>
      </c>
      <c r="C988" s="46" t="s">
        <v>7968</v>
      </c>
      <c r="D988" s="46" t="s">
        <v>9394</v>
      </c>
      <c r="E988" s="46" t="s">
        <v>112</v>
      </c>
      <c r="F988" s="46" t="s">
        <v>3235</v>
      </c>
      <c r="G988" s="46" t="s">
        <v>10254</v>
      </c>
      <c r="H988" s="46" t="s">
        <v>361</v>
      </c>
      <c r="I988" s="46" t="s">
        <v>355</v>
      </c>
      <c r="J988" s="47">
        <v>10454</v>
      </c>
      <c r="K988" s="46" t="s">
        <v>2569</v>
      </c>
      <c r="L988" s="46" t="s">
        <v>284</v>
      </c>
    </row>
    <row r="989" spans="1:12" x14ac:dyDescent="0.2">
      <c r="A989" s="47">
        <v>39168</v>
      </c>
      <c r="C989" s="46" t="s">
        <v>9409</v>
      </c>
      <c r="D989" s="46" t="s">
        <v>9410</v>
      </c>
      <c r="E989" s="46" t="s">
        <v>8749</v>
      </c>
      <c r="F989" s="46" t="s">
        <v>8282</v>
      </c>
      <c r="G989" s="46" t="s">
        <v>10255</v>
      </c>
      <c r="H989" s="46" t="s">
        <v>358</v>
      </c>
      <c r="I989" s="46" t="s">
        <v>785</v>
      </c>
      <c r="J989" s="47">
        <v>10133</v>
      </c>
      <c r="K989" s="46" t="s">
        <v>2569</v>
      </c>
      <c r="L989" s="46" t="s">
        <v>284</v>
      </c>
    </row>
    <row r="990" spans="1:12" x14ac:dyDescent="0.2">
      <c r="A990" s="47">
        <v>39167</v>
      </c>
      <c r="C990" s="46" t="s">
        <v>9413</v>
      </c>
      <c r="D990" s="46" t="s">
        <v>9414</v>
      </c>
      <c r="E990" s="46" t="s">
        <v>175</v>
      </c>
      <c r="F990" s="46" t="s">
        <v>3241</v>
      </c>
      <c r="G990" s="46" t="s">
        <v>10256</v>
      </c>
      <c r="H990" s="46" t="s">
        <v>358</v>
      </c>
      <c r="I990" s="46" t="s">
        <v>401</v>
      </c>
      <c r="J990" s="47">
        <v>308</v>
      </c>
      <c r="K990" s="46" t="s">
        <v>2569</v>
      </c>
      <c r="L990" s="46" t="s">
        <v>284</v>
      </c>
    </row>
    <row r="991" spans="1:12" x14ac:dyDescent="0.2">
      <c r="A991" s="47">
        <v>39162</v>
      </c>
      <c r="C991" s="46" t="s">
        <v>9422</v>
      </c>
      <c r="E991" s="46" t="s">
        <v>424</v>
      </c>
      <c r="F991" s="46" t="s">
        <v>10259</v>
      </c>
      <c r="G991" s="46" t="s">
        <v>10260</v>
      </c>
      <c r="H991" s="46" t="s">
        <v>358</v>
      </c>
      <c r="I991" s="46" t="s">
        <v>401</v>
      </c>
      <c r="J991" s="47">
        <v>308</v>
      </c>
      <c r="K991" s="46" t="s">
        <v>2569</v>
      </c>
      <c r="L991" s="46" t="s">
        <v>284</v>
      </c>
    </row>
    <row r="992" spans="1:12" x14ac:dyDescent="0.2">
      <c r="A992" s="47">
        <v>39160</v>
      </c>
      <c r="C992" s="46" t="s">
        <v>10</v>
      </c>
      <c r="D992" s="46" t="s">
        <v>90</v>
      </c>
      <c r="E992" s="46" t="s">
        <v>3601</v>
      </c>
      <c r="F992" s="46" t="s">
        <v>9417</v>
      </c>
      <c r="G992" s="46" t="s">
        <v>10261</v>
      </c>
      <c r="H992" s="46" t="s">
        <v>358</v>
      </c>
      <c r="I992" s="46" t="s">
        <v>5546</v>
      </c>
      <c r="J992" s="47">
        <v>691</v>
      </c>
      <c r="K992" s="46" t="s">
        <v>2569</v>
      </c>
      <c r="L992" s="46" t="s">
        <v>284</v>
      </c>
    </row>
    <row r="993" spans="1:12" x14ac:dyDescent="0.2">
      <c r="A993" s="47">
        <v>39159</v>
      </c>
      <c r="C993" s="46" t="s">
        <v>9425</v>
      </c>
      <c r="D993" s="46" t="s">
        <v>8777</v>
      </c>
      <c r="E993" s="46" t="s">
        <v>4454</v>
      </c>
      <c r="F993" s="46" t="s">
        <v>10262</v>
      </c>
      <c r="G993" s="46" t="s">
        <v>10263</v>
      </c>
      <c r="H993" s="46" t="s">
        <v>358</v>
      </c>
      <c r="I993" s="46" t="s">
        <v>5546</v>
      </c>
      <c r="J993" s="47">
        <v>691</v>
      </c>
      <c r="K993" s="46" t="s">
        <v>2569</v>
      </c>
      <c r="L993" s="46" t="s">
        <v>284</v>
      </c>
    </row>
    <row r="994" spans="1:12" x14ac:dyDescent="0.2">
      <c r="A994" s="47">
        <v>39152</v>
      </c>
      <c r="C994" s="46" t="s">
        <v>9433</v>
      </c>
      <c r="E994" s="46" t="s">
        <v>9434</v>
      </c>
      <c r="F994" s="46" t="s">
        <v>3244</v>
      </c>
      <c r="G994" s="46" t="s">
        <v>10264</v>
      </c>
      <c r="H994" s="46" t="s">
        <v>358</v>
      </c>
      <c r="I994" s="46" t="s">
        <v>422</v>
      </c>
      <c r="J994" s="47">
        <v>538</v>
      </c>
      <c r="K994" s="46" t="s">
        <v>2569</v>
      </c>
      <c r="L994" s="46" t="s">
        <v>282</v>
      </c>
    </row>
    <row r="995" spans="1:12" x14ac:dyDescent="0.2">
      <c r="A995" s="47">
        <v>39151</v>
      </c>
      <c r="C995" s="46" t="s">
        <v>3490</v>
      </c>
      <c r="D995" s="46" t="s">
        <v>9437</v>
      </c>
      <c r="E995" s="46" t="s">
        <v>9438</v>
      </c>
      <c r="F995" s="46" t="s">
        <v>3247</v>
      </c>
      <c r="G995" s="46" t="s">
        <v>10265</v>
      </c>
      <c r="H995" s="46" t="s">
        <v>358</v>
      </c>
      <c r="I995" s="46" t="s">
        <v>401</v>
      </c>
      <c r="J995" s="47">
        <v>308</v>
      </c>
      <c r="K995" s="46" t="s">
        <v>2569</v>
      </c>
      <c r="L995" s="46" t="s">
        <v>284</v>
      </c>
    </row>
    <row r="996" spans="1:12" x14ac:dyDescent="0.2">
      <c r="A996" s="47">
        <v>39150</v>
      </c>
      <c r="C996" s="46" t="s">
        <v>19</v>
      </c>
      <c r="D996" s="46" t="s">
        <v>15360</v>
      </c>
      <c r="E996" s="46" t="s">
        <v>65</v>
      </c>
      <c r="F996" s="46" t="s">
        <v>3248</v>
      </c>
      <c r="G996" s="46" t="s">
        <v>10266</v>
      </c>
      <c r="H996" s="46" t="s">
        <v>358</v>
      </c>
      <c r="I996" s="46" t="s">
        <v>401</v>
      </c>
      <c r="J996" s="47">
        <v>308</v>
      </c>
      <c r="K996" s="46" t="s">
        <v>2569</v>
      </c>
      <c r="L996" s="46" t="s">
        <v>284</v>
      </c>
    </row>
    <row r="997" spans="1:12" x14ac:dyDescent="0.2">
      <c r="A997" s="47">
        <v>39148</v>
      </c>
      <c r="C997" s="46" t="s">
        <v>5819</v>
      </c>
      <c r="D997" s="46" t="s">
        <v>3480</v>
      </c>
      <c r="E997" s="46" t="s">
        <v>15865</v>
      </c>
      <c r="F997" s="46" t="s">
        <v>3250</v>
      </c>
      <c r="G997" s="46" t="s">
        <v>10267</v>
      </c>
      <c r="H997" s="46" t="s">
        <v>358</v>
      </c>
      <c r="I997" s="46" t="s">
        <v>401</v>
      </c>
      <c r="J997" s="47">
        <v>308</v>
      </c>
      <c r="K997" s="46" t="s">
        <v>2569</v>
      </c>
      <c r="L997" s="46" t="s">
        <v>284</v>
      </c>
    </row>
    <row r="998" spans="1:12" x14ac:dyDescent="0.2">
      <c r="A998" s="47">
        <v>39139</v>
      </c>
      <c r="C998" s="46" t="s">
        <v>9446</v>
      </c>
      <c r="D998" s="46" t="s">
        <v>9447</v>
      </c>
      <c r="E998" s="46" t="s">
        <v>2705</v>
      </c>
      <c r="F998" s="46" t="s">
        <v>3251</v>
      </c>
      <c r="G998" s="46" t="s">
        <v>10268</v>
      </c>
      <c r="H998" s="46" t="s">
        <v>358</v>
      </c>
      <c r="I998" s="46" t="s">
        <v>401</v>
      </c>
      <c r="J998" s="47">
        <v>308</v>
      </c>
      <c r="K998" s="46" t="s">
        <v>2569</v>
      </c>
      <c r="L998" s="46" t="s">
        <v>284</v>
      </c>
    </row>
    <row r="999" spans="1:12" x14ac:dyDescent="0.2">
      <c r="A999" s="47">
        <v>39137</v>
      </c>
      <c r="C999" s="46" t="s">
        <v>9451</v>
      </c>
      <c r="D999" s="46" t="s">
        <v>155</v>
      </c>
      <c r="E999" s="46" t="s">
        <v>9452</v>
      </c>
      <c r="F999" s="46" t="s">
        <v>3253</v>
      </c>
      <c r="G999" s="46" t="s">
        <v>10269</v>
      </c>
      <c r="H999" s="46" t="s">
        <v>358</v>
      </c>
      <c r="I999" s="46" t="s">
        <v>599</v>
      </c>
      <c r="J999" s="47">
        <v>128</v>
      </c>
      <c r="K999" s="46" t="s">
        <v>2569</v>
      </c>
      <c r="L999" s="46" t="s">
        <v>282</v>
      </c>
    </row>
    <row r="1000" spans="1:12" x14ac:dyDescent="0.2">
      <c r="A1000" s="47">
        <v>39135</v>
      </c>
      <c r="C1000" s="46" t="s">
        <v>9456</v>
      </c>
      <c r="E1000" s="46" t="s">
        <v>3918</v>
      </c>
      <c r="F1000" s="46" t="s">
        <v>3255</v>
      </c>
      <c r="G1000" s="46" t="s">
        <v>10270</v>
      </c>
      <c r="H1000" s="46" t="s">
        <v>358</v>
      </c>
      <c r="I1000" s="46" t="s">
        <v>403</v>
      </c>
      <c r="J1000" s="47">
        <v>321</v>
      </c>
      <c r="K1000" s="46" t="s">
        <v>2569</v>
      </c>
      <c r="L1000" s="46" t="s">
        <v>284</v>
      </c>
    </row>
    <row r="1001" spans="1:12" x14ac:dyDescent="0.2">
      <c r="A1001" s="47">
        <v>39134</v>
      </c>
      <c r="C1001" s="46" t="s">
        <v>9459</v>
      </c>
      <c r="E1001" s="46" t="s">
        <v>9460</v>
      </c>
      <c r="F1001" s="46" t="s">
        <v>10271</v>
      </c>
      <c r="G1001" s="46" t="s">
        <v>10272</v>
      </c>
      <c r="H1001" s="46" t="s">
        <v>358</v>
      </c>
      <c r="I1001" s="46" t="s">
        <v>10273</v>
      </c>
      <c r="J1001" s="47">
        <v>10461</v>
      </c>
      <c r="K1001" s="46" t="s">
        <v>2569</v>
      </c>
      <c r="L1001" s="46" t="s">
        <v>278</v>
      </c>
    </row>
    <row r="1002" spans="1:12" x14ac:dyDescent="0.2">
      <c r="A1002" s="47">
        <v>39133</v>
      </c>
      <c r="C1002" s="46" t="s">
        <v>19</v>
      </c>
      <c r="D1002" s="46" t="s">
        <v>9462</v>
      </c>
      <c r="E1002" s="46" t="s">
        <v>9463</v>
      </c>
      <c r="F1002" s="46" t="s">
        <v>3258</v>
      </c>
      <c r="G1002" s="46" t="s">
        <v>10274</v>
      </c>
      <c r="H1002" s="46" t="s">
        <v>358</v>
      </c>
      <c r="I1002" s="46" t="s">
        <v>401</v>
      </c>
      <c r="J1002" s="47">
        <v>308</v>
      </c>
      <c r="K1002" s="46" t="s">
        <v>2569</v>
      </c>
      <c r="L1002" s="46" t="s">
        <v>284</v>
      </c>
    </row>
    <row r="1003" spans="1:12" x14ac:dyDescent="0.2">
      <c r="A1003" s="47">
        <v>39131</v>
      </c>
      <c r="C1003" s="46" t="s">
        <v>9468</v>
      </c>
      <c r="E1003" s="46" t="s">
        <v>9469</v>
      </c>
      <c r="F1003" s="46" t="s">
        <v>3260</v>
      </c>
      <c r="G1003" s="46" t="s">
        <v>10275</v>
      </c>
      <c r="H1003" s="46" t="s">
        <v>358</v>
      </c>
      <c r="I1003" s="46" t="s">
        <v>401</v>
      </c>
      <c r="J1003" s="47">
        <v>308</v>
      </c>
      <c r="K1003" s="46" t="s">
        <v>2569</v>
      </c>
      <c r="L1003" s="46" t="s">
        <v>284</v>
      </c>
    </row>
    <row r="1004" spans="1:12" x14ac:dyDescent="0.2">
      <c r="A1004" s="47">
        <v>39129</v>
      </c>
      <c r="C1004" s="46" t="s">
        <v>1892</v>
      </c>
      <c r="D1004" s="46" t="s">
        <v>1860</v>
      </c>
      <c r="E1004" s="46" t="s">
        <v>2767</v>
      </c>
      <c r="F1004" s="46" t="s">
        <v>3261</v>
      </c>
      <c r="G1004" s="46" t="s">
        <v>10276</v>
      </c>
      <c r="H1004" s="46" t="s">
        <v>358</v>
      </c>
      <c r="I1004" s="46" t="s">
        <v>401</v>
      </c>
      <c r="J1004" s="47">
        <v>308</v>
      </c>
      <c r="K1004" s="46" t="s">
        <v>2569</v>
      </c>
      <c r="L1004" s="46" t="s">
        <v>284</v>
      </c>
    </row>
    <row r="1005" spans="1:12" x14ac:dyDescent="0.2">
      <c r="A1005" s="47">
        <v>39126</v>
      </c>
      <c r="C1005" s="46" t="s">
        <v>3453</v>
      </c>
      <c r="D1005" s="46" t="s">
        <v>3492</v>
      </c>
      <c r="E1005" s="46" t="s">
        <v>9476</v>
      </c>
      <c r="F1005" s="46" t="s">
        <v>3262</v>
      </c>
      <c r="G1005" s="46" t="s">
        <v>10277</v>
      </c>
      <c r="H1005" s="46" t="s">
        <v>358</v>
      </c>
      <c r="I1005" s="46" t="s">
        <v>401</v>
      </c>
      <c r="J1005" s="47">
        <v>308</v>
      </c>
      <c r="K1005" s="46" t="s">
        <v>2569</v>
      </c>
      <c r="L1005" s="46" t="s">
        <v>284</v>
      </c>
    </row>
    <row r="1006" spans="1:12" x14ac:dyDescent="0.2">
      <c r="A1006" s="47">
        <v>39088</v>
      </c>
      <c r="C1006" s="46" t="s">
        <v>371</v>
      </c>
      <c r="D1006" s="46" t="s">
        <v>14933</v>
      </c>
      <c r="E1006" s="46" t="s">
        <v>526</v>
      </c>
      <c r="F1006" s="46" t="s">
        <v>3266</v>
      </c>
      <c r="G1006" s="46" t="s">
        <v>10278</v>
      </c>
      <c r="H1006" s="46" t="s">
        <v>358</v>
      </c>
      <c r="I1006" s="46" t="s">
        <v>591</v>
      </c>
      <c r="J1006" s="47">
        <v>10275</v>
      </c>
      <c r="K1006" s="46" t="s">
        <v>2569</v>
      </c>
      <c r="L1006" s="46" t="s">
        <v>282</v>
      </c>
    </row>
    <row r="1007" spans="1:12" x14ac:dyDescent="0.2">
      <c r="A1007" s="47">
        <v>39066</v>
      </c>
      <c r="C1007" s="46" t="s">
        <v>15275</v>
      </c>
      <c r="D1007" s="46" t="s">
        <v>15276</v>
      </c>
      <c r="E1007" s="46" t="s">
        <v>64</v>
      </c>
      <c r="F1007" s="46" t="s">
        <v>10279</v>
      </c>
      <c r="G1007" s="46" t="s">
        <v>10280</v>
      </c>
      <c r="H1007" s="46" t="s">
        <v>358</v>
      </c>
      <c r="I1007" s="46" t="s">
        <v>1156</v>
      </c>
      <c r="J1007" s="47">
        <v>10101</v>
      </c>
      <c r="K1007" s="46" t="s">
        <v>2569</v>
      </c>
      <c r="L1007" s="46" t="s">
        <v>284</v>
      </c>
    </row>
    <row r="1008" spans="1:12" x14ac:dyDescent="0.2">
      <c r="A1008" s="47">
        <v>39061</v>
      </c>
      <c r="C1008" s="46" t="s">
        <v>9482</v>
      </c>
      <c r="D1008" s="46" t="s">
        <v>8330</v>
      </c>
      <c r="E1008" s="46" t="s">
        <v>9483</v>
      </c>
      <c r="F1008" s="46" t="s">
        <v>10281</v>
      </c>
      <c r="G1008" s="46" t="s">
        <v>10282</v>
      </c>
      <c r="H1008" s="46" t="s">
        <v>361</v>
      </c>
      <c r="I1008" s="46" t="s">
        <v>1156</v>
      </c>
      <c r="J1008" s="47">
        <v>10101</v>
      </c>
      <c r="K1008" s="46" t="s">
        <v>2569</v>
      </c>
      <c r="L1008" s="46" t="s">
        <v>284</v>
      </c>
    </row>
    <row r="1009" spans="1:12" x14ac:dyDescent="0.2">
      <c r="A1009" s="47">
        <v>39050</v>
      </c>
      <c r="C1009" s="46" t="s">
        <v>9486</v>
      </c>
      <c r="E1009" s="46" t="s">
        <v>9487</v>
      </c>
      <c r="F1009" s="46" t="s">
        <v>3269</v>
      </c>
      <c r="G1009" s="46" t="s">
        <v>10283</v>
      </c>
      <c r="H1009" s="46" t="s">
        <v>361</v>
      </c>
      <c r="I1009" s="46" t="s">
        <v>369</v>
      </c>
      <c r="J1009" s="47">
        <v>78</v>
      </c>
      <c r="K1009" s="46" t="s">
        <v>2594</v>
      </c>
      <c r="L1009" s="46" t="s">
        <v>279</v>
      </c>
    </row>
    <row r="1010" spans="1:12" x14ac:dyDescent="0.2">
      <c r="A1010" s="47">
        <v>39048</v>
      </c>
      <c r="C1010" s="46" t="s">
        <v>4251</v>
      </c>
      <c r="D1010" s="46" t="s">
        <v>9</v>
      </c>
      <c r="E1010" s="46" t="s">
        <v>4472</v>
      </c>
      <c r="F1010" s="46" t="s">
        <v>10284</v>
      </c>
      <c r="G1010" s="46" t="s">
        <v>10285</v>
      </c>
      <c r="H1010" s="46" t="s">
        <v>361</v>
      </c>
      <c r="I1010" s="46" t="s">
        <v>403</v>
      </c>
      <c r="J1010" s="47">
        <v>321</v>
      </c>
      <c r="K1010" s="46" t="s">
        <v>2569</v>
      </c>
      <c r="L1010" s="46" t="s">
        <v>284</v>
      </c>
    </row>
    <row r="1011" spans="1:12" x14ac:dyDescent="0.2">
      <c r="A1011" s="47">
        <v>39031</v>
      </c>
      <c r="C1011" s="46" t="s">
        <v>1800</v>
      </c>
      <c r="D1011" s="46" t="s">
        <v>11376</v>
      </c>
      <c r="E1011" s="46" t="s">
        <v>3421</v>
      </c>
      <c r="F1011" s="46" t="s">
        <v>3270</v>
      </c>
      <c r="G1011" s="46" t="s">
        <v>10286</v>
      </c>
      <c r="H1011" s="46" t="s">
        <v>361</v>
      </c>
      <c r="I1011" s="46" t="s">
        <v>403</v>
      </c>
      <c r="J1011" s="47">
        <v>321</v>
      </c>
      <c r="K1011" s="46" t="s">
        <v>2569</v>
      </c>
      <c r="L1011" s="46" t="s">
        <v>284</v>
      </c>
    </row>
    <row r="1012" spans="1:12" x14ac:dyDescent="0.2">
      <c r="A1012" s="47">
        <v>39012</v>
      </c>
      <c r="C1012" s="46" t="s">
        <v>14935</v>
      </c>
      <c r="D1012" s="46" t="s">
        <v>5786</v>
      </c>
      <c r="E1012" s="46" t="s">
        <v>491</v>
      </c>
      <c r="F1012" s="46" t="s">
        <v>3273</v>
      </c>
      <c r="G1012" s="46" t="s">
        <v>10287</v>
      </c>
      <c r="H1012" s="46" t="s">
        <v>361</v>
      </c>
      <c r="I1012" s="46" t="s">
        <v>403</v>
      </c>
      <c r="J1012" s="47">
        <v>321</v>
      </c>
      <c r="K1012" s="46" t="s">
        <v>2569</v>
      </c>
      <c r="L1012" s="46" t="s">
        <v>284</v>
      </c>
    </row>
    <row r="1013" spans="1:12" x14ac:dyDescent="0.2">
      <c r="A1013" s="47">
        <v>39010</v>
      </c>
      <c r="C1013" s="46" t="s">
        <v>9497</v>
      </c>
      <c r="E1013" s="46" t="s">
        <v>3080</v>
      </c>
      <c r="F1013" s="46" t="s">
        <v>3274</v>
      </c>
      <c r="G1013" s="46" t="s">
        <v>10288</v>
      </c>
      <c r="H1013" s="46" t="s">
        <v>358</v>
      </c>
      <c r="I1013" s="46" t="s">
        <v>403</v>
      </c>
      <c r="J1013" s="47">
        <v>321</v>
      </c>
      <c r="K1013" s="46" t="s">
        <v>2569</v>
      </c>
      <c r="L1013" s="46" t="s">
        <v>284</v>
      </c>
    </row>
    <row r="1014" spans="1:12" x14ac:dyDescent="0.2">
      <c r="A1014" s="47">
        <v>39009</v>
      </c>
      <c r="C1014" s="46" t="s">
        <v>3047</v>
      </c>
      <c r="E1014" s="46" t="s">
        <v>6539</v>
      </c>
      <c r="F1014" s="46" t="s">
        <v>3275</v>
      </c>
      <c r="G1014" s="46" t="s">
        <v>10289</v>
      </c>
      <c r="H1014" s="46" t="s">
        <v>358</v>
      </c>
      <c r="I1014" s="46" t="s">
        <v>403</v>
      </c>
      <c r="J1014" s="47">
        <v>321</v>
      </c>
      <c r="K1014" s="46" t="s">
        <v>2569</v>
      </c>
      <c r="L1014" s="46" t="s">
        <v>284</v>
      </c>
    </row>
    <row r="1015" spans="1:12" x14ac:dyDescent="0.2">
      <c r="A1015" s="47">
        <v>39007</v>
      </c>
      <c r="C1015" s="46" t="s">
        <v>8893</v>
      </c>
      <c r="E1015" s="46" t="s">
        <v>9500</v>
      </c>
      <c r="F1015" s="46" t="s">
        <v>3277</v>
      </c>
      <c r="G1015" s="46" t="s">
        <v>10290</v>
      </c>
      <c r="H1015" s="46" t="s">
        <v>361</v>
      </c>
      <c r="I1015" s="46" t="s">
        <v>508</v>
      </c>
      <c r="J1015" s="47">
        <v>10445</v>
      </c>
      <c r="K1015" s="46" t="s">
        <v>2569</v>
      </c>
      <c r="L1015" s="46" t="s">
        <v>285</v>
      </c>
    </row>
    <row r="1016" spans="1:12" x14ac:dyDescent="0.2">
      <c r="A1016" s="47">
        <v>39006</v>
      </c>
      <c r="C1016" s="46" t="s">
        <v>8585</v>
      </c>
      <c r="E1016" s="46" t="s">
        <v>9502</v>
      </c>
      <c r="F1016" s="46" t="s">
        <v>3279</v>
      </c>
      <c r="G1016" s="46" t="s">
        <v>10291</v>
      </c>
      <c r="H1016" s="46" t="s">
        <v>368</v>
      </c>
      <c r="I1016" s="46" t="s">
        <v>640</v>
      </c>
      <c r="J1016" s="47">
        <v>10415</v>
      </c>
      <c r="K1016" s="46" t="s">
        <v>2569</v>
      </c>
      <c r="L1016" s="46" t="s">
        <v>269</v>
      </c>
    </row>
    <row r="1017" spans="1:12" x14ac:dyDescent="0.2">
      <c r="A1017" s="47">
        <v>39005</v>
      </c>
      <c r="C1017" s="46" t="s">
        <v>8585</v>
      </c>
      <c r="E1017" s="46" t="s">
        <v>9504</v>
      </c>
      <c r="F1017" s="46" t="s">
        <v>3284</v>
      </c>
      <c r="G1017" s="46" t="s">
        <v>10292</v>
      </c>
      <c r="H1017" s="46" t="s">
        <v>358</v>
      </c>
      <c r="I1017" s="46" t="s">
        <v>403</v>
      </c>
      <c r="J1017" s="47">
        <v>321</v>
      </c>
      <c r="K1017" s="46" t="s">
        <v>2569</v>
      </c>
      <c r="L1017" s="46" t="s">
        <v>284</v>
      </c>
    </row>
    <row r="1018" spans="1:12" x14ac:dyDescent="0.2">
      <c r="A1018" s="47">
        <v>39001</v>
      </c>
      <c r="C1018" s="46" t="s">
        <v>9507</v>
      </c>
      <c r="D1018" s="46" t="s">
        <v>9508</v>
      </c>
      <c r="E1018" s="46" t="s">
        <v>46</v>
      </c>
      <c r="F1018" s="46" t="s">
        <v>3286</v>
      </c>
      <c r="G1018" s="46" t="s">
        <v>10293</v>
      </c>
      <c r="H1018" s="46" t="s">
        <v>358</v>
      </c>
      <c r="I1018" s="46" t="s">
        <v>403</v>
      </c>
      <c r="J1018" s="47">
        <v>321</v>
      </c>
      <c r="K1018" s="46" t="s">
        <v>2569</v>
      </c>
      <c r="L1018" s="46" t="s">
        <v>284</v>
      </c>
    </row>
    <row r="1019" spans="1:12" x14ac:dyDescent="0.2">
      <c r="A1019" s="47">
        <v>38998</v>
      </c>
      <c r="C1019" s="46" t="s">
        <v>7127</v>
      </c>
      <c r="D1019" s="46" t="s">
        <v>7</v>
      </c>
      <c r="E1019" s="46" t="s">
        <v>29</v>
      </c>
      <c r="F1019" s="46" t="s">
        <v>3287</v>
      </c>
      <c r="G1019" s="46" t="s">
        <v>10294</v>
      </c>
      <c r="H1019" s="46" t="s">
        <v>358</v>
      </c>
      <c r="I1019" s="46" t="s">
        <v>275</v>
      </c>
      <c r="J1019" s="47">
        <v>10138</v>
      </c>
      <c r="K1019" s="46" t="s">
        <v>2569</v>
      </c>
      <c r="L1019" s="46" t="s">
        <v>291</v>
      </c>
    </row>
    <row r="1020" spans="1:12" x14ac:dyDescent="0.2">
      <c r="A1020" s="47">
        <v>38995</v>
      </c>
      <c r="C1020" s="46" t="s">
        <v>9513</v>
      </c>
      <c r="D1020" s="46" t="s">
        <v>9514</v>
      </c>
      <c r="E1020" s="46" t="s">
        <v>9515</v>
      </c>
      <c r="F1020" s="46" t="s">
        <v>3290</v>
      </c>
      <c r="G1020" s="46" t="s">
        <v>10295</v>
      </c>
      <c r="H1020" s="46" t="s">
        <v>358</v>
      </c>
      <c r="I1020" s="46" t="s">
        <v>275</v>
      </c>
      <c r="J1020" s="47">
        <v>10138</v>
      </c>
      <c r="K1020" s="46" t="s">
        <v>2569</v>
      </c>
      <c r="L1020" s="46" t="s">
        <v>291</v>
      </c>
    </row>
    <row r="1021" spans="1:12" x14ac:dyDescent="0.2">
      <c r="A1021" s="47">
        <v>38993</v>
      </c>
      <c r="C1021" s="46" t="s">
        <v>7</v>
      </c>
      <c r="D1021" s="46" t="s">
        <v>1704</v>
      </c>
      <c r="E1021" s="46" t="s">
        <v>98</v>
      </c>
      <c r="F1021" s="46" t="s">
        <v>3293</v>
      </c>
      <c r="G1021" s="46" t="s">
        <v>10296</v>
      </c>
      <c r="H1021" s="46" t="s">
        <v>358</v>
      </c>
      <c r="I1021" s="46" t="s">
        <v>330</v>
      </c>
      <c r="J1021" s="47">
        <v>10402</v>
      </c>
      <c r="K1021" s="46" t="s">
        <v>2646</v>
      </c>
      <c r="L1021" s="46" t="s">
        <v>282</v>
      </c>
    </row>
    <row r="1022" spans="1:12" x14ac:dyDescent="0.2">
      <c r="A1022" s="47">
        <v>38992</v>
      </c>
      <c r="C1022" s="46" t="s">
        <v>34</v>
      </c>
      <c r="D1022" s="46" t="s">
        <v>3790</v>
      </c>
      <c r="E1022" s="46" t="s">
        <v>96</v>
      </c>
      <c r="F1022" s="46" t="s">
        <v>3294</v>
      </c>
      <c r="G1022" s="46" t="s">
        <v>10297</v>
      </c>
      <c r="H1022" s="46" t="s">
        <v>358</v>
      </c>
      <c r="I1022" s="46" t="s">
        <v>324</v>
      </c>
      <c r="J1022" s="47">
        <v>10383</v>
      </c>
      <c r="K1022" s="46" t="s">
        <v>2569</v>
      </c>
      <c r="L1022" s="46" t="s">
        <v>284</v>
      </c>
    </row>
    <row r="1023" spans="1:12" x14ac:dyDescent="0.2">
      <c r="A1023" s="47">
        <v>38991</v>
      </c>
      <c r="C1023" s="46" t="s">
        <v>9523</v>
      </c>
      <c r="D1023" s="46" t="s">
        <v>9524</v>
      </c>
      <c r="E1023" s="46" t="s">
        <v>31</v>
      </c>
      <c r="F1023" s="46" t="s">
        <v>3296</v>
      </c>
      <c r="G1023" s="46" t="s">
        <v>10298</v>
      </c>
      <c r="H1023" s="46" t="s">
        <v>358</v>
      </c>
      <c r="I1023" s="46" t="s">
        <v>324</v>
      </c>
      <c r="J1023" s="47">
        <v>10383</v>
      </c>
      <c r="K1023" s="46" t="s">
        <v>2569</v>
      </c>
      <c r="L1023" s="46" t="s">
        <v>284</v>
      </c>
    </row>
    <row r="1024" spans="1:12" x14ac:dyDescent="0.2">
      <c r="A1024" s="47">
        <v>38987</v>
      </c>
      <c r="C1024" s="46" t="s">
        <v>6024</v>
      </c>
      <c r="D1024" s="46" t="s">
        <v>1850</v>
      </c>
      <c r="E1024" s="46" t="s">
        <v>380</v>
      </c>
      <c r="F1024" s="46" t="s">
        <v>3298</v>
      </c>
      <c r="G1024" s="46" t="s">
        <v>10299</v>
      </c>
      <c r="H1024" s="46" t="s">
        <v>361</v>
      </c>
      <c r="I1024" s="46" t="s">
        <v>769</v>
      </c>
      <c r="J1024" s="47">
        <v>10131</v>
      </c>
      <c r="K1024" s="46" t="s">
        <v>2569</v>
      </c>
      <c r="L1024" s="46" t="s">
        <v>170</v>
      </c>
    </row>
    <row r="1025" spans="1:12" x14ac:dyDescent="0.2">
      <c r="A1025" s="47">
        <v>38986</v>
      </c>
      <c r="C1025" s="46" t="s">
        <v>2704</v>
      </c>
      <c r="D1025" s="46" t="s">
        <v>19</v>
      </c>
      <c r="E1025" s="46" t="s">
        <v>9530</v>
      </c>
      <c r="F1025" s="46" t="s">
        <v>3299</v>
      </c>
      <c r="G1025" s="46" t="s">
        <v>10300</v>
      </c>
      <c r="H1025" s="46" t="s">
        <v>358</v>
      </c>
      <c r="I1025" s="46" t="s">
        <v>324</v>
      </c>
      <c r="J1025" s="47">
        <v>10383</v>
      </c>
      <c r="K1025" s="46" t="s">
        <v>2569</v>
      </c>
      <c r="L1025" s="46" t="s">
        <v>284</v>
      </c>
    </row>
    <row r="1026" spans="1:12" x14ac:dyDescent="0.2">
      <c r="A1026" s="47">
        <v>38984</v>
      </c>
      <c r="C1026" s="46" t="s">
        <v>1800</v>
      </c>
      <c r="D1026" s="46" t="s">
        <v>375</v>
      </c>
      <c r="E1026" s="46" t="s">
        <v>114</v>
      </c>
      <c r="F1026" s="46" t="s">
        <v>3305</v>
      </c>
      <c r="G1026" s="46" t="s">
        <v>10301</v>
      </c>
      <c r="H1026" s="46" t="s">
        <v>358</v>
      </c>
      <c r="I1026" s="46" t="s">
        <v>729</v>
      </c>
      <c r="J1026" s="47">
        <v>643</v>
      </c>
      <c r="K1026" s="46" t="s">
        <v>2569</v>
      </c>
      <c r="L1026" s="46" t="s">
        <v>282</v>
      </c>
    </row>
    <row r="1027" spans="1:12" x14ac:dyDescent="0.2">
      <c r="A1027" s="47">
        <v>38983</v>
      </c>
      <c r="C1027" s="46" t="s">
        <v>2814</v>
      </c>
      <c r="E1027" s="46" t="s">
        <v>9537</v>
      </c>
      <c r="F1027" s="46" t="s">
        <v>3306</v>
      </c>
      <c r="G1027" s="46" t="s">
        <v>10302</v>
      </c>
      <c r="H1027" s="46" t="s">
        <v>358</v>
      </c>
      <c r="I1027" s="46" t="s">
        <v>400</v>
      </c>
      <c r="J1027" s="47">
        <v>305</v>
      </c>
      <c r="K1027" s="46" t="s">
        <v>2569</v>
      </c>
      <c r="L1027" s="46" t="s">
        <v>279</v>
      </c>
    </row>
    <row r="1028" spans="1:12" x14ac:dyDescent="0.2">
      <c r="A1028" s="47">
        <v>38979</v>
      </c>
      <c r="C1028" s="46" t="s">
        <v>9544</v>
      </c>
      <c r="D1028" s="46" t="s">
        <v>1812</v>
      </c>
      <c r="E1028" s="46" t="s">
        <v>96</v>
      </c>
      <c r="F1028" s="46" t="s">
        <v>3309</v>
      </c>
      <c r="G1028" s="46" t="s">
        <v>10303</v>
      </c>
      <c r="H1028" s="46" t="s">
        <v>358</v>
      </c>
      <c r="I1028" s="46" t="s">
        <v>713</v>
      </c>
      <c r="J1028" s="47">
        <v>10129</v>
      </c>
      <c r="K1028" s="46" t="s">
        <v>2569</v>
      </c>
      <c r="L1028" s="46" t="s">
        <v>286</v>
      </c>
    </row>
    <row r="1029" spans="1:12" x14ac:dyDescent="0.2">
      <c r="A1029" s="47">
        <v>38978</v>
      </c>
      <c r="C1029" s="46" t="s">
        <v>14885</v>
      </c>
      <c r="D1029" s="46" t="s">
        <v>71</v>
      </c>
      <c r="E1029" s="46" t="s">
        <v>2576</v>
      </c>
      <c r="F1029" s="46" t="s">
        <v>10305</v>
      </c>
      <c r="G1029" s="46" t="s">
        <v>10306</v>
      </c>
      <c r="H1029" s="46" t="s">
        <v>358</v>
      </c>
      <c r="I1029" s="46" t="s">
        <v>4320</v>
      </c>
      <c r="J1029" s="47">
        <v>103</v>
      </c>
      <c r="K1029" s="46" t="s">
        <v>2569</v>
      </c>
      <c r="L1029" s="46" t="s">
        <v>278</v>
      </c>
    </row>
    <row r="1030" spans="1:12" x14ac:dyDescent="0.2">
      <c r="A1030" s="47">
        <v>38977</v>
      </c>
      <c r="C1030" s="46" t="s">
        <v>8268</v>
      </c>
      <c r="D1030" s="46" t="s">
        <v>6140</v>
      </c>
      <c r="E1030" s="46" t="s">
        <v>98</v>
      </c>
      <c r="F1030" s="46" t="s">
        <v>10307</v>
      </c>
      <c r="G1030" s="46" t="s">
        <v>10308</v>
      </c>
      <c r="H1030" s="46" t="s">
        <v>358</v>
      </c>
      <c r="I1030" s="46" t="s">
        <v>4320</v>
      </c>
      <c r="J1030" s="47">
        <v>103</v>
      </c>
      <c r="K1030" s="46" t="s">
        <v>2569</v>
      </c>
      <c r="L1030" s="46" t="s">
        <v>278</v>
      </c>
    </row>
    <row r="1031" spans="1:12" x14ac:dyDescent="0.2">
      <c r="A1031" s="47">
        <v>38975</v>
      </c>
      <c r="C1031" s="46" t="s">
        <v>17</v>
      </c>
      <c r="D1031" s="46" t="s">
        <v>2133</v>
      </c>
      <c r="E1031" s="46" t="s">
        <v>2647</v>
      </c>
      <c r="F1031" s="46" t="s">
        <v>3313</v>
      </c>
      <c r="G1031" s="46" t="s">
        <v>10309</v>
      </c>
      <c r="H1031" s="46" t="s">
        <v>361</v>
      </c>
      <c r="I1031" s="46" t="s">
        <v>2747</v>
      </c>
      <c r="J1031" s="47">
        <v>10477</v>
      </c>
      <c r="K1031" s="46" t="s">
        <v>2569</v>
      </c>
      <c r="L1031" s="46" t="s">
        <v>284</v>
      </c>
    </row>
    <row r="1032" spans="1:12" x14ac:dyDescent="0.2">
      <c r="A1032" s="47">
        <v>38973</v>
      </c>
      <c r="C1032" s="46" t="s">
        <v>4168</v>
      </c>
      <c r="D1032" s="46" t="s">
        <v>1690</v>
      </c>
      <c r="E1032" s="46" t="s">
        <v>2912</v>
      </c>
      <c r="F1032" s="46" t="s">
        <v>3315</v>
      </c>
      <c r="G1032" s="46" t="s">
        <v>10310</v>
      </c>
      <c r="H1032" s="46" t="s">
        <v>361</v>
      </c>
      <c r="I1032" s="46" t="s">
        <v>2747</v>
      </c>
      <c r="J1032" s="47">
        <v>10477</v>
      </c>
      <c r="K1032" s="46" t="s">
        <v>2569</v>
      </c>
      <c r="L1032" s="46" t="s">
        <v>284</v>
      </c>
    </row>
    <row r="1033" spans="1:12" x14ac:dyDescent="0.2">
      <c r="A1033" s="47">
        <v>38972</v>
      </c>
      <c r="C1033" s="46" t="s">
        <v>154</v>
      </c>
      <c r="D1033" s="46" t="s">
        <v>125</v>
      </c>
      <c r="E1033" s="46" t="s">
        <v>9556</v>
      </c>
      <c r="F1033" s="46" t="s">
        <v>3317</v>
      </c>
      <c r="G1033" s="46" t="s">
        <v>10311</v>
      </c>
      <c r="H1033" s="46" t="s">
        <v>361</v>
      </c>
      <c r="I1033" s="46" t="s">
        <v>713</v>
      </c>
      <c r="J1033" s="47">
        <v>10129</v>
      </c>
      <c r="K1033" s="46" t="s">
        <v>2569</v>
      </c>
      <c r="L1033" s="46" t="s">
        <v>286</v>
      </c>
    </row>
    <row r="1034" spans="1:12" x14ac:dyDescent="0.2">
      <c r="A1034" s="47">
        <v>38971</v>
      </c>
      <c r="C1034" s="46" t="s">
        <v>5289</v>
      </c>
      <c r="D1034" s="46" t="s">
        <v>9559</v>
      </c>
      <c r="E1034" s="46" t="s">
        <v>8715</v>
      </c>
      <c r="F1034" s="46" t="s">
        <v>10312</v>
      </c>
      <c r="G1034" s="46" t="s">
        <v>10313</v>
      </c>
      <c r="H1034" s="46" t="s">
        <v>358</v>
      </c>
      <c r="I1034" s="46" t="s">
        <v>1007</v>
      </c>
      <c r="J1034" s="47">
        <v>10103</v>
      </c>
      <c r="K1034" s="46" t="s">
        <v>2569</v>
      </c>
      <c r="L1034" s="46" t="s">
        <v>288</v>
      </c>
    </row>
    <row r="1035" spans="1:12" x14ac:dyDescent="0.2">
      <c r="A1035" s="47">
        <v>38970</v>
      </c>
      <c r="C1035" s="46" t="s">
        <v>1697</v>
      </c>
      <c r="D1035" s="46" t="s">
        <v>443</v>
      </c>
      <c r="E1035" s="46" t="s">
        <v>9561</v>
      </c>
      <c r="F1035" s="46" t="s">
        <v>3319</v>
      </c>
      <c r="G1035" s="46" t="s">
        <v>10314</v>
      </c>
      <c r="H1035" s="46" t="s">
        <v>361</v>
      </c>
      <c r="I1035" s="46" t="s">
        <v>447</v>
      </c>
      <c r="J1035" s="47">
        <v>10039</v>
      </c>
      <c r="K1035" s="46" t="s">
        <v>2569</v>
      </c>
      <c r="L1035" s="46" t="s">
        <v>279</v>
      </c>
    </row>
    <row r="1036" spans="1:12" x14ac:dyDescent="0.2">
      <c r="A1036" s="47">
        <v>38969</v>
      </c>
      <c r="C1036" s="46" t="s">
        <v>1805</v>
      </c>
      <c r="D1036" s="46" t="s">
        <v>2066</v>
      </c>
      <c r="E1036" s="46" t="s">
        <v>3220</v>
      </c>
      <c r="F1036" s="46" t="s">
        <v>10315</v>
      </c>
      <c r="G1036" s="46" t="s">
        <v>10316</v>
      </c>
      <c r="H1036" s="46" t="s">
        <v>358</v>
      </c>
      <c r="I1036" s="46" t="s">
        <v>1449</v>
      </c>
      <c r="J1036" s="47">
        <v>10183</v>
      </c>
      <c r="K1036" s="46" t="s">
        <v>2569</v>
      </c>
      <c r="L1036" s="46" t="s">
        <v>278</v>
      </c>
    </row>
    <row r="1037" spans="1:12" x14ac:dyDescent="0.2">
      <c r="A1037" s="47">
        <v>38968</v>
      </c>
      <c r="C1037" s="46" t="s">
        <v>9565</v>
      </c>
      <c r="D1037" s="46" t="s">
        <v>391</v>
      </c>
      <c r="E1037" s="46" t="s">
        <v>2647</v>
      </c>
      <c r="F1037" s="46" t="s">
        <v>10317</v>
      </c>
      <c r="G1037" s="46" t="s">
        <v>10318</v>
      </c>
      <c r="H1037" s="46" t="s">
        <v>358</v>
      </c>
      <c r="I1037" s="46" t="s">
        <v>1449</v>
      </c>
      <c r="J1037" s="47">
        <v>10183</v>
      </c>
      <c r="K1037" s="46" t="s">
        <v>2569</v>
      </c>
      <c r="L1037" s="46" t="s">
        <v>278</v>
      </c>
    </row>
    <row r="1038" spans="1:12" x14ac:dyDescent="0.2">
      <c r="A1038" s="47">
        <v>38967</v>
      </c>
      <c r="C1038" s="46" t="s">
        <v>9568</v>
      </c>
      <c r="D1038" s="46" t="s">
        <v>2785</v>
      </c>
      <c r="E1038" s="46" t="s">
        <v>3220</v>
      </c>
      <c r="F1038" s="46" t="s">
        <v>3322</v>
      </c>
      <c r="G1038" s="46" t="s">
        <v>10319</v>
      </c>
      <c r="H1038" s="46" t="s">
        <v>361</v>
      </c>
      <c r="I1038" s="46" t="s">
        <v>423</v>
      </c>
      <c r="J1038" s="47">
        <v>546</v>
      </c>
      <c r="K1038" s="46" t="s">
        <v>3008</v>
      </c>
      <c r="L1038" s="46" t="s">
        <v>285</v>
      </c>
    </row>
    <row r="1039" spans="1:12" x14ac:dyDescent="0.2">
      <c r="A1039" s="47">
        <v>38965</v>
      </c>
      <c r="C1039" s="46" t="s">
        <v>9574</v>
      </c>
      <c r="D1039" s="46" t="s">
        <v>2586</v>
      </c>
      <c r="E1039" s="46" t="s">
        <v>5748</v>
      </c>
      <c r="F1039" s="46" t="s">
        <v>10320</v>
      </c>
      <c r="G1039" s="46" t="s">
        <v>10321</v>
      </c>
      <c r="H1039" s="46" t="s">
        <v>358</v>
      </c>
      <c r="I1039" s="46" t="s">
        <v>389</v>
      </c>
      <c r="J1039" s="47">
        <v>261</v>
      </c>
      <c r="K1039" s="46" t="s">
        <v>2569</v>
      </c>
      <c r="L1039" s="46" t="s">
        <v>282</v>
      </c>
    </row>
    <row r="1040" spans="1:12" x14ac:dyDescent="0.2">
      <c r="A1040" s="47">
        <v>38964</v>
      </c>
      <c r="C1040" s="46" t="s">
        <v>19</v>
      </c>
      <c r="D1040" s="46" t="s">
        <v>3254</v>
      </c>
      <c r="E1040" s="46" t="s">
        <v>4945</v>
      </c>
      <c r="F1040" s="46" t="s">
        <v>3325</v>
      </c>
      <c r="G1040" s="46" t="s">
        <v>10322</v>
      </c>
      <c r="H1040" s="46" t="s">
        <v>361</v>
      </c>
      <c r="I1040" s="46" t="s">
        <v>182</v>
      </c>
      <c r="J1040" s="47">
        <v>674</v>
      </c>
      <c r="K1040" s="46" t="s">
        <v>2831</v>
      </c>
      <c r="L1040" s="46" t="s">
        <v>169</v>
      </c>
    </row>
    <row r="1041" spans="1:12" x14ac:dyDescent="0.2">
      <c r="A1041" s="47">
        <v>38963</v>
      </c>
      <c r="C1041" s="46" t="s">
        <v>3371</v>
      </c>
      <c r="D1041" s="46" t="s">
        <v>1478</v>
      </c>
      <c r="E1041" s="46" t="s">
        <v>52</v>
      </c>
      <c r="F1041" s="46" t="s">
        <v>10324</v>
      </c>
      <c r="G1041" s="46" t="s">
        <v>10325</v>
      </c>
      <c r="H1041" s="46" t="s">
        <v>358</v>
      </c>
      <c r="I1041" s="46" t="s">
        <v>500</v>
      </c>
      <c r="J1041" s="47">
        <v>10085</v>
      </c>
      <c r="K1041" s="46" t="s">
        <v>2569</v>
      </c>
      <c r="L1041" s="46" t="s">
        <v>283</v>
      </c>
    </row>
    <row r="1042" spans="1:12" x14ac:dyDescent="0.2">
      <c r="A1042" s="47">
        <v>38962</v>
      </c>
      <c r="C1042" s="46" t="s">
        <v>155</v>
      </c>
      <c r="D1042" s="46" t="s">
        <v>443</v>
      </c>
      <c r="E1042" s="46" t="s">
        <v>52</v>
      </c>
      <c r="F1042" s="46" t="s">
        <v>10327</v>
      </c>
      <c r="G1042" s="46" t="s">
        <v>10328</v>
      </c>
      <c r="H1042" s="46" t="s">
        <v>358</v>
      </c>
      <c r="I1042" s="46" t="s">
        <v>508</v>
      </c>
      <c r="J1042" s="47">
        <v>10445</v>
      </c>
      <c r="K1042" s="46" t="s">
        <v>2569</v>
      </c>
      <c r="L1042" s="46" t="s">
        <v>285</v>
      </c>
    </row>
    <row r="1043" spans="1:12" x14ac:dyDescent="0.2">
      <c r="A1043" s="47">
        <v>38961</v>
      </c>
      <c r="C1043" s="46" t="s">
        <v>1604</v>
      </c>
      <c r="D1043" s="46" t="s">
        <v>17</v>
      </c>
      <c r="E1043" s="46" t="s">
        <v>22</v>
      </c>
      <c r="F1043" s="46" t="s">
        <v>3326</v>
      </c>
      <c r="G1043" s="46" t="s">
        <v>10329</v>
      </c>
      <c r="H1043" s="46" t="s">
        <v>358</v>
      </c>
      <c r="I1043" s="46" t="s">
        <v>355</v>
      </c>
      <c r="J1043" s="47">
        <v>10454</v>
      </c>
      <c r="K1043" s="46" t="s">
        <v>2569</v>
      </c>
      <c r="L1043" s="46" t="s">
        <v>284</v>
      </c>
    </row>
    <row r="1044" spans="1:12" x14ac:dyDescent="0.2">
      <c r="A1044" s="47">
        <v>38960</v>
      </c>
      <c r="C1044" s="46" t="s">
        <v>79</v>
      </c>
      <c r="D1044" s="46" t="s">
        <v>2801</v>
      </c>
      <c r="E1044" s="46" t="s">
        <v>1482</v>
      </c>
      <c r="F1044" s="46" t="s">
        <v>3329</v>
      </c>
      <c r="G1044" s="46" t="s">
        <v>10330</v>
      </c>
      <c r="H1044" s="46" t="s">
        <v>361</v>
      </c>
      <c r="I1044" s="46" t="s">
        <v>670</v>
      </c>
      <c r="J1044" s="47">
        <v>62</v>
      </c>
      <c r="K1044" s="46" t="s">
        <v>2569</v>
      </c>
      <c r="L1044" s="46" t="s">
        <v>283</v>
      </c>
    </row>
    <row r="1045" spans="1:12" x14ac:dyDescent="0.2">
      <c r="A1045" s="47">
        <v>38959</v>
      </c>
      <c r="C1045" s="46" t="s">
        <v>125</v>
      </c>
      <c r="D1045" s="46" t="s">
        <v>67</v>
      </c>
      <c r="E1045" s="46" t="s">
        <v>9582</v>
      </c>
      <c r="F1045" s="46" t="s">
        <v>3333</v>
      </c>
      <c r="G1045" s="46" t="s">
        <v>10331</v>
      </c>
      <c r="H1045" s="46" t="s">
        <v>358</v>
      </c>
      <c r="I1045" s="46" t="s">
        <v>384</v>
      </c>
      <c r="J1045" s="47">
        <v>233</v>
      </c>
      <c r="K1045" s="46" t="s">
        <v>2569</v>
      </c>
      <c r="L1045" s="46" t="s">
        <v>269</v>
      </c>
    </row>
    <row r="1046" spans="1:12" x14ac:dyDescent="0.2">
      <c r="A1046" s="47">
        <v>38958</v>
      </c>
      <c r="C1046" s="46" t="s">
        <v>48</v>
      </c>
      <c r="D1046" s="46" t="s">
        <v>9585</v>
      </c>
      <c r="E1046" s="46" t="s">
        <v>118</v>
      </c>
      <c r="F1046" s="46" t="s">
        <v>3341</v>
      </c>
      <c r="G1046" s="46" t="s">
        <v>10332</v>
      </c>
      <c r="H1046" s="46" t="s">
        <v>368</v>
      </c>
      <c r="I1046" s="46" t="s">
        <v>505</v>
      </c>
      <c r="J1046" s="47">
        <v>10095</v>
      </c>
      <c r="K1046" s="46" t="s">
        <v>2569</v>
      </c>
      <c r="L1046" s="46" t="s">
        <v>289</v>
      </c>
    </row>
    <row r="1047" spans="1:12" x14ac:dyDescent="0.2">
      <c r="A1047" s="47">
        <v>38957</v>
      </c>
      <c r="C1047" s="46" t="s">
        <v>443</v>
      </c>
      <c r="D1047" s="46" t="s">
        <v>1472</v>
      </c>
      <c r="E1047" s="46" t="s">
        <v>3660</v>
      </c>
      <c r="F1047" s="46" t="s">
        <v>3342</v>
      </c>
      <c r="G1047" s="46" t="s">
        <v>10333</v>
      </c>
      <c r="H1047" s="46" t="s">
        <v>368</v>
      </c>
      <c r="I1047" s="46" t="s">
        <v>400</v>
      </c>
      <c r="J1047" s="47">
        <v>305</v>
      </c>
      <c r="K1047" s="46" t="s">
        <v>2569</v>
      </c>
      <c r="L1047" s="46" t="s">
        <v>279</v>
      </c>
    </row>
    <row r="1048" spans="1:12" x14ac:dyDescent="0.2">
      <c r="A1048" s="47">
        <v>38956</v>
      </c>
      <c r="C1048" s="46" t="s">
        <v>9589</v>
      </c>
      <c r="D1048" s="46" t="s">
        <v>1867</v>
      </c>
      <c r="E1048" s="46" t="s">
        <v>4629</v>
      </c>
      <c r="F1048" s="46" t="s">
        <v>10334</v>
      </c>
      <c r="G1048" s="46" t="s">
        <v>10335</v>
      </c>
      <c r="H1048" s="46" t="s">
        <v>361</v>
      </c>
      <c r="I1048" s="46" t="s">
        <v>508</v>
      </c>
      <c r="J1048" s="47">
        <v>10445</v>
      </c>
      <c r="K1048" s="46" t="s">
        <v>3008</v>
      </c>
      <c r="L1048" s="46" t="s">
        <v>285</v>
      </c>
    </row>
    <row r="1049" spans="1:12" x14ac:dyDescent="0.2">
      <c r="A1049" s="47">
        <v>38951</v>
      </c>
      <c r="C1049" s="46" t="s">
        <v>1916</v>
      </c>
      <c r="D1049" s="46" t="s">
        <v>2025</v>
      </c>
      <c r="E1049" s="46" t="s">
        <v>63</v>
      </c>
      <c r="F1049" s="46" t="s">
        <v>10336</v>
      </c>
      <c r="G1049" s="46" t="s">
        <v>10337</v>
      </c>
      <c r="H1049" s="46" t="s">
        <v>361</v>
      </c>
      <c r="I1049" s="46" t="s">
        <v>407</v>
      </c>
      <c r="J1049" s="47">
        <v>355</v>
      </c>
      <c r="K1049" s="46" t="s">
        <v>2569</v>
      </c>
      <c r="L1049" s="46" t="s">
        <v>289</v>
      </c>
    </row>
    <row r="1050" spans="1:12" x14ac:dyDescent="0.2">
      <c r="A1050" s="47">
        <v>38950</v>
      </c>
      <c r="C1050" s="46" t="s">
        <v>1505</v>
      </c>
      <c r="D1050" s="46" t="s">
        <v>15181</v>
      </c>
      <c r="E1050" s="46" t="s">
        <v>2763</v>
      </c>
      <c r="F1050" s="46" t="s">
        <v>5538</v>
      </c>
      <c r="G1050" s="46" t="s">
        <v>10338</v>
      </c>
      <c r="H1050" s="46" t="s">
        <v>358</v>
      </c>
      <c r="I1050" s="46" t="s">
        <v>508</v>
      </c>
      <c r="J1050" s="47">
        <v>10445</v>
      </c>
      <c r="K1050" s="46" t="s">
        <v>2569</v>
      </c>
      <c r="L1050" s="46" t="s">
        <v>285</v>
      </c>
    </row>
    <row r="1051" spans="1:12" x14ac:dyDescent="0.2">
      <c r="A1051" s="47">
        <v>38941</v>
      </c>
      <c r="C1051" s="46" t="s">
        <v>4785</v>
      </c>
      <c r="D1051" s="46" t="s">
        <v>17</v>
      </c>
      <c r="E1051" s="46" t="s">
        <v>67</v>
      </c>
      <c r="F1051" s="46" t="s">
        <v>10339</v>
      </c>
      <c r="G1051" s="46" t="s">
        <v>10340</v>
      </c>
      <c r="H1051" s="46" t="s">
        <v>368</v>
      </c>
      <c r="I1051" s="46" t="s">
        <v>1127</v>
      </c>
      <c r="J1051" s="47">
        <v>10382</v>
      </c>
      <c r="K1051" s="46" t="s">
        <v>2569</v>
      </c>
      <c r="L1051" s="46" t="s">
        <v>169</v>
      </c>
    </row>
    <row r="1052" spans="1:12" x14ac:dyDescent="0.2">
      <c r="A1052" s="47">
        <v>38940</v>
      </c>
      <c r="C1052" s="46" t="s">
        <v>9596</v>
      </c>
      <c r="D1052" s="46" t="s">
        <v>2047</v>
      </c>
      <c r="E1052" s="46" t="s">
        <v>3112</v>
      </c>
      <c r="F1052" s="46" t="s">
        <v>3345</v>
      </c>
      <c r="G1052" s="46" t="s">
        <v>10341</v>
      </c>
      <c r="H1052" s="46" t="s">
        <v>358</v>
      </c>
      <c r="I1052" s="46" t="s">
        <v>808</v>
      </c>
      <c r="J1052" s="47">
        <v>293</v>
      </c>
      <c r="K1052" s="46" t="s">
        <v>2569</v>
      </c>
      <c r="L1052" s="46" t="s">
        <v>282</v>
      </c>
    </row>
    <row r="1053" spans="1:12" x14ac:dyDescent="0.2">
      <c r="A1053" s="47">
        <v>38939</v>
      </c>
      <c r="C1053" s="46" t="s">
        <v>25</v>
      </c>
      <c r="D1053" s="46" t="s">
        <v>15034</v>
      </c>
      <c r="E1053" s="46" t="s">
        <v>1482</v>
      </c>
      <c r="F1053" s="46" t="s">
        <v>3351</v>
      </c>
      <c r="G1053" s="46" t="s">
        <v>10342</v>
      </c>
      <c r="H1053" s="46" t="s">
        <v>368</v>
      </c>
      <c r="I1053" s="46" t="s">
        <v>293</v>
      </c>
      <c r="J1053" s="47">
        <v>10202</v>
      </c>
      <c r="K1053" s="46" t="s">
        <v>3008</v>
      </c>
      <c r="L1053" s="46" t="s">
        <v>279</v>
      </c>
    </row>
    <row r="1054" spans="1:12" x14ac:dyDescent="0.2">
      <c r="A1054" s="47">
        <v>38938</v>
      </c>
      <c r="C1054" s="46" t="s">
        <v>2908</v>
      </c>
      <c r="D1054" s="46" t="s">
        <v>72</v>
      </c>
      <c r="E1054" s="46" t="s">
        <v>3561</v>
      </c>
      <c r="F1054" s="46" t="s">
        <v>10344</v>
      </c>
      <c r="G1054" s="46" t="s">
        <v>10345</v>
      </c>
      <c r="H1054" s="46" t="s">
        <v>368</v>
      </c>
      <c r="I1054" s="46" t="s">
        <v>494</v>
      </c>
      <c r="J1054" s="47">
        <v>10438</v>
      </c>
      <c r="K1054" s="46" t="s">
        <v>2569</v>
      </c>
      <c r="L1054" s="46" t="s">
        <v>269</v>
      </c>
    </row>
    <row r="1055" spans="1:12" x14ac:dyDescent="0.2">
      <c r="A1055" s="47">
        <v>38937</v>
      </c>
      <c r="C1055" s="46" t="s">
        <v>9</v>
      </c>
      <c r="D1055" s="46" t="s">
        <v>2945</v>
      </c>
      <c r="E1055" s="46" t="s">
        <v>2758</v>
      </c>
      <c r="F1055" s="46" t="s">
        <v>3352</v>
      </c>
      <c r="G1055" s="46" t="s">
        <v>10346</v>
      </c>
      <c r="H1055" s="46" t="s">
        <v>358</v>
      </c>
      <c r="I1055" s="46" t="s">
        <v>845</v>
      </c>
      <c r="J1055" s="47">
        <v>10014</v>
      </c>
      <c r="K1055" s="46" t="s">
        <v>2569</v>
      </c>
      <c r="L1055" s="46" t="s">
        <v>170</v>
      </c>
    </row>
    <row r="1056" spans="1:12" x14ac:dyDescent="0.2">
      <c r="A1056" s="47">
        <v>38936</v>
      </c>
      <c r="C1056" s="46" t="s">
        <v>1628</v>
      </c>
      <c r="D1056" s="46" t="s">
        <v>1780</v>
      </c>
      <c r="E1056" s="46" t="s">
        <v>3834</v>
      </c>
      <c r="F1056" s="46" t="s">
        <v>3355</v>
      </c>
      <c r="G1056" s="46" t="s">
        <v>10347</v>
      </c>
      <c r="H1056" s="46" t="s">
        <v>358</v>
      </c>
      <c r="I1056" s="46" t="s">
        <v>845</v>
      </c>
      <c r="J1056" s="47">
        <v>10014</v>
      </c>
      <c r="K1056" s="46" t="s">
        <v>2569</v>
      </c>
      <c r="L1056" s="46" t="s">
        <v>170</v>
      </c>
    </row>
    <row r="1057" spans="1:12" x14ac:dyDescent="0.2">
      <c r="A1057" s="47">
        <v>38935</v>
      </c>
      <c r="C1057" s="46" t="s">
        <v>362</v>
      </c>
      <c r="D1057" s="46" t="s">
        <v>72</v>
      </c>
      <c r="E1057" s="46" t="s">
        <v>2590</v>
      </c>
      <c r="F1057" s="46" t="s">
        <v>3356</v>
      </c>
      <c r="G1057" s="46" t="s">
        <v>10348</v>
      </c>
      <c r="H1057" s="46" t="s">
        <v>361</v>
      </c>
      <c r="I1057" s="46" t="s">
        <v>851</v>
      </c>
      <c r="J1057" s="47">
        <v>636</v>
      </c>
      <c r="K1057" s="46" t="s">
        <v>2569</v>
      </c>
      <c r="L1057" s="46" t="s">
        <v>285</v>
      </c>
    </row>
    <row r="1058" spans="1:12" x14ac:dyDescent="0.2">
      <c r="A1058" s="47">
        <v>38934</v>
      </c>
      <c r="C1058" s="46" t="s">
        <v>15033</v>
      </c>
      <c r="D1058" s="46" t="s">
        <v>17</v>
      </c>
      <c r="E1058" s="46" t="s">
        <v>4100</v>
      </c>
      <c r="F1058" s="46" t="s">
        <v>10349</v>
      </c>
      <c r="G1058" s="46" t="s">
        <v>10350</v>
      </c>
      <c r="H1058" s="46" t="s">
        <v>361</v>
      </c>
      <c r="I1058" s="46" t="s">
        <v>4755</v>
      </c>
      <c r="J1058" s="47">
        <v>733</v>
      </c>
      <c r="K1058" s="46" t="s">
        <v>2569</v>
      </c>
      <c r="L1058" s="46" t="s">
        <v>288</v>
      </c>
    </row>
    <row r="1059" spans="1:12" x14ac:dyDescent="0.2">
      <c r="A1059" s="47">
        <v>38933</v>
      </c>
      <c r="C1059" s="46" t="s">
        <v>9</v>
      </c>
      <c r="D1059" s="46" t="s">
        <v>1915</v>
      </c>
      <c r="E1059" s="46" t="s">
        <v>63</v>
      </c>
      <c r="F1059" s="46" t="s">
        <v>10352</v>
      </c>
      <c r="G1059" s="46" t="s">
        <v>10353</v>
      </c>
      <c r="H1059" s="46" t="s">
        <v>361</v>
      </c>
      <c r="I1059" s="46" t="s">
        <v>508</v>
      </c>
      <c r="J1059" s="47">
        <v>10445</v>
      </c>
      <c r="K1059" s="46" t="s">
        <v>3145</v>
      </c>
      <c r="L1059" s="46" t="s">
        <v>285</v>
      </c>
    </row>
    <row r="1060" spans="1:12" x14ac:dyDescent="0.2">
      <c r="A1060" s="47">
        <v>38931</v>
      </c>
      <c r="C1060" s="46" t="s">
        <v>528</v>
      </c>
      <c r="D1060" s="46" t="s">
        <v>622</v>
      </c>
      <c r="E1060" s="46" t="s">
        <v>42</v>
      </c>
      <c r="F1060" s="46" t="s">
        <v>3153</v>
      </c>
      <c r="G1060" s="46" t="s">
        <v>10354</v>
      </c>
      <c r="H1060" s="46" t="s">
        <v>358</v>
      </c>
      <c r="I1060" s="46" t="s">
        <v>1449</v>
      </c>
      <c r="J1060" s="47">
        <v>10183</v>
      </c>
      <c r="K1060" s="46" t="s">
        <v>2569</v>
      </c>
      <c r="L1060" s="46" t="s">
        <v>278</v>
      </c>
    </row>
    <row r="1061" spans="1:12" x14ac:dyDescent="0.2">
      <c r="A1061" s="47">
        <v>38930</v>
      </c>
      <c r="C1061" s="46" t="s">
        <v>39</v>
      </c>
      <c r="D1061" s="46" t="s">
        <v>72</v>
      </c>
      <c r="E1061" s="46" t="s">
        <v>98</v>
      </c>
      <c r="F1061" s="46" t="s">
        <v>3361</v>
      </c>
      <c r="G1061" s="46" t="s">
        <v>10355</v>
      </c>
      <c r="H1061" s="46" t="s">
        <v>358</v>
      </c>
      <c r="I1061" s="46" t="s">
        <v>1449</v>
      </c>
      <c r="J1061" s="47">
        <v>10183</v>
      </c>
      <c r="K1061" s="46" t="s">
        <v>2569</v>
      </c>
      <c r="L1061" s="46" t="s">
        <v>278</v>
      </c>
    </row>
    <row r="1062" spans="1:12" x14ac:dyDescent="0.2">
      <c r="A1062" s="47">
        <v>38928</v>
      </c>
      <c r="C1062" s="46" t="s">
        <v>3458</v>
      </c>
      <c r="D1062" s="46" t="s">
        <v>2801</v>
      </c>
      <c r="E1062" s="46" t="s">
        <v>29</v>
      </c>
      <c r="F1062" s="46" t="s">
        <v>3842</v>
      </c>
      <c r="G1062" s="46" t="s">
        <v>10357</v>
      </c>
      <c r="H1062" s="46" t="s">
        <v>358</v>
      </c>
      <c r="I1062" s="46" t="s">
        <v>663</v>
      </c>
      <c r="J1062" s="47">
        <v>102</v>
      </c>
      <c r="K1062" s="46" t="s">
        <v>2569</v>
      </c>
      <c r="L1062" s="46" t="s">
        <v>278</v>
      </c>
    </row>
    <row r="1063" spans="1:12" x14ac:dyDescent="0.2">
      <c r="A1063" s="47">
        <v>38920</v>
      </c>
      <c r="C1063" s="46" t="s">
        <v>1510</v>
      </c>
      <c r="D1063" s="46" t="s">
        <v>3102</v>
      </c>
      <c r="E1063" s="46" t="s">
        <v>2940</v>
      </c>
      <c r="F1063" s="46" t="s">
        <v>3364</v>
      </c>
      <c r="G1063" s="46" t="s">
        <v>10358</v>
      </c>
      <c r="H1063" s="46" t="s">
        <v>358</v>
      </c>
      <c r="I1063" s="46" t="s">
        <v>663</v>
      </c>
      <c r="J1063" s="47">
        <v>102</v>
      </c>
      <c r="K1063" s="46" t="s">
        <v>2569</v>
      </c>
      <c r="L1063" s="46" t="s">
        <v>278</v>
      </c>
    </row>
    <row r="1064" spans="1:12" x14ac:dyDescent="0.2">
      <c r="A1064" s="47">
        <v>38916</v>
      </c>
      <c r="C1064" s="46" t="s">
        <v>14</v>
      </c>
      <c r="D1064" s="46" t="s">
        <v>2028</v>
      </c>
      <c r="E1064" s="46" t="s">
        <v>3238</v>
      </c>
      <c r="F1064" s="46" t="s">
        <v>10360</v>
      </c>
      <c r="G1064" s="46" t="s">
        <v>10361</v>
      </c>
      <c r="H1064" s="46" t="s">
        <v>361</v>
      </c>
      <c r="I1064" s="46" t="s">
        <v>534</v>
      </c>
      <c r="J1064" s="47">
        <v>10148</v>
      </c>
      <c r="K1064" s="46" t="s">
        <v>2569</v>
      </c>
      <c r="L1064" s="46" t="s">
        <v>279</v>
      </c>
    </row>
    <row r="1065" spans="1:12" x14ac:dyDescent="0.2">
      <c r="A1065" s="47">
        <v>38912</v>
      </c>
      <c r="C1065" s="46" t="s">
        <v>3157</v>
      </c>
      <c r="D1065" s="46" t="s">
        <v>3158</v>
      </c>
      <c r="E1065" s="46" t="s">
        <v>9603</v>
      </c>
      <c r="F1065" s="46" t="s">
        <v>3366</v>
      </c>
      <c r="G1065" s="46" t="s">
        <v>10362</v>
      </c>
      <c r="H1065" s="46" t="s">
        <v>368</v>
      </c>
      <c r="I1065" s="46" t="s">
        <v>293</v>
      </c>
      <c r="J1065" s="47">
        <v>10202</v>
      </c>
      <c r="K1065" s="46" t="s">
        <v>2569</v>
      </c>
      <c r="L1065" s="46" t="s">
        <v>279</v>
      </c>
    </row>
    <row r="1066" spans="1:12" x14ac:dyDescent="0.2">
      <c r="A1066" s="47">
        <v>38901</v>
      </c>
      <c r="C1066" s="46" t="s">
        <v>3084</v>
      </c>
      <c r="D1066" s="46" t="s">
        <v>3102</v>
      </c>
      <c r="E1066" s="46" t="s">
        <v>2652</v>
      </c>
      <c r="F1066" s="46" t="s">
        <v>3368</v>
      </c>
      <c r="G1066" s="46" t="s">
        <v>10363</v>
      </c>
      <c r="H1066" s="46" t="s">
        <v>358</v>
      </c>
      <c r="I1066" s="46" t="s">
        <v>2633</v>
      </c>
      <c r="J1066" s="47">
        <v>10463</v>
      </c>
      <c r="K1066" s="46" t="s">
        <v>2569</v>
      </c>
      <c r="L1066" s="46" t="s">
        <v>279</v>
      </c>
    </row>
    <row r="1067" spans="1:12" x14ac:dyDescent="0.2">
      <c r="A1067" s="47">
        <v>38900</v>
      </c>
      <c r="C1067" s="46" t="s">
        <v>85</v>
      </c>
      <c r="D1067" s="46" t="s">
        <v>54</v>
      </c>
      <c r="E1067" s="46" t="s">
        <v>3907</v>
      </c>
      <c r="F1067" s="46" t="s">
        <v>3369</v>
      </c>
      <c r="G1067" s="46" t="s">
        <v>10364</v>
      </c>
      <c r="H1067" s="46" t="s">
        <v>358</v>
      </c>
      <c r="I1067" s="46" t="s">
        <v>400</v>
      </c>
      <c r="J1067" s="47">
        <v>305</v>
      </c>
      <c r="K1067" s="46" t="s">
        <v>2569</v>
      </c>
      <c r="L1067" s="46" t="s">
        <v>279</v>
      </c>
    </row>
    <row r="1068" spans="1:12" x14ac:dyDescent="0.2">
      <c r="A1068" s="47">
        <v>38899</v>
      </c>
      <c r="C1068" s="46" t="s">
        <v>85</v>
      </c>
      <c r="D1068" s="46" t="s">
        <v>54</v>
      </c>
      <c r="E1068" s="46" t="s">
        <v>9609</v>
      </c>
      <c r="F1068" s="46" t="s">
        <v>3373</v>
      </c>
      <c r="G1068" s="46" t="s">
        <v>10365</v>
      </c>
      <c r="H1068" s="46" t="s">
        <v>358</v>
      </c>
      <c r="I1068" s="46" t="s">
        <v>636</v>
      </c>
      <c r="J1068" s="47">
        <v>52</v>
      </c>
      <c r="K1068" s="46" t="s">
        <v>2569</v>
      </c>
      <c r="L1068" s="46" t="s">
        <v>286</v>
      </c>
    </row>
    <row r="1069" spans="1:12" x14ac:dyDescent="0.2">
      <c r="A1069" s="47">
        <v>38898</v>
      </c>
      <c r="C1069" s="46" t="s">
        <v>9611</v>
      </c>
      <c r="E1069" s="46" t="s">
        <v>9612</v>
      </c>
      <c r="F1069" s="46" t="s">
        <v>3375</v>
      </c>
      <c r="G1069" s="46" t="s">
        <v>10366</v>
      </c>
      <c r="H1069" s="46" t="s">
        <v>361</v>
      </c>
      <c r="I1069" s="46" t="s">
        <v>481</v>
      </c>
      <c r="J1069" s="47">
        <v>10224</v>
      </c>
      <c r="K1069" s="46" t="s">
        <v>2569</v>
      </c>
      <c r="L1069" s="46" t="s">
        <v>280</v>
      </c>
    </row>
    <row r="1070" spans="1:12" x14ac:dyDescent="0.2">
      <c r="A1070" s="47">
        <v>38897</v>
      </c>
      <c r="C1070" s="46" t="s">
        <v>15305</v>
      </c>
      <c r="D1070" s="46" t="s">
        <v>421</v>
      </c>
      <c r="E1070" s="46" t="s">
        <v>133</v>
      </c>
      <c r="F1070" s="46" t="s">
        <v>3376</v>
      </c>
      <c r="G1070" s="46" t="s">
        <v>10367</v>
      </c>
      <c r="H1070" s="46" t="s">
        <v>361</v>
      </c>
      <c r="I1070" s="46" t="s">
        <v>680</v>
      </c>
      <c r="J1070" s="47">
        <v>256</v>
      </c>
      <c r="K1070" s="46" t="s">
        <v>2646</v>
      </c>
      <c r="L1070" s="46" t="s">
        <v>282</v>
      </c>
    </row>
    <row r="1071" spans="1:12" x14ac:dyDescent="0.2">
      <c r="A1071" s="47">
        <v>38890</v>
      </c>
      <c r="C1071" s="46" t="s">
        <v>9614</v>
      </c>
      <c r="D1071" s="46" t="s">
        <v>4654</v>
      </c>
      <c r="E1071" s="46" t="s">
        <v>2752</v>
      </c>
      <c r="F1071" s="46" t="s">
        <v>2991</v>
      </c>
      <c r="G1071" s="46" t="s">
        <v>10368</v>
      </c>
      <c r="H1071" s="46" t="s">
        <v>368</v>
      </c>
      <c r="I1071" s="46" t="s">
        <v>625</v>
      </c>
      <c r="J1071" s="47">
        <v>2</v>
      </c>
      <c r="K1071" s="46" t="s">
        <v>2569</v>
      </c>
      <c r="L1071" s="46" t="s">
        <v>284</v>
      </c>
    </row>
    <row r="1072" spans="1:12" x14ac:dyDescent="0.2">
      <c r="A1072" s="47">
        <v>38888</v>
      </c>
      <c r="C1072" s="46" t="s">
        <v>1605</v>
      </c>
      <c r="D1072" s="46" t="s">
        <v>9620</v>
      </c>
      <c r="E1072" s="46" t="s">
        <v>9621</v>
      </c>
      <c r="F1072" s="46" t="s">
        <v>3378</v>
      </c>
      <c r="G1072" s="46" t="s">
        <v>10369</v>
      </c>
      <c r="H1072" s="46" t="s">
        <v>361</v>
      </c>
      <c r="I1072" s="46" t="s">
        <v>625</v>
      </c>
      <c r="J1072" s="47">
        <v>2</v>
      </c>
      <c r="K1072" s="46" t="s">
        <v>2569</v>
      </c>
      <c r="L1072" s="46" t="s">
        <v>284</v>
      </c>
    </row>
    <row r="1073" spans="1:12" x14ac:dyDescent="0.2">
      <c r="A1073" s="47">
        <v>38884</v>
      </c>
      <c r="C1073" s="46" t="s">
        <v>526</v>
      </c>
      <c r="D1073" s="46" t="s">
        <v>1918</v>
      </c>
      <c r="E1073" s="46" t="s">
        <v>4340</v>
      </c>
      <c r="F1073" s="46" t="s">
        <v>3379</v>
      </c>
      <c r="G1073" s="46" t="s">
        <v>10370</v>
      </c>
      <c r="H1073" s="46" t="s">
        <v>361</v>
      </c>
      <c r="I1073" s="46" t="s">
        <v>481</v>
      </c>
      <c r="J1073" s="47">
        <v>10224</v>
      </c>
      <c r="K1073" s="46" t="s">
        <v>2682</v>
      </c>
      <c r="L1073" s="46" t="s">
        <v>280</v>
      </c>
    </row>
    <row r="1074" spans="1:12" x14ac:dyDescent="0.2">
      <c r="A1074" s="47">
        <v>38877</v>
      </c>
      <c r="C1074" s="46" t="s">
        <v>2586</v>
      </c>
      <c r="D1074" s="46" t="s">
        <v>15138</v>
      </c>
      <c r="E1074" s="46" t="s">
        <v>12</v>
      </c>
      <c r="F1074" s="46" t="s">
        <v>3383</v>
      </c>
      <c r="G1074" s="46" t="s">
        <v>10371</v>
      </c>
      <c r="H1074" s="46" t="s">
        <v>358</v>
      </c>
      <c r="I1074" s="46" t="s">
        <v>330</v>
      </c>
      <c r="J1074" s="47">
        <v>10402</v>
      </c>
      <c r="K1074" s="46" t="s">
        <v>2831</v>
      </c>
      <c r="L1074" s="46" t="s">
        <v>282</v>
      </c>
    </row>
    <row r="1075" spans="1:12" x14ac:dyDescent="0.2">
      <c r="A1075" s="47">
        <v>38875</v>
      </c>
      <c r="C1075" s="46" t="s">
        <v>34</v>
      </c>
      <c r="D1075" s="46" t="s">
        <v>9626</v>
      </c>
      <c r="E1075" s="46" t="s">
        <v>4441</v>
      </c>
      <c r="F1075" s="46" t="s">
        <v>3384</v>
      </c>
      <c r="G1075" s="46" t="s">
        <v>10372</v>
      </c>
      <c r="H1075" s="46" t="s">
        <v>358</v>
      </c>
      <c r="I1075" s="46" t="s">
        <v>177</v>
      </c>
      <c r="J1075" s="47">
        <v>290</v>
      </c>
      <c r="K1075" s="46" t="s">
        <v>2569</v>
      </c>
      <c r="L1075" s="46" t="s">
        <v>282</v>
      </c>
    </row>
    <row r="1076" spans="1:12" x14ac:dyDescent="0.2">
      <c r="A1076" s="47">
        <v>38867</v>
      </c>
      <c r="C1076" s="46" t="s">
        <v>14962</v>
      </c>
      <c r="D1076" s="46" t="s">
        <v>14963</v>
      </c>
      <c r="E1076" s="46" t="s">
        <v>1676</v>
      </c>
      <c r="F1076" s="46" t="s">
        <v>3387</v>
      </c>
      <c r="G1076" s="46" t="s">
        <v>10373</v>
      </c>
      <c r="H1076" s="46" t="s">
        <v>358</v>
      </c>
      <c r="I1076" s="46" t="s">
        <v>177</v>
      </c>
      <c r="J1076" s="47">
        <v>290</v>
      </c>
      <c r="K1076" s="46" t="s">
        <v>2603</v>
      </c>
      <c r="L1076" s="46" t="s">
        <v>282</v>
      </c>
    </row>
    <row r="1077" spans="1:12" x14ac:dyDescent="0.2">
      <c r="A1077" s="47">
        <v>38865</v>
      </c>
      <c r="C1077" s="46" t="s">
        <v>3381</v>
      </c>
      <c r="D1077" s="46" t="s">
        <v>44</v>
      </c>
      <c r="E1077" s="46" t="s">
        <v>3485</v>
      </c>
      <c r="F1077" s="46" t="s">
        <v>3388</v>
      </c>
      <c r="G1077" s="46" t="s">
        <v>10374</v>
      </c>
      <c r="H1077" s="46" t="s">
        <v>358</v>
      </c>
      <c r="I1077" s="46" t="s">
        <v>177</v>
      </c>
      <c r="J1077" s="47">
        <v>290</v>
      </c>
      <c r="K1077" s="46" t="s">
        <v>2569</v>
      </c>
      <c r="L1077" s="46" t="s">
        <v>282</v>
      </c>
    </row>
    <row r="1078" spans="1:12" x14ac:dyDescent="0.2">
      <c r="A1078" s="47">
        <v>38863</v>
      </c>
      <c r="C1078" s="46" t="s">
        <v>15267</v>
      </c>
      <c r="D1078" s="46" t="s">
        <v>5858</v>
      </c>
      <c r="E1078" s="46" t="s">
        <v>482</v>
      </c>
      <c r="F1078" s="46" t="s">
        <v>3389</v>
      </c>
      <c r="G1078" s="46" t="s">
        <v>10375</v>
      </c>
      <c r="H1078" s="46" t="s">
        <v>361</v>
      </c>
      <c r="I1078" s="46" t="s">
        <v>599</v>
      </c>
      <c r="J1078" s="47">
        <v>128</v>
      </c>
      <c r="K1078" s="46" t="s">
        <v>2641</v>
      </c>
      <c r="L1078" s="46" t="s">
        <v>282</v>
      </c>
    </row>
    <row r="1079" spans="1:12" x14ac:dyDescent="0.2">
      <c r="A1079" s="47">
        <v>38852</v>
      </c>
      <c r="C1079" s="46" t="s">
        <v>9</v>
      </c>
      <c r="D1079" s="46" t="s">
        <v>54</v>
      </c>
      <c r="E1079" s="46" t="s">
        <v>5332</v>
      </c>
      <c r="F1079" s="46" t="s">
        <v>3393</v>
      </c>
      <c r="G1079" s="46" t="s">
        <v>10376</v>
      </c>
      <c r="H1079" s="46" t="s">
        <v>368</v>
      </c>
      <c r="I1079" s="46" t="s">
        <v>386</v>
      </c>
      <c r="J1079" s="47">
        <v>248</v>
      </c>
      <c r="K1079" s="46" t="s">
        <v>2646</v>
      </c>
      <c r="L1079" s="46" t="s">
        <v>282</v>
      </c>
    </row>
    <row r="1080" spans="1:12" x14ac:dyDescent="0.2">
      <c r="A1080" s="47">
        <v>38830</v>
      </c>
      <c r="C1080" s="46" t="s">
        <v>9631</v>
      </c>
      <c r="D1080" s="46" t="s">
        <v>16</v>
      </c>
      <c r="E1080" s="46" t="s">
        <v>11</v>
      </c>
      <c r="F1080" s="46" t="s">
        <v>10379</v>
      </c>
      <c r="G1080" s="46" t="s">
        <v>10380</v>
      </c>
      <c r="H1080" s="46" t="s">
        <v>361</v>
      </c>
      <c r="I1080" s="46" t="s">
        <v>3125</v>
      </c>
      <c r="J1080" s="47">
        <v>180</v>
      </c>
      <c r="K1080" s="46" t="s">
        <v>2603</v>
      </c>
      <c r="L1080" s="46" t="s">
        <v>284</v>
      </c>
    </row>
    <row r="1081" spans="1:12" x14ac:dyDescent="0.2">
      <c r="A1081" s="47">
        <v>38829</v>
      </c>
      <c r="C1081" s="46" t="s">
        <v>9634</v>
      </c>
      <c r="D1081" s="46" t="s">
        <v>9635</v>
      </c>
      <c r="E1081" s="46" t="s">
        <v>424</v>
      </c>
      <c r="F1081" s="46" t="s">
        <v>3397</v>
      </c>
      <c r="G1081" s="46" t="s">
        <v>10381</v>
      </c>
      <c r="H1081" s="46" t="s">
        <v>361</v>
      </c>
      <c r="I1081" s="46" t="s">
        <v>369</v>
      </c>
      <c r="J1081" s="47">
        <v>78</v>
      </c>
      <c r="K1081" s="46" t="s">
        <v>3398</v>
      </c>
      <c r="L1081" s="46" t="s">
        <v>279</v>
      </c>
    </row>
    <row r="1082" spans="1:12" x14ac:dyDescent="0.2">
      <c r="A1082" s="47">
        <v>38828</v>
      </c>
      <c r="C1082" s="46" t="s">
        <v>9638</v>
      </c>
      <c r="D1082" s="46" t="s">
        <v>3004</v>
      </c>
      <c r="E1082" s="46" t="s">
        <v>9639</v>
      </c>
      <c r="F1082" s="46" t="s">
        <v>3401</v>
      </c>
      <c r="G1082" s="46" t="s">
        <v>10382</v>
      </c>
      <c r="H1082" s="46" t="s">
        <v>358</v>
      </c>
      <c r="I1082" s="46" t="s">
        <v>437</v>
      </c>
      <c r="J1082" s="47">
        <v>736</v>
      </c>
      <c r="K1082" s="46" t="s">
        <v>2569</v>
      </c>
      <c r="L1082" s="46" t="s">
        <v>282</v>
      </c>
    </row>
    <row r="1083" spans="1:12" x14ac:dyDescent="0.2">
      <c r="A1083" s="47">
        <v>38818</v>
      </c>
      <c r="C1083" s="46" t="s">
        <v>12987</v>
      </c>
      <c r="D1083" s="46" t="s">
        <v>15333</v>
      </c>
      <c r="E1083" s="46" t="s">
        <v>2986</v>
      </c>
      <c r="F1083" s="46" t="s">
        <v>3402</v>
      </c>
      <c r="G1083" s="46" t="s">
        <v>10383</v>
      </c>
      <c r="H1083" s="46" t="s">
        <v>361</v>
      </c>
      <c r="I1083" s="46" t="s">
        <v>369</v>
      </c>
      <c r="J1083" s="47">
        <v>78</v>
      </c>
      <c r="K1083" s="46" t="s">
        <v>2743</v>
      </c>
      <c r="L1083" s="46" t="s">
        <v>279</v>
      </c>
    </row>
    <row r="1084" spans="1:12" x14ac:dyDescent="0.2">
      <c r="A1084" s="47">
        <v>38813</v>
      </c>
      <c r="C1084" s="46" t="s">
        <v>2971</v>
      </c>
      <c r="D1084" s="46" t="s">
        <v>4925</v>
      </c>
      <c r="E1084" s="46" t="s">
        <v>4075</v>
      </c>
      <c r="F1084" s="46" t="s">
        <v>6659</v>
      </c>
      <c r="G1084" s="46" t="s">
        <v>10384</v>
      </c>
      <c r="H1084" s="46" t="s">
        <v>361</v>
      </c>
      <c r="I1084" s="46" t="s">
        <v>401</v>
      </c>
      <c r="J1084" s="47">
        <v>308</v>
      </c>
      <c r="K1084" s="46" t="s">
        <v>2743</v>
      </c>
      <c r="L1084" s="46" t="s">
        <v>284</v>
      </c>
    </row>
    <row r="1085" spans="1:12" x14ac:dyDescent="0.2">
      <c r="A1085" s="47">
        <v>38807</v>
      </c>
      <c r="C1085" s="46" t="s">
        <v>2001</v>
      </c>
      <c r="D1085" s="46" t="s">
        <v>57</v>
      </c>
      <c r="E1085" s="46" t="s">
        <v>2663</v>
      </c>
      <c r="F1085" s="46" t="s">
        <v>3404</v>
      </c>
      <c r="G1085" s="46" t="s">
        <v>10385</v>
      </c>
      <c r="H1085" s="46" t="s">
        <v>358</v>
      </c>
      <c r="I1085" s="46" t="s">
        <v>508</v>
      </c>
      <c r="J1085" s="47">
        <v>10445</v>
      </c>
      <c r="K1085" s="46" t="s">
        <v>3145</v>
      </c>
      <c r="L1085" s="46" t="s">
        <v>285</v>
      </c>
    </row>
    <row r="1086" spans="1:12" x14ac:dyDescent="0.2">
      <c r="A1086" s="47">
        <v>38805</v>
      </c>
      <c r="C1086" s="46" t="s">
        <v>2908</v>
      </c>
      <c r="D1086" s="46" t="s">
        <v>80</v>
      </c>
      <c r="E1086" s="46" t="s">
        <v>3834</v>
      </c>
      <c r="F1086" s="46" t="s">
        <v>3406</v>
      </c>
      <c r="G1086" s="46" t="s">
        <v>10386</v>
      </c>
      <c r="H1086" s="46" t="s">
        <v>368</v>
      </c>
      <c r="I1086" s="46" t="s">
        <v>508</v>
      </c>
      <c r="J1086" s="47">
        <v>10445</v>
      </c>
      <c r="K1086" s="46" t="s">
        <v>2569</v>
      </c>
      <c r="L1086" s="46" t="s">
        <v>285</v>
      </c>
    </row>
    <row r="1087" spans="1:12" x14ac:dyDescent="0.2">
      <c r="A1087" s="47">
        <v>38804</v>
      </c>
      <c r="C1087" s="46" t="s">
        <v>9643</v>
      </c>
      <c r="D1087" s="46" t="s">
        <v>9644</v>
      </c>
      <c r="E1087" s="46" t="s">
        <v>9645</v>
      </c>
      <c r="F1087" s="46" t="s">
        <v>3407</v>
      </c>
      <c r="G1087" s="46" t="s">
        <v>10387</v>
      </c>
      <c r="H1087" s="46" t="s">
        <v>361</v>
      </c>
      <c r="I1087" s="46" t="s">
        <v>369</v>
      </c>
      <c r="J1087" s="47">
        <v>78</v>
      </c>
      <c r="K1087" s="46" t="s">
        <v>2607</v>
      </c>
      <c r="L1087" s="46" t="s">
        <v>279</v>
      </c>
    </row>
    <row r="1088" spans="1:12" x14ac:dyDescent="0.2">
      <c r="A1088" s="47">
        <v>38791</v>
      </c>
      <c r="C1088" s="46" t="s">
        <v>44</v>
      </c>
      <c r="D1088" s="46" t="s">
        <v>8704</v>
      </c>
      <c r="E1088" s="46" t="s">
        <v>3415</v>
      </c>
      <c r="F1088" s="46" t="s">
        <v>3408</v>
      </c>
      <c r="G1088" s="46" t="s">
        <v>10388</v>
      </c>
      <c r="H1088" s="46" t="s">
        <v>358</v>
      </c>
      <c r="I1088" s="46" t="s">
        <v>665</v>
      </c>
      <c r="J1088" s="47">
        <v>439</v>
      </c>
      <c r="K1088" s="46" t="s">
        <v>2569</v>
      </c>
      <c r="L1088" s="46" t="s">
        <v>279</v>
      </c>
    </row>
    <row r="1089" spans="1:12" x14ac:dyDescent="0.2">
      <c r="A1089" s="47">
        <v>38747</v>
      </c>
      <c r="C1089" s="46" t="s">
        <v>9649</v>
      </c>
      <c r="D1089" s="46" t="s">
        <v>3480</v>
      </c>
      <c r="E1089" s="46" t="s">
        <v>3811</v>
      </c>
      <c r="F1089" s="46" t="s">
        <v>3409</v>
      </c>
      <c r="G1089" s="46" t="s">
        <v>10389</v>
      </c>
      <c r="H1089" s="46" t="s">
        <v>358</v>
      </c>
      <c r="I1089" s="46" t="s">
        <v>437</v>
      </c>
      <c r="J1089" s="47">
        <v>736</v>
      </c>
      <c r="K1089" s="46" t="s">
        <v>2569</v>
      </c>
      <c r="L1089" s="46" t="s">
        <v>282</v>
      </c>
    </row>
    <row r="1090" spans="1:12" x14ac:dyDescent="0.2">
      <c r="A1090" s="47">
        <v>38745</v>
      </c>
      <c r="C1090" s="46" t="s">
        <v>5769</v>
      </c>
      <c r="D1090" s="46" t="s">
        <v>147</v>
      </c>
      <c r="E1090" s="46" t="s">
        <v>9652</v>
      </c>
      <c r="F1090" s="46" t="s">
        <v>3413</v>
      </c>
      <c r="G1090" s="46" t="s">
        <v>10390</v>
      </c>
      <c r="H1090" s="46" t="s">
        <v>361</v>
      </c>
      <c r="I1090" s="46" t="s">
        <v>652</v>
      </c>
      <c r="J1090" s="47">
        <v>10018</v>
      </c>
      <c r="K1090" s="46" t="s">
        <v>2569</v>
      </c>
      <c r="L1090" s="46" t="s">
        <v>284</v>
      </c>
    </row>
    <row r="1091" spans="1:12" x14ac:dyDescent="0.2">
      <c r="A1091" s="47">
        <v>38741</v>
      </c>
      <c r="C1091" s="46" t="s">
        <v>1999</v>
      </c>
      <c r="D1091" s="46" t="s">
        <v>5899</v>
      </c>
      <c r="E1091" s="46" t="s">
        <v>73</v>
      </c>
      <c r="F1091" s="46" t="s">
        <v>10393</v>
      </c>
      <c r="G1091" s="46" t="s">
        <v>10394</v>
      </c>
      <c r="H1091" s="46" t="s">
        <v>358</v>
      </c>
      <c r="I1091" s="46" t="s">
        <v>787</v>
      </c>
      <c r="J1091" s="47">
        <v>80</v>
      </c>
      <c r="K1091" s="46" t="s">
        <v>2569</v>
      </c>
      <c r="L1091" s="46" t="s">
        <v>170</v>
      </c>
    </row>
    <row r="1092" spans="1:12" x14ac:dyDescent="0.2">
      <c r="A1092" s="47">
        <v>38740</v>
      </c>
      <c r="C1092" s="46" t="s">
        <v>54</v>
      </c>
      <c r="D1092" s="46" t="s">
        <v>92</v>
      </c>
      <c r="E1092" s="46" t="s">
        <v>4419</v>
      </c>
      <c r="F1092" s="46" t="s">
        <v>3416</v>
      </c>
      <c r="G1092" s="46" t="s">
        <v>10395</v>
      </c>
      <c r="H1092" s="46" t="s">
        <v>361</v>
      </c>
      <c r="I1092" s="46" t="s">
        <v>693</v>
      </c>
      <c r="J1092" s="47">
        <v>556</v>
      </c>
      <c r="K1092" s="46" t="s">
        <v>2569</v>
      </c>
      <c r="L1092" s="46" t="s">
        <v>282</v>
      </c>
    </row>
    <row r="1093" spans="1:12" x14ac:dyDescent="0.2">
      <c r="A1093" s="47">
        <v>38732</v>
      </c>
      <c r="C1093" s="46" t="s">
        <v>6218</v>
      </c>
      <c r="D1093" s="46" t="s">
        <v>9660</v>
      </c>
      <c r="E1093" s="46" t="s">
        <v>2623</v>
      </c>
      <c r="F1093" s="46" t="s">
        <v>3418</v>
      </c>
      <c r="G1093" s="46" t="s">
        <v>10396</v>
      </c>
      <c r="H1093" s="46" t="s">
        <v>361</v>
      </c>
      <c r="I1093" s="46" t="s">
        <v>376</v>
      </c>
      <c r="J1093" s="47">
        <v>109</v>
      </c>
      <c r="K1093" s="46" t="s">
        <v>2682</v>
      </c>
      <c r="L1093" s="46" t="s">
        <v>280</v>
      </c>
    </row>
    <row r="1094" spans="1:12" x14ac:dyDescent="0.2">
      <c r="A1094" s="47">
        <v>38728</v>
      </c>
      <c r="C1094" s="46" t="s">
        <v>15336</v>
      </c>
      <c r="D1094" s="46" t="s">
        <v>15337</v>
      </c>
      <c r="E1094" s="46" t="s">
        <v>543</v>
      </c>
      <c r="F1094" s="46" t="s">
        <v>6193</v>
      </c>
      <c r="G1094" s="46" t="s">
        <v>10397</v>
      </c>
      <c r="H1094" s="46" t="s">
        <v>361</v>
      </c>
      <c r="I1094" s="46" t="s">
        <v>376</v>
      </c>
      <c r="J1094" s="47">
        <v>109</v>
      </c>
      <c r="K1094" s="46" t="s">
        <v>2682</v>
      </c>
      <c r="L1094" s="46" t="s">
        <v>280</v>
      </c>
    </row>
    <row r="1095" spans="1:12" x14ac:dyDescent="0.2">
      <c r="A1095" s="47">
        <v>38726</v>
      </c>
      <c r="C1095" s="46" t="s">
        <v>34</v>
      </c>
      <c r="D1095" s="46" t="s">
        <v>9663</v>
      </c>
      <c r="E1095" s="46" t="s">
        <v>9664</v>
      </c>
      <c r="F1095" s="46" t="s">
        <v>2622</v>
      </c>
      <c r="G1095" s="46" t="s">
        <v>10399</v>
      </c>
      <c r="H1095" s="46" t="s">
        <v>361</v>
      </c>
      <c r="I1095" s="46" t="s">
        <v>481</v>
      </c>
      <c r="J1095" s="47">
        <v>10224</v>
      </c>
      <c r="K1095" s="46" t="s">
        <v>2569</v>
      </c>
      <c r="L1095" s="46" t="s">
        <v>280</v>
      </c>
    </row>
    <row r="1096" spans="1:12" x14ac:dyDescent="0.2">
      <c r="A1096" s="47">
        <v>38711</v>
      </c>
      <c r="C1096" s="46" t="s">
        <v>3151</v>
      </c>
      <c r="D1096" s="46" t="s">
        <v>58</v>
      </c>
      <c r="E1096" s="46" t="s">
        <v>3016</v>
      </c>
      <c r="F1096" s="46" t="s">
        <v>3420</v>
      </c>
      <c r="G1096" s="46" t="s">
        <v>10401</v>
      </c>
      <c r="H1096" s="46" t="s">
        <v>368</v>
      </c>
      <c r="I1096" s="46" t="s">
        <v>815</v>
      </c>
      <c r="J1096" s="47">
        <v>10143</v>
      </c>
      <c r="K1096" s="46" t="s">
        <v>2569</v>
      </c>
      <c r="L1096" s="46" t="s">
        <v>282</v>
      </c>
    </row>
    <row r="1097" spans="1:12" x14ac:dyDescent="0.2">
      <c r="A1097" s="47">
        <v>38709</v>
      </c>
      <c r="C1097" s="46" t="s">
        <v>9671</v>
      </c>
      <c r="D1097" s="46" t="s">
        <v>1554</v>
      </c>
      <c r="E1097" s="46" t="s">
        <v>392</v>
      </c>
      <c r="F1097" s="46" t="s">
        <v>3424</v>
      </c>
      <c r="G1097" s="46" t="s">
        <v>10402</v>
      </c>
      <c r="H1097" s="46" t="s">
        <v>368</v>
      </c>
      <c r="I1097" s="46" t="s">
        <v>670</v>
      </c>
      <c r="J1097" s="47">
        <v>62</v>
      </c>
      <c r="K1097" s="46" t="s">
        <v>2569</v>
      </c>
      <c r="L1097" s="46" t="s">
        <v>283</v>
      </c>
    </row>
    <row r="1098" spans="1:12" x14ac:dyDescent="0.2">
      <c r="A1098" s="47">
        <v>38708</v>
      </c>
      <c r="C1098" s="46" t="s">
        <v>9674</v>
      </c>
      <c r="D1098" s="46" t="s">
        <v>14</v>
      </c>
      <c r="E1098" s="46" t="s">
        <v>4995</v>
      </c>
      <c r="F1098" s="46" t="s">
        <v>3427</v>
      </c>
      <c r="G1098" s="46" t="s">
        <v>10403</v>
      </c>
      <c r="H1098" s="46" t="s">
        <v>361</v>
      </c>
      <c r="I1098" s="46" t="s">
        <v>757</v>
      </c>
      <c r="J1098" s="47">
        <v>59</v>
      </c>
      <c r="K1098" s="46" t="s">
        <v>2669</v>
      </c>
      <c r="L1098" s="46" t="s">
        <v>282</v>
      </c>
    </row>
    <row r="1099" spans="1:12" x14ac:dyDescent="0.2">
      <c r="A1099" s="47">
        <v>38706</v>
      </c>
      <c r="C1099" s="46" t="s">
        <v>9677</v>
      </c>
      <c r="D1099" s="46" t="s">
        <v>9678</v>
      </c>
      <c r="E1099" s="46" t="s">
        <v>2785</v>
      </c>
      <c r="F1099" s="46" t="s">
        <v>3429</v>
      </c>
      <c r="G1099" s="46" t="s">
        <v>10404</v>
      </c>
      <c r="H1099" s="46" t="s">
        <v>361</v>
      </c>
      <c r="I1099" s="46" t="s">
        <v>647</v>
      </c>
      <c r="J1099" s="47">
        <v>76</v>
      </c>
      <c r="K1099" s="46" t="s">
        <v>2594</v>
      </c>
      <c r="L1099" s="46" t="s">
        <v>279</v>
      </c>
    </row>
    <row r="1100" spans="1:12" x14ac:dyDescent="0.2">
      <c r="A1100" s="47">
        <v>38699</v>
      </c>
      <c r="C1100" s="46" t="s">
        <v>3062</v>
      </c>
      <c r="D1100" s="46" t="s">
        <v>10</v>
      </c>
      <c r="E1100" s="46" t="s">
        <v>9681</v>
      </c>
      <c r="F1100" s="46" t="s">
        <v>3432</v>
      </c>
      <c r="G1100" s="46" t="s">
        <v>10405</v>
      </c>
      <c r="H1100" s="46" t="s">
        <v>361</v>
      </c>
      <c r="I1100" s="46" t="s">
        <v>355</v>
      </c>
      <c r="J1100" s="47">
        <v>10454</v>
      </c>
      <c r="K1100" s="46" t="s">
        <v>3008</v>
      </c>
      <c r="L1100" s="46" t="s">
        <v>284</v>
      </c>
    </row>
    <row r="1101" spans="1:12" x14ac:dyDescent="0.2">
      <c r="A1101" s="47">
        <v>38697</v>
      </c>
      <c r="C1101" s="46" t="s">
        <v>3476</v>
      </c>
      <c r="D1101" s="46" t="s">
        <v>1946</v>
      </c>
      <c r="E1101" s="46" t="s">
        <v>3866</v>
      </c>
      <c r="F1101" s="46" t="s">
        <v>3433</v>
      </c>
      <c r="G1101" s="46" t="s">
        <v>10406</v>
      </c>
      <c r="H1101" s="46" t="s">
        <v>361</v>
      </c>
      <c r="I1101" s="46" t="s">
        <v>355</v>
      </c>
      <c r="J1101" s="47">
        <v>10454</v>
      </c>
      <c r="K1101" s="46" t="s">
        <v>2569</v>
      </c>
      <c r="L1101" s="46" t="s">
        <v>284</v>
      </c>
    </row>
    <row r="1102" spans="1:12" x14ac:dyDescent="0.2">
      <c r="A1102" s="47">
        <v>38683</v>
      </c>
      <c r="C1102" s="46" t="s">
        <v>5368</v>
      </c>
      <c r="D1102" s="46" t="s">
        <v>15147</v>
      </c>
      <c r="E1102" s="46" t="s">
        <v>3499</v>
      </c>
      <c r="F1102" s="46" t="s">
        <v>3435</v>
      </c>
      <c r="G1102" s="46" t="s">
        <v>10407</v>
      </c>
      <c r="H1102" s="46" t="s">
        <v>368</v>
      </c>
      <c r="I1102" s="46" t="s">
        <v>363</v>
      </c>
      <c r="J1102" s="47">
        <v>37</v>
      </c>
      <c r="K1102" s="46" t="s">
        <v>2569</v>
      </c>
      <c r="L1102" s="46" t="s">
        <v>170</v>
      </c>
    </row>
    <row r="1103" spans="1:12" x14ac:dyDescent="0.2">
      <c r="A1103" s="47">
        <v>38671</v>
      </c>
      <c r="C1103" s="46" t="s">
        <v>362</v>
      </c>
      <c r="D1103" s="46" t="s">
        <v>2036</v>
      </c>
      <c r="E1103" s="46" t="s">
        <v>9688</v>
      </c>
      <c r="F1103" s="46" t="s">
        <v>3439</v>
      </c>
      <c r="G1103" s="46" t="s">
        <v>10408</v>
      </c>
      <c r="H1103" s="46" t="s">
        <v>361</v>
      </c>
      <c r="I1103" s="46" t="s">
        <v>729</v>
      </c>
      <c r="J1103" s="47">
        <v>643</v>
      </c>
      <c r="K1103" s="46" t="s">
        <v>2627</v>
      </c>
      <c r="L1103" s="46" t="s">
        <v>282</v>
      </c>
    </row>
    <row r="1104" spans="1:12" x14ac:dyDescent="0.2">
      <c r="A1104" s="47">
        <v>38670</v>
      </c>
      <c r="C1104" s="46" t="s">
        <v>155</v>
      </c>
      <c r="D1104" s="46" t="s">
        <v>443</v>
      </c>
      <c r="E1104" s="46" t="s">
        <v>42</v>
      </c>
      <c r="F1104" s="46" t="s">
        <v>3441</v>
      </c>
      <c r="G1104" s="46" t="s">
        <v>10409</v>
      </c>
      <c r="H1104" s="46" t="s">
        <v>361</v>
      </c>
      <c r="I1104" s="46" t="s">
        <v>376</v>
      </c>
      <c r="J1104" s="47">
        <v>109</v>
      </c>
      <c r="K1104" s="46" t="s">
        <v>2569</v>
      </c>
      <c r="L1104" s="46" t="s">
        <v>280</v>
      </c>
    </row>
    <row r="1105" spans="1:12" x14ac:dyDescent="0.2">
      <c r="A1105" s="47">
        <v>38663</v>
      </c>
      <c r="C1105" s="46" t="s">
        <v>72</v>
      </c>
      <c r="D1105" s="46" t="s">
        <v>9693</v>
      </c>
      <c r="E1105" s="46" t="s">
        <v>2985</v>
      </c>
      <c r="F1105" s="46" t="s">
        <v>3443</v>
      </c>
      <c r="G1105" s="46" t="s">
        <v>10410</v>
      </c>
      <c r="H1105" s="46" t="s">
        <v>361</v>
      </c>
      <c r="I1105" s="46" t="s">
        <v>640</v>
      </c>
      <c r="J1105" s="47">
        <v>10415</v>
      </c>
      <c r="K1105" s="46" t="s">
        <v>2682</v>
      </c>
      <c r="L1105" s="46" t="s">
        <v>269</v>
      </c>
    </row>
    <row r="1106" spans="1:12" x14ac:dyDescent="0.2">
      <c r="A1106" s="47">
        <v>38658</v>
      </c>
      <c r="C1106" s="46" t="s">
        <v>1816</v>
      </c>
      <c r="D1106" s="46" t="s">
        <v>1750</v>
      </c>
      <c r="E1106" s="46" t="s">
        <v>2567</v>
      </c>
      <c r="F1106" s="46" t="s">
        <v>3126</v>
      </c>
      <c r="G1106" s="46" t="s">
        <v>10411</v>
      </c>
      <c r="H1106" s="46" t="s">
        <v>358</v>
      </c>
      <c r="I1106" s="46" t="s">
        <v>1005</v>
      </c>
      <c r="J1106" s="47">
        <v>10015</v>
      </c>
      <c r="K1106" s="46" t="s">
        <v>2569</v>
      </c>
      <c r="L1106" s="46" t="s">
        <v>283</v>
      </c>
    </row>
    <row r="1107" spans="1:12" x14ac:dyDescent="0.2">
      <c r="A1107" s="47">
        <v>38650</v>
      </c>
      <c r="C1107" s="46" t="s">
        <v>1867</v>
      </c>
      <c r="D1107" s="46" t="s">
        <v>14</v>
      </c>
      <c r="E1107" s="46" t="s">
        <v>9696</v>
      </c>
      <c r="F1107" s="46" t="s">
        <v>10412</v>
      </c>
      <c r="G1107" s="46" t="s">
        <v>10413</v>
      </c>
      <c r="H1107" s="46" t="s">
        <v>368</v>
      </c>
      <c r="I1107" s="46" t="s">
        <v>423</v>
      </c>
      <c r="J1107" s="47">
        <v>546</v>
      </c>
      <c r="K1107" s="46" t="s">
        <v>2569</v>
      </c>
      <c r="L1107" s="46" t="s">
        <v>285</v>
      </c>
    </row>
    <row r="1108" spans="1:12" x14ac:dyDescent="0.2">
      <c r="A1108" s="47">
        <v>38646</v>
      </c>
      <c r="C1108" s="46" t="s">
        <v>14948</v>
      </c>
      <c r="D1108" s="46" t="s">
        <v>127</v>
      </c>
      <c r="E1108" s="46" t="s">
        <v>2847</v>
      </c>
      <c r="F1108" s="46" t="s">
        <v>3445</v>
      </c>
      <c r="G1108" s="46" t="s">
        <v>10414</v>
      </c>
      <c r="H1108" s="46" t="s">
        <v>358</v>
      </c>
      <c r="I1108" s="46" t="s">
        <v>437</v>
      </c>
      <c r="J1108" s="47">
        <v>736</v>
      </c>
      <c r="K1108" s="46" t="s">
        <v>2569</v>
      </c>
      <c r="L1108" s="46" t="s">
        <v>282</v>
      </c>
    </row>
    <row r="1109" spans="1:12" x14ac:dyDescent="0.2">
      <c r="A1109" s="47">
        <v>38640</v>
      </c>
      <c r="C1109" s="46" t="s">
        <v>2757</v>
      </c>
      <c r="D1109" s="46" t="s">
        <v>1805</v>
      </c>
      <c r="E1109" s="46" t="s">
        <v>6097</v>
      </c>
      <c r="F1109" s="46" t="s">
        <v>2892</v>
      </c>
      <c r="G1109" s="46" t="s">
        <v>10415</v>
      </c>
      <c r="H1109" s="46" t="s">
        <v>358</v>
      </c>
      <c r="I1109" s="46" t="s">
        <v>353</v>
      </c>
      <c r="J1109" s="47">
        <v>10427</v>
      </c>
      <c r="K1109" s="46" t="s">
        <v>2569</v>
      </c>
      <c r="L1109" s="46" t="s">
        <v>279</v>
      </c>
    </row>
    <row r="1110" spans="1:12" x14ac:dyDescent="0.2">
      <c r="A1110" s="47">
        <v>38636</v>
      </c>
      <c r="C1110" s="46" t="s">
        <v>3363</v>
      </c>
      <c r="D1110" s="46" t="s">
        <v>1800</v>
      </c>
      <c r="E1110" s="46" t="s">
        <v>3004</v>
      </c>
      <c r="F1110" s="46" t="s">
        <v>3447</v>
      </c>
      <c r="G1110" s="46" t="s">
        <v>10416</v>
      </c>
      <c r="H1110" s="46" t="s">
        <v>368</v>
      </c>
      <c r="I1110" s="46" t="s">
        <v>3448</v>
      </c>
      <c r="J1110" s="47">
        <v>10188</v>
      </c>
      <c r="K1110" s="46" t="s">
        <v>2569</v>
      </c>
      <c r="L1110" s="46" t="s">
        <v>288</v>
      </c>
    </row>
    <row r="1111" spans="1:12" x14ac:dyDescent="0.2">
      <c r="A1111" s="47">
        <v>38624</v>
      </c>
      <c r="C1111" s="46" t="s">
        <v>4132</v>
      </c>
      <c r="D1111" s="46" t="s">
        <v>1691</v>
      </c>
      <c r="E1111" s="46" t="s">
        <v>4249</v>
      </c>
      <c r="F1111" s="46" t="s">
        <v>3450</v>
      </c>
      <c r="G1111" s="46" t="s">
        <v>10417</v>
      </c>
      <c r="H1111" s="46" t="s">
        <v>361</v>
      </c>
      <c r="I1111" s="46" t="s">
        <v>481</v>
      </c>
      <c r="J1111" s="47">
        <v>10224</v>
      </c>
      <c r="K1111" s="46" t="s">
        <v>3398</v>
      </c>
      <c r="L1111" s="46" t="s">
        <v>280</v>
      </c>
    </row>
    <row r="1112" spans="1:12" x14ac:dyDescent="0.2">
      <c r="A1112" s="47">
        <v>38609</v>
      </c>
      <c r="C1112" s="46" t="s">
        <v>15259</v>
      </c>
      <c r="D1112" s="46" t="s">
        <v>371</v>
      </c>
      <c r="E1112" s="46" t="s">
        <v>547</v>
      </c>
      <c r="F1112" s="46" t="s">
        <v>3456</v>
      </c>
      <c r="G1112" s="46" t="s">
        <v>10418</v>
      </c>
      <c r="H1112" s="46" t="s">
        <v>361</v>
      </c>
      <c r="I1112" s="46" t="s">
        <v>428</v>
      </c>
      <c r="J1112" s="47">
        <v>641</v>
      </c>
      <c r="K1112" s="46" t="s">
        <v>2627</v>
      </c>
      <c r="L1112" s="46" t="s">
        <v>269</v>
      </c>
    </row>
    <row r="1113" spans="1:12" x14ac:dyDescent="0.2">
      <c r="A1113" s="47">
        <v>38608</v>
      </c>
      <c r="C1113" s="46" t="s">
        <v>1916</v>
      </c>
      <c r="D1113" s="46" t="s">
        <v>3719</v>
      </c>
      <c r="E1113" s="46" t="s">
        <v>130</v>
      </c>
      <c r="F1113" s="46" t="s">
        <v>3459</v>
      </c>
      <c r="G1113" s="46" t="s">
        <v>10419</v>
      </c>
      <c r="H1113" s="46" t="s">
        <v>368</v>
      </c>
      <c r="I1113" s="46" t="s">
        <v>612</v>
      </c>
      <c r="J1113" s="47">
        <v>267</v>
      </c>
      <c r="K1113" s="46" t="s">
        <v>2569</v>
      </c>
      <c r="L1113" s="46" t="s">
        <v>288</v>
      </c>
    </row>
    <row r="1114" spans="1:12" x14ac:dyDescent="0.2">
      <c r="A1114" s="47">
        <v>38601</v>
      </c>
      <c r="C1114" s="46" t="s">
        <v>2066</v>
      </c>
      <c r="D1114" s="46" t="s">
        <v>3131</v>
      </c>
      <c r="E1114" s="46" t="s">
        <v>2850</v>
      </c>
      <c r="F1114" s="46" t="s">
        <v>3461</v>
      </c>
      <c r="G1114" s="46" t="s">
        <v>10420</v>
      </c>
      <c r="H1114" s="46" t="s">
        <v>361</v>
      </c>
      <c r="I1114" s="46" t="s">
        <v>937</v>
      </c>
      <c r="J1114" s="47">
        <v>10173</v>
      </c>
      <c r="K1114" s="46" t="s">
        <v>3148</v>
      </c>
      <c r="L1114" s="46" t="s">
        <v>282</v>
      </c>
    </row>
    <row r="1115" spans="1:12" x14ac:dyDescent="0.2">
      <c r="A1115" s="47">
        <v>38600</v>
      </c>
      <c r="C1115" s="46" t="s">
        <v>9710</v>
      </c>
      <c r="D1115" s="46" t="s">
        <v>126</v>
      </c>
      <c r="E1115" s="46" t="s">
        <v>2943</v>
      </c>
      <c r="F1115" s="46" t="s">
        <v>3463</v>
      </c>
      <c r="G1115" s="46" t="s">
        <v>10421</v>
      </c>
      <c r="H1115" s="46" t="s">
        <v>358</v>
      </c>
      <c r="I1115" s="46" t="s">
        <v>845</v>
      </c>
      <c r="J1115" s="47">
        <v>10014</v>
      </c>
      <c r="K1115" s="46" t="s">
        <v>2569</v>
      </c>
      <c r="L1115" s="46" t="s">
        <v>170</v>
      </c>
    </row>
    <row r="1116" spans="1:12" x14ac:dyDescent="0.2">
      <c r="A1116" s="47">
        <v>38581</v>
      </c>
      <c r="C1116" s="46" t="s">
        <v>9715</v>
      </c>
      <c r="D1116" s="46" t="s">
        <v>542</v>
      </c>
      <c r="E1116" s="46" t="s">
        <v>9621</v>
      </c>
      <c r="F1116" s="46" t="s">
        <v>3464</v>
      </c>
      <c r="G1116" s="46" t="s">
        <v>10422</v>
      </c>
      <c r="H1116" s="46" t="s">
        <v>358</v>
      </c>
      <c r="I1116" s="46" t="s">
        <v>495</v>
      </c>
      <c r="J1116" s="47">
        <v>10456</v>
      </c>
      <c r="K1116" s="46" t="s">
        <v>2569</v>
      </c>
      <c r="L1116" s="46" t="s">
        <v>289</v>
      </c>
    </row>
    <row r="1117" spans="1:12" x14ac:dyDescent="0.2">
      <c r="A1117" s="47">
        <v>38575</v>
      </c>
      <c r="C1117" s="46" t="s">
        <v>2033</v>
      </c>
      <c r="D1117" s="46" t="s">
        <v>15382</v>
      </c>
      <c r="E1117" s="46" t="s">
        <v>15383</v>
      </c>
      <c r="F1117" s="46" t="s">
        <v>3467</v>
      </c>
      <c r="G1117" s="46" t="s">
        <v>10423</v>
      </c>
      <c r="H1117" s="46" t="s">
        <v>358</v>
      </c>
      <c r="I1117" s="46" t="s">
        <v>500</v>
      </c>
      <c r="J1117" s="47">
        <v>10085</v>
      </c>
      <c r="K1117" s="46" t="s">
        <v>2569</v>
      </c>
      <c r="L1117" s="46" t="s">
        <v>283</v>
      </c>
    </row>
    <row r="1118" spans="1:12" x14ac:dyDescent="0.2">
      <c r="A1118" s="47">
        <v>38562</v>
      </c>
      <c r="C1118" s="46" t="s">
        <v>9722</v>
      </c>
      <c r="E1118" s="46" t="s">
        <v>9723</v>
      </c>
      <c r="F1118" s="46" t="s">
        <v>10424</v>
      </c>
      <c r="G1118" s="46" t="s">
        <v>10425</v>
      </c>
      <c r="H1118" s="46" t="s">
        <v>368</v>
      </c>
      <c r="I1118" s="46" t="s">
        <v>640</v>
      </c>
      <c r="J1118" s="47">
        <v>10415</v>
      </c>
      <c r="K1118" s="46" t="s">
        <v>2569</v>
      </c>
      <c r="L1118" s="46" t="s">
        <v>269</v>
      </c>
    </row>
    <row r="1119" spans="1:12" x14ac:dyDescent="0.2">
      <c r="A1119" s="47">
        <v>38554</v>
      </c>
      <c r="C1119" s="46" t="s">
        <v>9727</v>
      </c>
      <c r="D1119" s="46" t="s">
        <v>4272</v>
      </c>
      <c r="E1119" s="46" t="s">
        <v>7249</v>
      </c>
      <c r="F1119" s="46" t="s">
        <v>3469</v>
      </c>
      <c r="G1119" s="46" t="s">
        <v>10426</v>
      </c>
      <c r="H1119" s="46" t="s">
        <v>361</v>
      </c>
      <c r="I1119" s="46" t="s">
        <v>606</v>
      </c>
      <c r="J1119" s="47">
        <v>10432</v>
      </c>
      <c r="K1119" s="46" t="s">
        <v>2638</v>
      </c>
      <c r="L1119" s="46" t="s">
        <v>284</v>
      </c>
    </row>
    <row r="1120" spans="1:12" x14ac:dyDescent="0.2">
      <c r="A1120" s="47">
        <v>38534</v>
      </c>
      <c r="C1120" s="46" t="s">
        <v>9732</v>
      </c>
      <c r="D1120" s="46" t="s">
        <v>9733</v>
      </c>
      <c r="E1120" s="46" t="s">
        <v>418</v>
      </c>
      <c r="F1120" s="46" t="s">
        <v>10428</v>
      </c>
      <c r="G1120" s="46" t="s">
        <v>10429</v>
      </c>
      <c r="H1120" s="46" t="s">
        <v>368</v>
      </c>
      <c r="I1120" s="46" t="s">
        <v>941</v>
      </c>
      <c r="J1120" s="47">
        <v>705</v>
      </c>
      <c r="K1120" s="46" t="s">
        <v>2569</v>
      </c>
      <c r="L1120" s="46" t="s">
        <v>285</v>
      </c>
    </row>
    <row r="1121" spans="1:12" x14ac:dyDescent="0.2">
      <c r="A1121" s="47">
        <v>38531</v>
      </c>
      <c r="C1121" s="46" t="s">
        <v>542</v>
      </c>
      <c r="D1121" s="46" t="s">
        <v>2576</v>
      </c>
      <c r="E1121" s="46" t="s">
        <v>2577</v>
      </c>
      <c r="F1121" s="46" t="s">
        <v>3473</v>
      </c>
      <c r="G1121" s="46" t="s">
        <v>10430</v>
      </c>
      <c r="H1121" s="46" t="s">
        <v>361</v>
      </c>
      <c r="I1121" s="46" t="s">
        <v>976</v>
      </c>
      <c r="J1121" s="47">
        <v>3</v>
      </c>
      <c r="K1121" s="46" t="s">
        <v>2569</v>
      </c>
      <c r="L1121" s="46" t="s">
        <v>284</v>
      </c>
    </row>
    <row r="1122" spans="1:12" x14ac:dyDescent="0.2">
      <c r="A1122" s="47">
        <v>38528</v>
      </c>
      <c r="C1122" s="46" t="s">
        <v>3675</v>
      </c>
      <c r="D1122" s="46" t="s">
        <v>15265</v>
      </c>
      <c r="E1122" s="46" t="s">
        <v>29</v>
      </c>
      <c r="F1122" s="46" t="s">
        <v>3481</v>
      </c>
      <c r="G1122" s="46" t="s">
        <v>10431</v>
      </c>
      <c r="H1122" s="46" t="s">
        <v>358</v>
      </c>
      <c r="I1122" s="46" t="s">
        <v>330</v>
      </c>
      <c r="J1122" s="47">
        <v>10402</v>
      </c>
      <c r="K1122" s="46" t="s">
        <v>2831</v>
      </c>
      <c r="L1122" s="46" t="s">
        <v>282</v>
      </c>
    </row>
    <row r="1123" spans="1:12" x14ac:dyDescent="0.2">
      <c r="A1123" s="47">
        <v>38527</v>
      </c>
      <c r="C1123" s="46" t="s">
        <v>2585</v>
      </c>
      <c r="D1123" s="46" t="s">
        <v>2586</v>
      </c>
      <c r="E1123" s="46" t="s">
        <v>2587</v>
      </c>
      <c r="F1123" s="46" t="s">
        <v>3081</v>
      </c>
      <c r="G1123" s="46" t="s">
        <v>10432</v>
      </c>
      <c r="H1123" s="46" t="s">
        <v>358</v>
      </c>
      <c r="I1123" s="46" t="s">
        <v>330</v>
      </c>
      <c r="J1123" s="47">
        <v>10402</v>
      </c>
      <c r="K1123" s="46" t="s">
        <v>2831</v>
      </c>
      <c r="L1123" s="46" t="s">
        <v>282</v>
      </c>
    </row>
    <row r="1124" spans="1:12" x14ac:dyDescent="0.2">
      <c r="A1124" s="47">
        <v>38526</v>
      </c>
      <c r="C1124" s="46" t="s">
        <v>375</v>
      </c>
      <c r="D1124" s="46" t="s">
        <v>2589</v>
      </c>
      <c r="E1124" s="46" t="s">
        <v>2590</v>
      </c>
      <c r="F1124" s="46" t="s">
        <v>3486</v>
      </c>
      <c r="G1124" s="46" t="s">
        <v>10433</v>
      </c>
      <c r="H1124" s="46" t="s">
        <v>358</v>
      </c>
      <c r="I1124" s="46" t="s">
        <v>330</v>
      </c>
      <c r="J1124" s="47">
        <v>10402</v>
      </c>
      <c r="K1124" s="46" t="s">
        <v>2698</v>
      </c>
      <c r="L1124" s="46" t="s">
        <v>282</v>
      </c>
    </row>
    <row r="1125" spans="1:12" x14ac:dyDescent="0.2">
      <c r="A1125" s="47">
        <v>38520</v>
      </c>
      <c r="C1125" s="46" t="s">
        <v>2595</v>
      </c>
      <c r="E1125" s="46" t="s">
        <v>2596</v>
      </c>
      <c r="F1125" s="46" t="s">
        <v>8040</v>
      </c>
      <c r="G1125" s="46" t="s">
        <v>10434</v>
      </c>
      <c r="H1125" s="46" t="s">
        <v>368</v>
      </c>
      <c r="I1125" s="46" t="s">
        <v>657</v>
      </c>
      <c r="J1125" s="47">
        <v>235</v>
      </c>
      <c r="K1125" s="46" t="s">
        <v>2569</v>
      </c>
      <c r="L1125" s="46" t="s">
        <v>269</v>
      </c>
    </row>
    <row r="1126" spans="1:12" x14ac:dyDescent="0.2">
      <c r="A1126" s="47">
        <v>38517</v>
      </c>
      <c r="C1126" s="46" t="s">
        <v>2604</v>
      </c>
      <c r="D1126" s="46" t="s">
        <v>25</v>
      </c>
      <c r="E1126" s="46" t="s">
        <v>2605</v>
      </c>
      <c r="F1126" s="46" t="s">
        <v>3488</v>
      </c>
      <c r="G1126" s="46" t="s">
        <v>10435</v>
      </c>
      <c r="H1126" s="46" t="s">
        <v>358</v>
      </c>
      <c r="I1126" s="46" t="s">
        <v>363</v>
      </c>
      <c r="J1126" s="47">
        <v>37</v>
      </c>
      <c r="K1126" s="46" t="s">
        <v>2569</v>
      </c>
      <c r="L1126" s="46" t="s">
        <v>170</v>
      </c>
    </row>
    <row r="1127" spans="1:12" x14ac:dyDescent="0.2">
      <c r="A1127" s="47">
        <v>38514</v>
      </c>
      <c r="C1127" s="46" t="s">
        <v>2609</v>
      </c>
      <c r="D1127" s="46" t="s">
        <v>364</v>
      </c>
      <c r="E1127" s="46" t="s">
        <v>2610</v>
      </c>
      <c r="F1127" s="46" t="s">
        <v>10439</v>
      </c>
      <c r="G1127" s="46" t="s">
        <v>10440</v>
      </c>
      <c r="H1127" s="46" t="s">
        <v>368</v>
      </c>
      <c r="I1127" s="46" t="s">
        <v>9886</v>
      </c>
      <c r="J1127" s="47">
        <v>10485</v>
      </c>
      <c r="K1127" s="46" t="s">
        <v>2569</v>
      </c>
      <c r="L1127" s="46" t="s">
        <v>280</v>
      </c>
    </row>
    <row r="1128" spans="1:12" x14ac:dyDescent="0.2">
      <c r="A1128" s="47">
        <v>38513</v>
      </c>
      <c r="C1128" s="46" t="s">
        <v>2612</v>
      </c>
      <c r="D1128" s="46" t="s">
        <v>9</v>
      </c>
      <c r="E1128" s="46" t="s">
        <v>2613</v>
      </c>
      <c r="F1128" s="46" t="s">
        <v>10443</v>
      </c>
      <c r="G1128" s="46" t="s">
        <v>10444</v>
      </c>
      <c r="H1128" s="46" t="s">
        <v>361</v>
      </c>
      <c r="I1128" s="46" t="s">
        <v>703</v>
      </c>
      <c r="J1128" s="47">
        <v>259</v>
      </c>
      <c r="K1128" s="46" t="s">
        <v>2569</v>
      </c>
      <c r="L1128" s="46" t="s">
        <v>282</v>
      </c>
    </row>
    <row r="1129" spans="1:12" x14ac:dyDescent="0.2">
      <c r="A1129" s="47">
        <v>38510</v>
      </c>
      <c r="C1129" s="46" t="s">
        <v>2615</v>
      </c>
      <c r="E1129" s="46" t="s">
        <v>2616</v>
      </c>
      <c r="F1129" s="46" t="s">
        <v>3491</v>
      </c>
      <c r="G1129" s="46" t="s">
        <v>10445</v>
      </c>
      <c r="H1129" s="46" t="s">
        <v>358</v>
      </c>
      <c r="I1129" s="46" t="s">
        <v>275</v>
      </c>
      <c r="J1129" s="47">
        <v>10138</v>
      </c>
      <c r="K1129" s="46" t="s">
        <v>2569</v>
      </c>
      <c r="L1129" s="46" t="s">
        <v>291</v>
      </c>
    </row>
    <row r="1130" spans="1:12" x14ac:dyDescent="0.2">
      <c r="A1130" s="47">
        <v>38506</v>
      </c>
      <c r="C1130" s="46" t="s">
        <v>9751</v>
      </c>
      <c r="D1130" s="46" t="s">
        <v>1759</v>
      </c>
      <c r="E1130" s="46" t="s">
        <v>2623</v>
      </c>
      <c r="F1130" s="46" t="s">
        <v>3081</v>
      </c>
      <c r="G1130" s="46" t="s">
        <v>10446</v>
      </c>
      <c r="H1130" s="46" t="s">
        <v>358</v>
      </c>
      <c r="I1130" s="46" t="s">
        <v>665</v>
      </c>
      <c r="J1130" s="47">
        <v>439</v>
      </c>
      <c r="K1130" s="46" t="s">
        <v>2569</v>
      </c>
      <c r="L1130" s="46" t="s">
        <v>279</v>
      </c>
    </row>
    <row r="1131" spans="1:12" x14ac:dyDescent="0.2">
      <c r="A1131" s="47">
        <v>38505</v>
      </c>
      <c r="C1131" s="46" t="s">
        <v>14987</v>
      </c>
      <c r="E1131" s="46" t="s">
        <v>14988</v>
      </c>
      <c r="F1131" s="46" t="s">
        <v>2854</v>
      </c>
      <c r="G1131" s="46" t="s">
        <v>10447</v>
      </c>
      <c r="H1131" s="46" t="s">
        <v>358</v>
      </c>
      <c r="I1131" s="46" t="s">
        <v>398</v>
      </c>
      <c r="J1131" s="47">
        <v>295</v>
      </c>
      <c r="K1131" s="46" t="s">
        <v>2569</v>
      </c>
      <c r="L1131" s="46" t="s">
        <v>282</v>
      </c>
    </row>
    <row r="1132" spans="1:12" x14ac:dyDescent="0.2">
      <c r="A1132" s="47">
        <v>38501</v>
      </c>
      <c r="C1132" s="46" t="s">
        <v>17</v>
      </c>
      <c r="D1132" s="46" t="s">
        <v>1967</v>
      </c>
      <c r="E1132" s="46" t="s">
        <v>2628</v>
      </c>
      <c r="F1132" s="46" t="s">
        <v>10448</v>
      </c>
      <c r="G1132" s="46" t="s">
        <v>10449</v>
      </c>
      <c r="H1132" s="46" t="s">
        <v>358</v>
      </c>
      <c r="I1132" s="46" t="s">
        <v>398</v>
      </c>
      <c r="J1132" s="47">
        <v>295</v>
      </c>
      <c r="K1132" s="46" t="s">
        <v>2569</v>
      </c>
      <c r="L1132" s="46" t="s">
        <v>282</v>
      </c>
    </row>
    <row r="1133" spans="1:12" x14ac:dyDescent="0.2">
      <c r="A1133" s="47">
        <v>38473</v>
      </c>
      <c r="C1133" s="46" t="s">
        <v>1601</v>
      </c>
      <c r="D1133" s="46" t="s">
        <v>15866</v>
      </c>
      <c r="E1133" s="46" t="s">
        <v>15867</v>
      </c>
      <c r="F1133" s="46" t="s">
        <v>10450</v>
      </c>
      <c r="G1133" s="46" t="s">
        <v>10451</v>
      </c>
      <c r="H1133" s="46" t="s">
        <v>358</v>
      </c>
      <c r="I1133" s="46" t="s">
        <v>1089</v>
      </c>
      <c r="J1133" s="47">
        <v>195</v>
      </c>
      <c r="K1133" s="46" t="s">
        <v>2569</v>
      </c>
      <c r="L1133" s="46" t="s">
        <v>282</v>
      </c>
    </row>
    <row r="1134" spans="1:12" x14ac:dyDescent="0.2">
      <c r="A1134" s="47">
        <v>38470</v>
      </c>
      <c r="C1134" s="46" t="s">
        <v>2642</v>
      </c>
      <c r="E1134" s="46" t="s">
        <v>2643</v>
      </c>
      <c r="F1134" s="46" t="s">
        <v>4551</v>
      </c>
      <c r="G1134" s="46" t="s">
        <v>10452</v>
      </c>
      <c r="H1134" s="46" t="s">
        <v>368</v>
      </c>
      <c r="I1134" s="46" t="s">
        <v>3448</v>
      </c>
      <c r="J1134" s="47">
        <v>10188</v>
      </c>
      <c r="K1134" s="46" t="s">
        <v>2569</v>
      </c>
      <c r="L1134" s="46" t="s">
        <v>288</v>
      </c>
    </row>
    <row r="1135" spans="1:12" x14ac:dyDescent="0.2">
      <c r="A1135" s="47">
        <v>38469</v>
      </c>
      <c r="C1135" s="46" t="s">
        <v>9</v>
      </c>
      <c r="D1135" s="46" t="s">
        <v>2589</v>
      </c>
      <c r="E1135" s="46" t="s">
        <v>15415</v>
      </c>
      <c r="F1135" s="46" t="s">
        <v>10453</v>
      </c>
      <c r="G1135" s="46" t="s">
        <v>10454</v>
      </c>
      <c r="H1135" s="46" t="s">
        <v>358</v>
      </c>
      <c r="I1135" s="46" t="s">
        <v>3448</v>
      </c>
      <c r="J1135" s="47">
        <v>10188</v>
      </c>
      <c r="K1135" s="46" t="s">
        <v>2569</v>
      </c>
      <c r="L1135" s="46" t="s">
        <v>288</v>
      </c>
    </row>
    <row r="1136" spans="1:12" x14ac:dyDescent="0.2">
      <c r="A1136" s="47">
        <v>38457</v>
      </c>
      <c r="C1136" s="46" t="s">
        <v>1720</v>
      </c>
      <c r="D1136" s="46" t="s">
        <v>106</v>
      </c>
      <c r="E1136" s="46" t="s">
        <v>31</v>
      </c>
      <c r="F1136" s="46" t="s">
        <v>10455</v>
      </c>
      <c r="G1136" s="46" t="s">
        <v>10456</v>
      </c>
      <c r="H1136" s="46" t="s">
        <v>358</v>
      </c>
      <c r="I1136" s="46" t="s">
        <v>4755</v>
      </c>
      <c r="J1136" s="47">
        <v>733</v>
      </c>
      <c r="K1136" s="46" t="s">
        <v>2569</v>
      </c>
      <c r="L1136" s="46" t="s">
        <v>288</v>
      </c>
    </row>
    <row r="1137" spans="1:12" x14ac:dyDescent="0.2">
      <c r="A1137" s="47">
        <v>38456</v>
      </c>
      <c r="C1137" s="46" t="s">
        <v>1946</v>
      </c>
      <c r="D1137" s="46" t="s">
        <v>3276</v>
      </c>
      <c r="E1137" s="46" t="s">
        <v>522</v>
      </c>
      <c r="F1137" s="46" t="s">
        <v>3494</v>
      </c>
      <c r="G1137" s="46" t="s">
        <v>10457</v>
      </c>
      <c r="H1137" s="46" t="s">
        <v>361</v>
      </c>
      <c r="I1137" s="46" t="s">
        <v>886</v>
      </c>
      <c r="J1137" s="47">
        <v>10223</v>
      </c>
      <c r="K1137" s="46" t="s">
        <v>2569</v>
      </c>
      <c r="L1137" s="46" t="s">
        <v>269</v>
      </c>
    </row>
    <row r="1138" spans="1:12" x14ac:dyDescent="0.2">
      <c r="A1138" s="47">
        <v>38455</v>
      </c>
      <c r="C1138" s="46" t="s">
        <v>2653</v>
      </c>
      <c r="D1138" s="46" t="s">
        <v>2654</v>
      </c>
      <c r="E1138" s="46" t="s">
        <v>2655</v>
      </c>
      <c r="F1138" s="46" t="s">
        <v>3496</v>
      </c>
      <c r="G1138" s="46" t="s">
        <v>10458</v>
      </c>
      <c r="H1138" s="46" t="s">
        <v>368</v>
      </c>
      <c r="I1138" s="46" t="s">
        <v>1031</v>
      </c>
      <c r="J1138" s="47">
        <v>10151</v>
      </c>
      <c r="K1138" s="46" t="s">
        <v>2569</v>
      </c>
      <c r="L1138" s="46" t="s">
        <v>288</v>
      </c>
    </row>
    <row r="1139" spans="1:12" x14ac:dyDescent="0.2">
      <c r="A1139" s="47">
        <v>38449</v>
      </c>
      <c r="C1139" s="46" t="s">
        <v>2657</v>
      </c>
      <c r="D1139" s="46" t="s">
        <v>2658</v>
      </c>
      <c r="E1139" s="46" t="s">
        <v>26</v>
      </c>
      <c r="F1139" s="46" t="s">
        <v>3497</v>
      </c>
      <c r="G1139" s="46" t="s">
        <v>10459</v>
      </c>
      <c r="H1139" s="46" t="s">
        <v>368</v>
      </c>
      <c r="I1139" s="46" t="s">
        <v>750</v>
      </c>
      <c r="J1139" s="47">
        <v>678</v>
      </c>
      <c r="K1139" s="46" t="s">
        <v>2569</v>
      </c>
      <c r="L1139" s="46" t="s">
        <v>281</v>
      </c>
    </row>
    <row r="1140" spans="1:12" x14ac:dyDescent="0.2">
      <c r="A1140" s="47">
        <v>38435</v>
      </c>
      <c r="C1140" s="46" t="s">
        <v>2666</v>
      </c>
      <c r="E1140" s="46" t="s">
        <v>2667</v>
      </c>
      <c r="F1140" s="46" t="s">
        <v>3500</v>
      </c>
      <c r="G1140" s="46" t="s">
        <v>10460</v>
      </c>
      <c r="H1140" s="46" t="s">
        <v>368</v>
      </c>
      <c r="I1140" s="46" t="s">
        <v>494</v>
      </c>
      <c r="J1140" s="47">
        <v>10438</v>
      </c>
      <c r="K1140" s="46" t="s">
        <v>2569</v>
      </c>
      <c r="L1140" s="46" t="s">
        <v>269</v>
      </c>
    </row>
    <row r="1141" spans="1:12" x14ac:dyDescent="0.2">
      <c r="A1141" s="47">
        <v>38434</v>
      </c>
      <c r="C1141" s="46" t="s">
        <v>5621</v>
      </c>
      <c r="D1141" s="46" t="s">
        <v>1883</v>
      </c>
      <c r="E1141" s="46" t="s">
        <v>4995</v>
      </c>
      <c r="F1141" s="46" t="s">
        <v>3501</v>
      </c>
      <c r="G1141" s="46" t="s">
        <v>10461</v>
      </c>
      <c r="H1141" s="46" t="s">
        <v>368</v>
      </c>
      <c r="I1141" s="46" t="s">
        <v>494</v>
      </c>
      <c r="J1141" s="47">
        <v>10438</v>
      </c>
      <c r="K1141" s="46" t="s">
        <v>2569</v>
      </c>
      <c r="L1141" s="46" t="s">
        <v>269</v>
      </c>
    </row>
    <row r="1142" spans="1:12" x14ac:dyDescent="0.2">
      <c r="A1142" s="47">
        <v>38432</v>
      </c>
      <c r="C1142" s="46" t="s">
        <v>15868</v>
      </c>
      <c r="E1142" s="46" t="s">
        <v>2670</v>
      </c>
      <c r="F1142" s="46" t="s">
        <v>3504</v>
      </c>
      <c r="G1142" s="46" t="s">
        <v>10462</v>
      </c>
      <c r="H1142" s="46" t="s">
        <v>358</v>
      </c>
      <c r="I1142" s="46" t="s">
        <v>1031</v>
      </c>
      <c r="J1142" s="47">
        <v>10151</v>
      </c>
      <c r="K1142" s="46" t="s">
        <v>2569</v>
      </c>
      <c r="L1142" s="46" t="s">
        <v>288</v>
      </c>
    </row>
    <row r="1143" spans="1:12" x14ac:dyDescent="0.2">
      <c r="A1143" s="47">
        <v>38431</v>
      </c>
      <c r="C1143" s="46" t="s">
        <v>1811</v>
      </c>
      <c r="D1143" s="46" t="s">
        <v>465</v>
      </c>
      <c r="E1143" s="46" t="s">
        <v>119</v>
      </c>
      <c r="F1143" s="46" t="s">
        <v>3508</v>
      </c>
      <c r="G1143" s="46" t="s">
        <v>10463</v>
      </c>
      <c r="H1143" s="46" t="s">
        <v>368</v>
      </c>
      <c r="I1143" s="46" t="s">
        <v>494</v>
      </c>
      <c r="J1143" s="47">
        <v>10438</v>
      </c>
      <c r="K1143" s="46" t="s">
        <v>2569</v>
      </c>
      <c r="L1143" s="46" t="s">
        <v>269</v>
      </c>
    </row>
    <row r="1144" spans="1:12" x14ac:dyDescent="0.2">
      <c r="A1144" s="47">
        <v>38411</v>
      </c>
      <c r="C1144" s="46" t="s">
        <v>2944</v>
      </c>
      <c r="D1144" s="46" t="s">
        <v>2945</v>
      </c>
      <c r="E1144" s="46" t="s">
        <v>3421</v>
      </c>
      <c r="F1144" s="46" t="s">
        <v>3510</v>
      </c>
      <c r="G1144" s="46" t="s">
        <v>10464</v>
      </c>
      <c r="H1144" s="46" t="s">
        <v>361</v>
      </c>
      <c r="I1144" s="46" t="s">
        <v>494</v>
      </c>
      <c r="J1144" s="47">
        <v>10438</v>
      </c>
      <c r="K1144" s="46" t="s">
        <v>2569</v>
      </c>
      <c r="L1144" s="46" t="s">
        <v>269</v>
      </c>
    </row>
    <row r="1145" spans="1:12" x14ac:dyDescent="0.2">
      <c r="A1145" s="47">
        <v>38401</v>
      </c>
      <c r="C1145" s="46" t="s">
        <v>2671</v>
      </c>
      <c r="E1145" s="46" t="s">
        <v>2672</v>
      </c>
      <c r="F1145" s="46" t="s">
        <v>10465</v>
      </c>
      <c r="G1145" s="46" t="s">
        <v>10466</v>
      </c>
      <c r="H1145" s="46" t="s">
        <v>358</v>
      </c>
      <c r="I1145" s="46" t="s">
        <v>494</v>
      </c>
      <c r="J1145" s="47">
        <v>10438</v>
      </c>
      <c r="K1145" s="46" t="s">
        <v>2569</v>
      </c>
      <c r="L1145" s="46" t="s">
        <v>269</v>
      </c>
    </row>
    <row r="1146" spans="1:12" x14ac:dyDescent="0.2">
      <c r="A1146" s="47">
        <v>38399</v>
      </c>
      <c r="C1146" s="46" t="s">
        <v>3849</v>
      </c>
      <c r="D1146" s="46" t="s">
        <v>2139</v>
      </c>
      <c r="E1146" s="46" t="s">
        <v>2943</v>
      </c>
      <c r="F1146" s="46" t="s">
        <v>3512</v>
      </c>
      <c r="G1146" s="46" t="s">
        <v>10467</v>
      </c>
      <c r="H1146" s="46" t="s">
        <v>368</v>
      </c>
      <c r="I1146" s="46" t="s">
        <v>494</v>
      </c>
      <c r="J1146" s="47">
        <v>10438</v>
      </c>
      <c r="K1146" s="46" t="s">
        <v>2569</v>
      </c>
      <c r="L1146" s="46" t="s">
        <v>269</v>
      </c>
    </row>
    <row r="1147" spans="1:12" x14ac:dyDescent="0.2">
      <c r="A1147" s="47">
        <v>38398</v>
      </c>
      <c r="C1147" s="46" t="s">
        <v>9</v>
      </c>
      <c r="D1147" s="46" t="s">
        <v>54</v>
      </c>
      <c r="E1147" s="46" t="s">
        <v>2675</v>
      </c>
      <c r="F1147" s="46" t="s">
        <v>3514</v>
      </c>
      <c r="G1147" s="46" t="s">
        <v>10468</v>
      </c>
      <c r="H1147" s="46" t="s">
        <v>368</v>
      </c>
      <c r="I1147" s="46" t="s">
        <v>494</v>
      </c>
      <c r="J1147" s="47">
        <v>10438</v>
      </c>
      <c r="K1147" s="46" t="s">
        <v>2569</v>
      </c>
      <c r="L1147" s="46" t="s">
        <v>269</v>
      </c>
    </row>
    <row r="1148" spans="1:12" x14ac:dyDescent="0.2">
      <c r="A1148" s="47">
        <v>38391</v>
      </c>
      <c r="C1148" s="46" t="s">
        <v>125</v>
      </c>
      <c r="D1148" s="46" t="s">
        <v>1800</v>
      </c>
      <c r="E1148" s="46" t="s">
        <v>96</v>
      </c>
      <c r="F1148" s="46" t="s">
        <v>3517</v>
      </c>
      <c r="G1148" s="46" t="s">
        <v>10469</v>
      </c>
      <c r="H1148" s="46" t="s">
        <v>358</v>
      </c>
      <c r="I1148" s="46" t="s">
        <v>494</v>
      </c>
      <c r="J1148" s="47">
        <v>10438</v>
      </c>
      <c r="K1148" s="46" t="s">
        <v>2569</v>
      </c>
      <c r="L1148" s="46" t="s">
        <v>269</v>
      </c>
    </row>
    <row r="1149" spans="1:12" x14ac:dyDescent="0.2">
      <c r="A1149" s="47">
        <v>38390</v>
      </c>
      <c r="C1149" s="46" t="s">
        <v>2711</v>
      </c>
      <c r="D1149" s="46" t="s">
        <v>125</v>
      </c>
      <c r="E1149" s="46" t="s">
        <v>2767</v>
      </c>
      <c r="F1149" s="46" t="s">
        <v>3519</v>
      </c>
      <c r="G1149" s="46" t="s">
        <v>10470</v>
      </c>
      <c r="H1149" s="46" t="s">
        <v>358</v>
      </c>
      <c r="I1149" s="46" t="s">
        <v>1031</v>
      </c>
      <c r="J1149" s="47">
        <v>10151</v>
      </c>
      <c r="K1149" s="46" t="s">
        <v>2569</v>
      </c>
      <c r="L1149" s="46" t="s">
        <v>288</v>
      </c>
    </row>
    <row r="1150" spans="1:12" x14ac:dyDescent="0.2">
      <c r="A1150" s="47">
        <v>38389</v>
      </c>
      <c r="C1150" s="46" t="s">
        <v>1901</v>
      </c>
      <c r="D1150" s="46" t="s">
        <v>9</v>
      </c>
      <c r="E1150" s="46" t="s">
        <v>2850</v>
      </c>
      <c r="F1150" s="46" t="s">
        <v>3522</v>
      </c>
      <c r="G1150" s="46" t="s">
        <v>10471</v>
      </c>
      <c r="H1150" s="46" t="s">
        <v>358</v>
      </c>
      <c r="I1150" s="46" t="s">
        <v>1031</v>
      </c>
      <c r="J1150" s="47">
        <v>10151</v>
      </c>
      <c r="K1150" s="46" t="s">
        <v>2569</v>
      </c>
      <c r="L1150" s="46" t="s">
        <v>288</v>
      </c>
    </row>
    <row r="1151" spans="1:12" x14ac:dyDescent="0.2">
      <c r="A1151" s="47">
        <v>38388</v>
      </c>
      <c r="C1151" s="46" t="s">
        <v>1901</v>
      </c>
      <c r="D1151" s="46" t="s">
        <v>9</v>
      </c>
      <c r="E1151" s="46" t="s">
        <v>107</v>
      </c>
      <c r="F1151" s="46" t="s">
        <v>3523</v>
      </c>
      <c r="G1151" s="46" t="s">
        <v>10472</v>
      </c>
      <c r="H1151" s="46" t="s">
        <v>358</v>
      </c>
      <c r="I1151" s="46" t="s">
        <v>1031</v>
      </c>
      <c r="J1151" s="47">
        <v>10151</v>
      </c>
      <c r="K1151" s="46" t="s">
        <v>2569</v>
      </c>
      <c r="L1151" s="46" t="s">
        <v>288</v>
      </c>
    </row>
    <row r="1152" spans="1:12" x14ac:dyDescent="0.2">
      <c r="A1152" s="47">
        <v>38385</v>
      </c>
      <c r="C1152" s="46" t="s">
        <v>2927</v>
      </c>
      <c r="D1152" s="46" t="s">
        <v>1629</v>
      </c>
      <c r="E1152" s="46" t="s">
        <v>547</v>
      </c>
      <c r="F1152" s="46" t="s">
        <v>9407</v>
      </c>
      <c r="G1152" s="46" t="s">
        <v>10474</v>
      </c>
      <c r="H1152" s="46" t="s">
        <v>358</v>
      </c>
      <c r="I1152" s="46" t="s">
        <v>1031</v>
      </c>
      <c r="J1152" s="47">
        <v>10151</v>
      </c>
      <c r="K1152" s="46" t="s">
        <v>2569</v>
      </c>
      <c r="L1152" s="46" t="s">
        <v>288</v>
      </c>
    </row>
    <row r="1153" spans="1:12" x14ac:dyDescent="0.2">
      <c r="A1153" s="47">
        <v>38379</v>
      </c>
      <c r="C1153" s="46" t="s">
        <v>526</v>
      </c>
      <c r="D1153" s="46" t="s">
        <v>57</v>
      </c>
      <c r="E1153" s="46" t="s">
        <v>15134</v>
      </c>
      <c r="F1153" s="46" t="s">
        <v>3526</v>
      </c>
      <c r="G1153" s="46" t="s">
        <v>10475</v>
      </c>
      <c r="H1153" s="46" t="s">
        <v>358</v>
      </c>
      <c r="I1153" s="46" t="s">
        <v>1031</v>
      </c>
      <c r="J1153" s="47">
        <v>10151</v>
      </c>
      <c r="K1153" s="46" t="s">
        <v>2569</v>
      </c>
      <c r="L1153" s="46" t="s">
        <v>288</v>
      </c>
    </row>
    <row r="1154" spans="1:12" x14ac:dyDescent="0.2">
      <c r="A1154" s="47">
        <v>38371</v>
      </c>
      <c r="C1154" s="46" t="s">
        <v>9773</v>
      </c>
      <c r="D1154" s="46" t="s">
        <v>2589</v>
      </c>
      <c r="E1154" s="46" t="s">
        <v>9776</v>
      </c>
      <c r="F1154" s="46" t="s">
        <v>3527</v>
      </c>
      <c r="G1154" s="46" t="s">
        <v>10476</v>
      </c>
      <c r="H1154" s="46" t="s">
        <v>358</v>
      </c>
      <c r="I1154" s="46" t="s">
        <v>384</v>
      </c>
      <c r="J1154" s="47">
        <v>233</v>
      </c>
      <c r="K1154" s="46" t="s">
        <v>2569</v>
      </c>
      <c r="L1154" s="46" t="s">
        <v>269</v>
      </c>
    </row>
    <row r="1155" spans="1:12" x14ac:dyDescent="0.2">
      <c r="A1155" s="47">
        <v>38369</v>
      </c>
      <c r="C1155" s="46" t="s">
        <v>3014</v>
      </c>
      <c r="D1155" s="46" t="s">
        <v>9779</v>
      </c>
      <c r="E1155" s="46" t="s">
        <v>3415</v>
      </c>
      <c r="F1155" s="46" t="s">
        <v>3529</v>
      </c>
      <c r="G1155" s="46" t="s">
        <v>10477</v>
      </c>
      <c r="H1155" s="46" t="s">
        <v>368</v>
      </c>
      <c r="I1155" s="46" t="s">
        <v>845</v>
      </c>
      <c r="J1155" s="47">
        <v>10014</v>
      </c>
      <c r="K1155" s="46" t="s">
        <v>2569</v>
      </c>
      <c r="L1155" s="46" t="s">
        <v>170</v>
      </c>
    </row>
    <row r="1156" spans="1:12" x14ac:dyDescent="0.2">
      <c r="A1156" s="47">
        <v>38353</v>
      </c>
      <c r="C1156" s="46" t="s">
        <v>57</v>
      </c>
      <c r="D1156" s="46" t="s">
        <v>15869</v>
      </c>
      <c r="E1156" s="46" t="s">
        <v>15137</v>
      </c>
      <c r="F1156" s="46" t="s">
        <v>10479</v>
      </c>
      <c r="G1156" s="46" t="s">
        <v>10480</v>
      </c>
      <c r="H1156" s="46" t="s">
        <v>358</v>
      </c>
      <c r="I1156" s="46" t="s">
        <v>363</v>
      </c>
      <c r="J1156" s="47">
        <v>37</v>
      </c>
      <c r="K1156" s="46" t="s">
        <v>2569</v>
      </c>
      <c r="L1156" s="46" t="s">
        <v>170</v>
      </c>
    </row>
    <row r="1157" spans="1:12" x14ac:dyDescent="0.2">
      <c r="A1157" s="47">
        <v>38339</v>
      </c>
      <c r="C1157" s="46" t="s">
        <v>1812</v>
      </c>
      <c r="D1157" s="46" t="s">
        <v>1607</v>
      </c>
      <c r="E1157" s="46" t="s">
        <v>8520</v>
      </c>
      <c r="F1157" s="46" t="s">
        <v>10481</v>
      </c>
      <c r="G1157" s="46" t="s">
        <v>10482</v>
      </c>
      <c r="H1157" s="46" t="s">
        <v>358</v>
      </c>
      <c r="I1157" s="46" t="s">
        <v>363</v>
      </c>
      <c r="J1157" s="47">
        <v>37</v>
      </c>
      <c r="K1157" s="46" t="s">
        <v>2569</v>
      </c>
      <c r="L1157" s="46" t="s">
        <v>170</v>
      </c>
    </row>
    <row r="1158" spans="1:12" x14ac:dyDescent="0.2">
      <c r="A1158" s="47">
        <v>38336</v>
      </c>
      <c r="C1158" s="46" t="s">
        <v>2766</v>
      </c>
      <c r="D1158" s="46" t="s">
        <v>3062</v>
      </c>
      <c r="E1158" s="46" t="s">
        <v>3278</v>
      </c>
      <c r="F1158" s="46" t="s">
        <v>10483</v>
      </c>
      <c r="G1158" s="46" t="s">
        <v>10484</v>
      </c>
      <c r="H1158" s="46" t="s">
        <v>358</v>
      </c>
      <c r="I1158" s="46" t="s">
        <v>363</v>
      </c>
      <c r="J1158" s="47">
        <v>37</v>
      </c>
      <c r="K1158" s="46" t="s">
        <v>2569</v>
      </c>
      <c r="L1158" s="46" t="s">
        <v>170</v>
      </c>
    </row>
    <row r="1159" spans="1:12" x14ac:dyDescent="0.2">
      <c r="A1159" s="47">
        <v>38335</v>
      </c>
      <c r="C1159" s="46" t="s">
        <v>4379</v>
      </c>
      <c r="D1159" s="46" t="s">
        <v>9791</v>
      </c>
      <c r="E1159" s="46" t="s">
        <v>29</v>
      </c>
      <c r="F1159" s="46" t="s">
        <v>10486</v>
      </c>
      <c r="G1159" s="46" t="s">
        <v>10487</v>
      </c>
      <c r="H1159" s="46" t="s">
        <v>361</v>
      </c>
      <c r="I1159" s="46" t="s">
        <v>1432</v>
      </c>
      <c r="J1159" s="47">
        <v>10225</v>
      </c>
      <c r="K1159" s="46" t="s">
        <v>2627</v>
      </c>
      <c r="L1159" s="46" t="s">
        <v>287</v>
      </c>
    </row>
    <row r="1160" spans="1:12" x14ac:dyDescent="0.2">
      <c r="A1160" s="47">
        <v>38306</v>
      </c>
      <c r="C1160" s="46" t="s">
        <v>3036</v>
      </c>
      <c r="D1160" s="46" t="s">
        <v>9794</v>
      </c>
      <c r="E1160" s="46" t="s">
        <v>2576</v>
      </c>
      <c r="F1160" s="46" t="s">
        <v>10489</v>
      </c>
      <c r="G1160" s="46" t="s">
        <v>10490</v>
      </c>
      <c r="H1160" s="46" t="s">
        <v>358</v>
      </c>
      <c r="I1160" s="46" t="s">
        <v>513</v>
      </c>
      <c r="J1160" s="47">
        <v>10440</v>
      </c>
      <c r="K1160" s="46" t="s">
        <v>2569</v>
      </c>
      <c r="L1160" s="46" t="s">
        <v>278</v>
      </c>
    </row>
    <row r="1161" spans="1:12" x14ac:dyDescent="0.2">
      <c r="A1161" s="47">
        <v>38300</v>
      </c>
      <c r="C1161" s="46" t="s">
        <v>15870</v>
      </c>
      <c r="D1161" s="46" t="s">
        <v>4600</v>
      </c>
      <c r="E1161" s="46" t="s">
        <v>8700</v>
      </c>
      <c r="F1161" s="46" t="s">
        <v>10489</v>
      </c>
      <c r="G1161" s="46" t="s">
        <v>10491</v>
      </c>
      <c r="H1161" s="46" t="s">
        <v>358</v>
      </c>
      <c r="I1161" s="46" t="s">
        <v>513</v>
      </c>
      <c r="J1161" s="47">
        <v>10440</v>
      </c>
      <c r="K1161" s="46" t="s">
        <v>2569</v>
      </c>
      <c r="L1161" s="46" t="s">
        <v>278</v>
      </c>
    </row>
    <row r="1162" spans="1:12" x14ac:dyDescent="0.2">
      <c r="A1162" s="47">
        <v>38299</v>
      </c>
      <c r="C1162" s="46" t="s">
        <v>406</v>
      </c>
      <c r="D1162" s="46" t="s">
        <v>9796</v>
      </c>
      <c r="E1162" s="46" t="s">
        <v>8096</v>
      </c>
      <c r="F1162" s="46" t="s">
        <v>3481</v>
      </c>
      <c r="G1162" s="46" t="s">
        <v>10492</v>
      </c>
      <c r="H1162" s="46" t="s">
        <v>358</v>
      </c>
      <c r="I1162" s="46" t="s">
        <v>513</v>
      </c>
      <c r="J1162" s="47">
        <v>10440</v>
      </c>
      <c r="K1162" s="46" t="s">
        <v>2569</v>
      </c>
      <c r="L1162" s="46" t="s">
        <v>278</v>
      </c>
    </row>
    <row r="1163" spans="1:12" x14ac:dyDescent="0.2">
      <c r="A1163" s="47">
        <v>38298</v>
      </c>
      <c r="C1163" s="46" t="s">
        <v>1504</v>
      </c>
      <c r="D1163" s="46" t="s">
        <v>67</v>
      </c>
      <c r="E1163" s="46" t="s">
        <v>96</v>
      </c>
      <c r="F1163" s="46" t="s">
        <v>3533</v>
      </c>
      <c r="G1163" s="46" t="s">
        <v>10493</v>
      </c>
      <c r="H1163" s="46" t="s">
        <v>358</v>
      </c>
      <c r="I1163" s="46" t="s">
        <v>513</v>
      </c>
      <c r="J1163" s="47">
        <v>10440</v>
      </c>
      <c r="K1163" s="46" t="s">
        <v>2569</v>
      </c>
      <c r="L1163" s="46" t="s">
        <v>278</v>
      </c>
    </row>
    <row r="1164" spans="1:12" x14ac:dyDescent="0.2">
      <c r="A1164" s="47">
        <v>38277</v>
      </c>
      <c r="C1164" s="46" t="s">
        <v>154</v>
      </c>
      <c r="D1164" s="46" t="s">
        <v>443</v>
      </c>
      <c r="E1164" s="46" t="s">
        <v>63</v>
      </c>
      <c r="F1164" s="46" t="s">
        <v>3535</v>
      </c>
      <c r="G1164" s="46" t="s">
        <v>10494</v>
      </c>
      <c r="H1164" s="46" t="s">
        <v>358</v>
      </c>
      <c r="I1164" s="46" t="s">
        <v>363</v>
      </c>
      <c r="J1164" s="47">
        <v>37</v>
      </c>
      <c r="K1164" s="46" t="s">
        <v>2569</v>
      </c>
      <c r="L1164" s="46" t="s">
        <v>170</v>
      </c>
    </row>
    <row r="1165" spans="1:12" x14ac:dyDescent="0.2">
      <c r="A1165" s="47">
        <v>38276</v>
      </c>
      <c r="C1165" s="46" t="s">
        <v>154</v>
      </c>
      <c r="D1165" s="46" t="s">
        <v>443</v>
      </c>
      <c r="E1165" s="46" t="s">
        <v>5621</v>
      </c>
      <c r="F1165" s="46" t="s">
        <v>3539</v>
      </c>
      <c r="G1165" s="46" t="s">
        <v>10495</v>
      </c>
      <c r="H1165" s="46" t="s">
        <v>368</v>
      </c>
      <c r="I1165" s="46" t="s">
        <v>363</v>
      </c>
      <c r="J1165" s="47">
        <v>37</v>
      </c>
      <c r="K1165" s="46" t="s">
        <v>2600</v>
      </c>
      <c r="L1165" s="46" t="s">
        <v>170</v>
      </c>
    </row>
    <row r="1166" spans="1:12" x14ac:dyDescent="0.2">
      <c r="A1166" s="47">
        <v>38275</v>
      </c>
      <c r="C1166" s="46" t="s">
        <v>1629</v>
      </c>
      <c r="D1166" s="46" t="s">
        <v>3495</v>
      </c>
      <c r="E1166" s="46" t="s">
        <v>73</v>
      </c>
      <c r="F1166" s="46" t="s">
        <v>3540</v>
      </c>
      <c r="G1166" s="46" t="s">
        <v>10496</v>
      </c>
      <c r="H1166" s="46" t="s">
        <v>358</v>
      </c>
      <c r="I1166" s="46" t="s">
        <v>363</v>
      </c>
      <c r="J1166" s="47">
        <v>37</v>
      </c>
      <c r="K1166" s="46" t="s">
        <v>2569</v>
      </c>
      <c r="L1166" s="46" t="s">
        <v>170</v>
      </c>
    </row>
    <row r="1167" spans="1:12" x14ac:dyDescent="0.2">
      <c r="A1167" s="47">
        <v>38272</v>
      </c>
      <c r="C1167" s="46" t="s">
        <v>9807</v>
      </c>
      <c r="D1167" s="46" t="s">
        <v>122</v>
      </c>
      <c r="E1167" s="46" t="s">
        <v>2733</v>
      </c>
      <c r="F1167" s="46" t="s">
        <v>10497</v>
      </c>
      <c r="G1167" s="46" t="s">
        <v>10498</v>
      </c>
      <c r="H1167" s="46" t="s">
        <v>358</v>
      </c>
      <c r="I1167" s="46" t="s">
        <v>347</v>
      </c>
      <c r="J1167" s="47">
        <v>10434</v>
      </c>
      <c r="K1167" s="46" t="s">
        <v>2569</v>
      </c>
      <c r="L1167" s="46" t="s">
        <v>283</v>
      </c>
    </row>
    <row r="1168" spans="1:12" x14ac:dyDescent="0.2">
      <c r="A1168" s="47">
        <v>38260</v>
      </c>
      <c r="C1168" s="46" t="s">
        <v>535</v>
      </c>
      <c r="D1168" s="46" t="s">
        <v>8777</v>
      </c>
      <c r="E1168" s="46" t="s">
        <v>4497</v>
      </c>
      <c r="F1168" s="46" t="s">
        <v>3543</v>
      </c>
      <c r="G1168" s="46" t="s">
        <v>10499</v>
      </c>
      <c r="H1168" s="46" t="s">
        <v>361</v>
      </c>
      <c r="I1168" s="46" t="s">
        <v>995</v>
      </c>
      <c r="J1168" s="47">
        <v>10130</v>
      </c>
      <c r="K1168" s="46" t="s">
        <v>2569</v>
      </c>
      <c r="L1168" s="46" t="s">
        <v>284</v>
      </c>
    </row>
    <row r="1169" spans="1:12" x14ac:dyDescent="0.2">
      <c r="A1169" s="47">
        <v>38221</v>
      </c>
      <c r="C1169" s="46" t="s">
        <v>57</v>
      </c>
      <c r="D1169" s="46" t="s">
        <v>10</v>
      </c>
      <c r="E1169" s="46" t="s">
        <v>5670</v>
      </c>
      <c r="F1169" s="46" t="s">
        <v>3546</v>
      </c>
      <c r="G1169" s="46" t="s">
        <v>10500</v>
      </c>
      <c r="H1169" s="46" t="s">
        <v>358</v>
      </c>
      <c r="I1169" s="46" t="s">
        <v>10501</v>
      </c>
      <c r="J1169" s="47">
        <v>10490</v>
      </c>
      <c r="K1169" s="46" t="s">
        <v>2569</v>
      </c>
      <c r="L1169" s="46" t="s">
        <v>280</v>
      </c>
    </row>
    <row r="1170" spans="1:12" x14ac:dyDescent="0.2">
      <c r="A1170" s="47">
        <v>38214</v>
      </c>
      <c r="C1170" s="46" t="s">
        <v>2684</v>
      </c>
      <c r="D1170" s="46" t="s">
        <v>2685</v>
      </c>
      <c r="E1170" s="46" t="s">
        <v>114</v>
      </c>
      <c r="F1170" s="46" t="s">
        <v>3548</v>
      </c>
      <c r="G1170" s="46" t="s">
        <v>10502</v>
      </c>
      <c r="H1170" s="46" t="s">
        <v>358</v>
      </c>
      <c r="I1170" s="46" t="s">
        <v>10501</v>
      </c>
      <c r="J1170" s="47">
        <v>10490</v>
      </c>
      <c r="K1170" s="46" t="s">
        <v>2569</v>
      </c>
      <c r="L1170" s="46" t="s">
        <v>280</v>
      </c>
    </row>
    <row r="1171" spans="1:12" x14ac:dyDescent="0.2">
      <c r="A1171" s="47">
        <v>38213</v>
      </c>
      <c r="C1171" s="46" t="s">
        <v>2687</v>
      </c>
      <c r="D1171" s="46" t="s">
        <v>2688</v>
      </c>
      <c r="E1171" s="46" t="s">
        <v>67</v>
      </c>
      <c r="F1171" s="46" t="s">
        <v>2907</v>
      </c>
      <c r="G1171" s="46" t="s">
        <v>10503</v>
      </c>
      <c r="H1171" s="46" t="s">
        <v>361</v>
      </c>
      <c r="I1171" s="46" t="s">
        <v>508</v>
      </c>
      <c r="J1171" s="47">
        <v>10445</v>
      </c>
      <c r="K1171" s="46" t="s">
        <v>3008</v>
      </c>
      <c r="L1171" s="46" t="s">
        <v>285</v>
      </c>
    </row>
    <row r="1172" spans="1:12" x14ac:dyDescent="0.2">
      <c r="A1172" s="47">
        <v>38212</v>
      </c>
      <c r="C1172" s="46" t="s">
        <v>14953</v>
      </c>
      <c r="D1172" s="46" t="s">
        <v>2766</v>
      </c>
      <c r="E1172" s="46" t="s">
        <v>14954</v>
      </c>
      <c r="F1172" s="46" t="s">
        <v>3553</v>
      </c>
      <c r="G1172" s="46" t="s">
        <v>10504</v>
      </c>
      <c r="H1172" s="46" t="s">
        <v>368</v>
      </c>
      <c r="I1172" s="46" t="s">
        <v>969</v>
      </c>
      <c r="J1172" s="47">
        <v>10083</v>
      </c>
      <c r="K1172" s="46" t="s">
        <v>2569</v>
      </c>
      <c r="L1172" s="46" t="s">
        <v>281</v>
      </c>
    </row>
    <row r="1173" spans="1:12" x14ac:dyDescent="0.2">
      <c r="A1173" s="47">
        <v>38196</v>
      </c>
      <c r="C1173" s="46" t="s">
        <v>7942</v>
      </c>
      <c r="D1173" s="46" t="s">
        <v>79</v>
      </c>
      <c r="E1173" s="46" t="s">
        <v>3907</v>
      </c>
      <c r="F1173" s="46" t="s">
        <v>3555</v>
      </c>
      <c r="G1173" s="46" t="s">
        <v>10505</v>
      </c>
      <c r="H1173" s="46" t="s">
        <v>361</v>
      </c>
      <c r="I1173" s="46" t="s">
        <v>1156</v>
      </c>
      <c r="J1173" s="47">
        <v>10101</v>
      </c>
      <c r="K1173" s="46" t="s">
        <v>2569</v>
      </c>
      <c r="L1173" s="46" t="s">
        <v>284</v>
      </c>
    </row>
    <row r="1174" spans="1:12" x14ac:dyDescent="0.2">
      <c r="A1174" s="47">
        <v>38194</v>
      </c>
      <c r="C1174" s="46" t="s">
        <v>13</v>
      </c>
      <c r="D1174" s="46" t="s">
        <v>1750</v>
      </c>
      <c r="E1174" s="46" t="s">
        <v>114</v>
      </c>
      <c r="F1174" s="46" t="s">
        <v>2662</v>
      </c>
      <c r="G1174" s="46" t="s">
        <v>10506</v>
      </c>
      <c r="H1174" s="46" t="s">
        <v>358</v>
      </c>
      <c r="I1174" s="46" t="s">
        <v>275</v>
      </c>
      <c r="J1174" s="47">
        <v>10138</v>
      </c>
      <c r="K1174" s="46" t="s">
        <v>2569</v>
      </c>
      <c r="L1174" s="46" t="s">
        <v>291</v>
      </c>
    </row>
    <row r="1175" spans="1:12" x14ac:dyDescent="0.2">
      <c r="A1175" s="47">
        <v>38192</v>
      </c>
      <c r="C1175" s="46" t="s">
        <v>9</v>
      </c>
      <c r="D1175" s="46" t="s">
        <v>14935</v>
      </c>
      <c r="E1175" s="46" t="s">
        <v>2985</v>
      </c>
      <c r="F1175" s="46" t="s">
        <v>3558</v>
      </c>
      <c r="G1175" s="46" t="s">
        <v>10507</v>
      </c>
      <c r="H1175" s="46" t="s">
        <v>358</v>
      </c>
      <c r="I1175" s="46" t="s">
        <v>293</v>
      </c>
      <c r="J1175" s="47">
        <v>10202</v>
      </c>
      <c r="K1175" s="46" t="s">
        <v>2569</v>
      </c>
      <c r="L1175" s="46" t="s">
        <v>279</v>
      </c>
    </row>
    <row r="1176" spans="1:12" x14ac:dyDescent="0.2">
      <c r="A1176" s="47">
        <v>38190</v>
      </c>
      <c r="C1176" s="46" t="s">
        <v>5769</v>
      </c>
      <c r="D1176" s="46" t="s">
        <v>4111</v>
      </c>
      <c r="E1176" s="46" t="s">
        <v>114</v>
      </c>
      <c r="F1176" s="46" t="s">
        <v>10509</v>
      </c>
      <c r="G1176" s="46" t="s">
        <v>10510</v>
      </c>
      <c r="H1176" s="46" t="s">
        <v>358</v>
      </c>
      <c r="I1176" s="46" t="s">
        <v>841</v>
      </c>
      <c r="J1176" s="47">
        <v>251</v>
      </c>
      <c r="K1176" s="46" t="s">
        <v>2569</v>
      </c>
      <c r="L1176" s="46" t="s">
        <v>282</v>
      </c>
    </row>
    <row r="1177" spans="1:12" x14ac:dyDescent="0.2">
      <c r="A1177" s="47">
        <v>38188</v>
      </c>
      <c r="C1177" s="46" t="s">
        <v>14922</v>
      </c>
      <c r="D1177" s="46" t="s">
        <v>1695</v>
      </c>
      <c r="E1177" s="46" t="s">
        <v>14909</v>
      </c>
      <c r="F1177" s="46" t="s">
        <v>3559</v>
      </c>
      <c r="G1177" s="46" t="s">
        <v>10511</v>
      </c>
      <c r="H1177" s="46" t="s">
        <v>361</v>
      </c>
      <c r="I1177" s="46" t="s">
        <v>757</v>
      </c>
      <c r="J1177" s="47">
        <v>59</v>
      </c>
      <c r="K1177" s="46" t="s">
        <v>2569</v>
      </c>
      <c r="L1177" s="46" t="s">
        <v>282</v>
      </c>
    </row>
    <row r="1178" spans="1:12" x14ac:dyDescent="0.2">
      <c r="A1178" s="47">
        <v>38186</v>
      </c>
      <c r="C1178" s="46" t="s">
        <v>14927</v>
      </c>
      <c r="D1178" s="46" t="s">
        <v>14928</v>
      </c>
      <c r="E1178" s="46" t="s">
        <v>2767</v>
      </c>
      <c r="F1178" s="46" t="s">
        <v>2751</v>
      </c>
      <c r="G1178" s="46" t="s">
        <v>10512</v>
      </c>
      <c r="H1178" s="46" t="s">
        <v>361</v>
      </c>
      <c r="I1178" s="46" t="s">
        <v>757</v>
      </c>
      <c r="J1178" s="47">
        <v>59</v>
      </c>
      <c r="K1178" s="46" t="s">
        <v>2569</v>
      </c>
      <c r="L1178" s="46" t="s">
        <v>282</v>
      </c>
    </row>
    <row r="1179" spans="1:12" x14ac:dyDescent="0.2">
      <c r="A1179" s="47">
        <v>38179</v>
      </c>
      <c r="C1179" s="46" t="s">
        <v>154</v>
      </c>
      <c r="D1179" s="46" t="s">
        <v>14963</v>
      </c>
      <c r="E1179" s="46" t="s">
        <v>2940</v>
      </c>
      <c r="F1179" s="46" t="s">
        <v>2695</v>
      </c>
      <c r="G1179" s="46" t="s">
        <v>10513</v>
      </c>
      <c r="H1179" s="46" t="s">
        <v>361</v>
      </c>
      <c r="I1179" s="46" t="s">
        <v>757</v>
      </c>
      <c r="J1179" s="47">
        <v>59</v>
      </c>
      <c r="K1179" s="46" t="s">
        <v>2569</v>
      </c>
      <c r="L1179" s="46" t="s">
        <v>282</v>
      </c>
    </row>
    <row r="1180" spans="1:12" x14ac:dyDescent="0.2">
      <c r="A1180" s="47">
        <v>38168</v>
      </c>
      <c r="C1180" s="46" t="s">
        <v>106</v>
      </c>
      <c r="D1180" s="46" t="s">
        <v>2589</v>
      </c>
      <c r="E1180" s="46" t="s">
        <v>64</v>
      </c>
      <c r="F1180" s="46" t="s">
        <v>3562</v>
      </c>
      <c r="G1180" s="46" t="s">
        <v>10514</v>
      </c>
      <c r="H1180" s="46" t="s">
        <v>361</v>
      </c>
      <c r="I1180" s="46" t="s">
        <v>757</v>
      </c>
      <c r="J1180" s="47">
        <v>59</v>
      </c>
      <c r="K1180" s="46" t="s">
        <v>2569</v>
      </c>
      <c r="L1180" s="46" t="s">
        <v>282</v>
      </c>
    </row>
    <row r="1181" spans="1:12" x14ac:dyDescent="0.2">
      <c r="A1181" s="47">
        <v>38161</v>
      </c>
      <c r="C1181" s="46" t="s">
        <v>3102</v>
      </c>
      <c r="D1181" s="46" t="s">
        <v>3476</v>
      </c>
      <c r="E1181" s="46" t="s">
        <v>9621</v>
      </c>
      <c r="F1181" s="46" t="s">
        <v>3565</v>
      </c>
      <c r="G1181" s="46" t="s">
        <v>10515</v>
      </c>
      <c r="H1181" s="46" t="s">
        <v>358</v>
      </c>
      <c r="I1181" s="46" t="s">
        <v>736</v>
      </c>
      <c r="J1181" s="47">
        <v>682</v>
      </c>
      <c r="K1181" s="46" t="s">
        <v>2569</v>
      </c>
      <c r="L1181" s="46" t="s">
        <v>269</v>
      </c>
    </row>
    <row r="1182" spans="1:12" x14ac:dyDescent="0.2">
      <c r="A1182" s="47">
        <v>38152</v>
      </c>
      <c r="C1182" s="46" t="s">
        <v>15141</v>
      </c>
      <c r="E1182" s="46" t="s">
        <v>15142</v>
      </c>
      <c r="F1182" s="46" t="s">
        <v>10517</v>
      </c>
      <c r="G1182" s="46" t="s">
        <v>10518</v>
      </c>
      <c r="H1182" s="46" t="s">
        <v>358</v>
      </c>
      <c r="I1182" s="46" t="s">
        <v>397</v>
      </c>
      <c r="J1182" s="47">
        <v>284</v>
      </c>
      <c r="K1182" s="46" t="s">
        <v>2569</v>
      </c>
      <c r="L1182" s="46" t="s">
        <v>283</v>
      </c>
    </row>
    <row r="1183" spans="1:12" x14ac:dyDescent="0.2">
      <c r="A1183" s="47">
        <v>38107</v>
      </c>
      <c r="C1183" s="46" t="s">
        <v>1778</v>
      </c>
      <c r="D1183" s="46" t="s">
        <v>9830</v>
      </c>
      <c r="E1183" s="46" t="s">
        <v>11</v>
      </c>
      <c r="F1183" s="46" t="s">
        <v>3568</v>
      </c>
      <c r="G1183" s="46" t="s">
        <v>10519</v>
      </c>
      <c r="H1183" s="46" t="s">
        <v>368</v>
      </c>
      <c r="I1183" s="46" t="s">
        <v>3569</v>
      </c>
      <c r="J1183" s="47">
        <v>155</v>
      </c>
      <c r="K1183" s="46" t="s">
        <v>2569</v>
      </c>
      <c r="L1183" s="46" t="s">
        <v>288</v>
      </c>
    </row>
    <row r="1184" spans="1:12" x14ac:dyDescent="0.2">
      <c r="A1184" s="47">
        <v>38106</v>
      </c>
      <c r="C1184" s="46" t="s">
        <v>79</v>
      </c>
      <c r="D1184" s="46" t="s">
        <v>1598</v>
      </c>
      <c r="E1184" s="46" t="s">
        <v>67</v>
      </c>
      <c r="F1184" s="46" t="s">
        <v>2951</v>
      </c>
      <c r="G1184" s="46" t="s">
        <v>10520</v>
      </c>
      <c r="H1184" s="46" t="s">
        <v>368</v>
      </c>
      <c r="I1184" s="46" t="s">
        <v>3569</v>
      </c>
      <c r="J1184" s="47">
        <v>155</v>
      </c>
      <c r="K1184" s="46" t="s">
        <v>2569</v>
      </c>
      <c r="L1184" s="46" t="s">
        <v>288</v>
      </c>
    </row>
    <row r="1185" spans="1:12" x14ac:dyDescent="0.2">
      <c r="A1185" s="47">
        <v>38105</v>
      </c>
      <c r="C1185" s="46" t="s">
        <v>79</v>
      </c>
      <c r="D1185" s="46" t="s">
        <v>1598</v>
      </c>
      <c r="E1185" s="46" t="s">
        <v>63</v>
      </c>
      <c r="F1185" s="46" t="s">
        <v>3571</v>
      </c>
      <c r="G1185" s="46" t="s">
        <v>10521</v>
      </c>
      <c r="H1185" s="46" t="s">
        <v>368</v>
      </c>
      <c r="I1185" s="46" t="s">
        <v>2633</v>
      </c>
      <c r="J1185" s="47">
        <v>10463</v>
      </c>
      <c r="K1185" s="46" t="s">
        <v>2569</v>
      </c>
      <c r="L1185" s="46" t="s">
        <v>279</v>
      </c>
    </row>
    <row r="1186" spans="1:12" x14ac:dyDescent="0.2">
      <c r="A1186" s="47">
        <v>38101</v>
      </c>
      <c r="C1186" s="46" t="s">
        <v>9838</v>
      </c>
      <c r="D1186" s="46" t="s">
        <v>3671</v>
      </c>
      <c r="E1186" s="46" t="s">
        <v>11</v>
      </c>
      <c r="F1186" s="46" t="s">
        <v>3574</v>
      </c>
      <c r="G1186" s="46" t="s">
        <v>10522</v>
      </c>
      <c r="H1186" s="46" t="s">
        <v>368</v>
      </c>
      <c r="I1186" s="46" t="s">
        <v>423</v>
      </c>
      <c r="J1186" s="47">
        <v>546</v>
      </c>
      <c r="K1186" s="46" t="s">
        <v>2569</v>
      </c>
      <c r="L1186" s="46" t="s">
        <v>285</v>
      </c>
    </row>
    <row r="1187" spans="1:12" x14ac:dyDescent="0.2">
      <c r="A1187" s="47">
        <v>38099</v>
      </c>
      <c r="C1187" s="46" t="s">
        <v>9842</v>
      </c>
      <c r="D1187" s="46" t="s">
        <v>67</v>
      </c>
      <c r="E1187" s="46" t="s">
        <v>9843</v>
      </c>
      <c r="F1187" s="46" t="s">
        <v>7838</v>
      </c>
      <c r="G1187" s="46" t="s">
        <v>10524</v>
      </c>
      <c r="H1187" s="46" t="s">
        <v>361</v>
      </c>
      <c r="I1187" s="46" t="s">
        <v>407</v>
      </c>
      <c r="J1187" s="47">
        <v>355</v>
      </c>
      <c r="K1187" s="46" t="s">
        <v>2569</v>
      </c>
      <c r="L1187" s="46" t="s">
        <v>289</v>
      </c>
    </row>
    <row r="1188" spans="1:12" x14ac:dyDescent="0.2">
      <c r="A1188" s="47">
        <v>38095</v>
      </c>
      <c r="C1188" s="46" t="s">
        <v>9838</v>
      </c>
      <c r="D1188" s="46" t="s">
        <v>3671</v>
      </c>
      <c r="E1188" s="46" t="s">
        <v>3120</v>
      </c>
      <c r="F1188" s="46" t="s">
        <v>3575</v>
      </c>
      <c r="G1188" s="46" t="s">
        <v>10525</v>
      </c>
      <c r="H1188" s="46" t="s">
        <v>361</v>
      </c>
      <c r="I1188" s="46" t="s">
        <v>407</v>
      </c>
      <c r="J1188" s="47">
        <v>355</v>
      </c>
      <c r="K1188" s="46" t="s">
        <v>2569</v>
      </c>
      <c r="L1188" s="46" t="s">
        <v>289</v>
      </c>
    </row>
    <row r="1189" spans="1:12" x14ac:dyDescent="0.2">
      <c r="A1189" s="47">
        <v>38093</v>
      </c>
      <c r="C1189" s="46" t="s">
        <v>90</v>
      </c>
      <c r="D1189" s="46" t="s">
        <v>72</v>
      </c>
      <c r="E1189" s="46" t="s">
        <v>2985</v>
      </c>
      <c r="F1189" s="46" t="s">
        <v>3576</v>
      </c>
      <c r="G1189" s="46" t="s">
        <v>10526</v>
      </c>
      <c r="H1189" s="46" t="s">
        <v>368</v>
      </c>
      <c r="I1189" s="46" t="s">
        <v>407</v>
      </c>
      <c r="J1189" s="47">
        <v>355</v>
      </c>
      <c r="K1189" s="46" t="s">
        <v>2569</v>
      </c>
      <c r="L1189" s="46" t="s">
        <v>289</v>
      </c>
    </row>
    <row r="1190" spans="1:12" x14ac:dyDescent="0.2">
      <c r="A1190" s="47">
        <v>38092</v>
      </c>
      <c r="C1190" s="46" t="s">
        <v>9849</v>
      </c>
      <c r="D1190" s="46" t="s">
        <v>2989</v>
      </c>
      <c r="E1190" s="46" t="s">
        <v>114</v>
      </c>
      <c r="F1190" s="46" t="s">
        <v>10527</v>
      </c>
      <c r="G1190" s="46" t="s">
        <v>10528</v>
      </c>
      <c r="H1190" s="46" t="s">
        <v>358</v>
      </c>
      <c r="I1190" s="46" t="s">
        <v>407</v>
      </c>
      <c r="J1190" s="47">
        <v>355</v>
      </c>
      <c r="K1190" s="46" t="s">
        <v>2569</v>
      </c>
      <c r="L1190" s="46" t="s">
        <v>289</v>
      </c>
    </row>
    <row r="1191" spans="1:12" x14ac:dyDescent="0.2">
      <c r="A1191" s="47">
        <v>38091</v>
      </c>
      <c r="C1191" s="46" t="s">
        <v>2112</v>
      </c>
      <c r="D1191" s="46" t="s">
        <v>3346</v>
      </c>
      <c r="E1191" s="46" t="s">
        <v>9852</v>
      </c>
      <c r="F1191" s="46" t="s">
        <v>10529</v>
      </c>
      <c r="G1191" s="46" t="s">
        <v>10530</v>
      </c>
      <c r="H1191" s="46" t="s">
        <v>368</v>
      </c>
      <c r="I1191" s="46" t="s">
        <v>426</v>
      </c>
      <c r="J1191" s="47">
        <v>634</v>
      </c>
      <c r="K1191" s="46" t="s">
        <v>2569</v>
      </c>
      <c r="L1191" s="46" t="s">
        <v>285</v>
      </c>
    </row>
    <row r="1192" spans="1:12" x14ac:dyDescent="0.2">
      <c r="A1192" s="47">
        <v>38073</v>
      </c>
      <c r="C1192" s="46" t="s">
        <v>14944</v>
      </c>
      <c r="E1192" s="46" t="s">
        <v>14945</v>
      </c>
      <c r="F1192" s="46" t="s">
        <v>3578</v>
      </c>
      <c r="G1192" s="46" t="s">
        <v>10531</v>
      </c>
      <c r="H1192" s="46" t="s">
        <v>361</v>
      </c>
      <c r="I1192" s="46" t="s">
        <v>407</v>
      </c>
      <c r="J1192" s="47">
        <v>355</v>
      </c>
      <c r="K1192" s="46" t="s">
        <v>2569</v>
      </c>
      <c r="L1192" s="46" t="s">
        <v>289</v>
      </c>
    </row>
    <row r="1193" spans="1:12" x14ac:dyDescent="0.2">
      <c r="A1193" s="47">
        <v>38063</v>
      </c>
      <c r="C1193" s="46" t="s">
        <v>62</v>
      </c>
      <c r="D1193" s="46" t="s">
        <v>10</v>
      </c>
      <c r="E1193" s="46" t="s">
        <v>4340</v>
      </c>
      <c r="F1193" s="46" t="s">
        <v>3580</v>
      </c>
      <c r="G1193" s="46" t="s">
        <v>10533</v>
      </c>
      <c r="H1193" s="46" t="s">
        <v>358</v>
      </c>
      <c r="I1193" s="46" t="s">
        <v>494</v>
      </c>
      <c r="J1193" s="47">
        <v>10438</v>
      </c>
      <c r="K1193" s="46" t="s">
        <v>2842</v>
      </c>
      <c r="L1193" s="46" t="s">
        <v>269</v>
      </c>
    </row>
    <row r="1194" spans="1:12" x14ac:dyDescent="0.2">
      <c r="A1194" s="47">
        <v>38061</v>
      </c>
      <c r="C1194" s="46" t="s">
        <v>2711</v>
      </c>
      <c r="D1194" s="46" t="s">
        <v>542</v>
      </c>
      <c r="E1194" s="46" t="s">
        <v>1578</v>
      </c>
      <c r="F1194" s="46" t="s">
        <v>10534</v>
      </c>
      <c r="G1194" s="46" t="s">
        <v>10535</v>
      </c>
      <c r="H1194" s="46" t="s">
        <v>358</v>
      </c>
      <c r="I1194" s="46" t="s">
        <v>449</v>
      </c>
      <c r="J1194" s="47">
        <v>10061</v>
      </c>
      <c r="K1194" s="46" t="s">
        <v>2569</v>
      </c>
      <c r="L1194" s="46" t="s">
        <v>279</v>
      </c>
    </row>
    <row r="1195" spans="1:12" x14ac:dyDescent="0.2">
      <c r="A1195" s="47">
        <v>38058</v>
      </c>
      <c r="C1195" s="46" t="s">
        <v>3004</v>
      </c>
      <c r="D1195" s="46" t="s">
        <v>9861</v>
      </c>
      <c r="E1195" s="46" t="s">
        <v>3857</v>
      </c>
      <c r="F1195" s="46" t="s">
        <v>3581</v>
      </c>
      <c r="G1195" s="46" t="s">
        <v>10536</v>
      </c>
      <c r="H1195" s="46" t="s">
        <v>368</v>
      </c>
      <c r="I1195" s="46" t="s">
        <v>642</v>
      </c>
      <c r="J1195" s="47">
        <v>652</v>
      </c>
      <c r="K1195" s="46" t="s">
        <v>2569</v>
      </c>
      <c r="L1195" s="46" t="s">
        <v>287</v>
      </c>
    </row>
    <row r="1196" spans="1:12" x14ac:dyDescent="0.2">
      <c r="A1196" s="47">
        <v>38056</v>
      </c>
      <c r="C1196" s="46" t="s">
        <v>3102</v>
      </c>
      <c r="D1196" s="46" t="s">
        <v>1946</v>
      </c>
      <c r="E1196" s="46" t="s">
        <v>14939</v>
      </c>
      <c r="F1196" s="46" t="s">
        <v>10537</v>
      </c>
      <c r="G1196" s="46" t="s">
        <v>10538</v>
      </c>
      <c r="H1196" s="46" t="s">
        <v>368</v>
      </c>
      <c r="I1196" s="46" t="s">
        <v>369</v>
      </c>
      <c r="J1196" s="47">
        <v>78</v>
      </c>
      <c r="K1196" s="46" t="s">
        <v>2569</v>
      </c>
      <c r="L1196" s="46" t="s">
        <v>279</v>
      </c>
    </row>
    <row r="1197" spans="1:12" x14ac:dyDescent="0.2">
      <c r="A1197" s="47">
        <v>38049</v>
      </c>
      <c r="C1197" s="46" t="s">
        <v>2821</v>
      </c>
      <c r="D1197" s="46" t="s">
        <v>1874</v>
      </c>
      <c r="E1197" s="46" t="s">
        <v>98</v>
      </c>
      <c r="F1197" s="46" t="s">
        <v>3583</v>
      </c>
      <c r="G1197" s="46" t="s">
        <v>10539</v>
      </c>
      <c r="H1197" s="46" t="s">
        <v>358</v>
      </c>
      <c r="I1197" s="46" t="s">
        <v>347</v>
      </c>
      <c r="J1197" s="47">
        <v>10434</v>
      </c>
      <c r="K1197" s="46" t="s">
        <v>2569</v>
      </c>
      <c r="L1197" s="46" t="s">
        <v>283</v>
      </c>
    </row>
    <row r="1198" spans="1:12" x14ac:dyDescent="0.2">
      <c r="A1198" s="47">
        <v>38048</v>
      </c>
      <c r="C1198" s="46" t="s">
        <v>72</v>
      </c>
      <c r="D1198" s="46" t="s">
        <v>106</v>
      </c>
      <c r="E1198" s="46" t="s">
        <v>3238</v>
      </c>
      <c r="F1198" s="46" t="s">
        <v>10541</v>
      </c>
      <c r="G1198" s="46" t="s">
        <v>10542</v>
      </c>
      <c r="H1198" s="46" t="s">
        <v>358</v>
      </c>
      <c r="I1198" s="46" t="s">
        <v>402</v>
      </c>
      <c r="J1198" s="47">
        <v>309</v>
      </c>
      <c r="K1198" s="46" t="s">
        <v>2569</v>
      </c>
      <c r="L1198" s="46" t="s">
        <v>279</v>
      </c>
    </row>
    <row r="1199" spans="1:12" x14ac:dyDescent="0.2">
      <c r="A1199" s="47">
        <v>38045</v>
      </c>
      <c r="C1199" s="46" t="s">
        <v>277</v>
      </c>
      <c r="D1199" s="46" t="s">
        <v>15220</v>
      </c>
      <c r="E1199" s="46" t="s">
        <v>527</v>
      </c>
      <c r="F1199" s="46" t="s">
        <v>3585</v>
      </c>
      <c r="G1199" s="46" t="s">
        <v>10543</v>
      </c>
      <c r="H1199" s="46" t="s">
        <v>368</v>
      </c>
      <c r="I1199" s="46" t="s">
        <v>381</v>
      </c>
      <c r="J1199" s="47">
        <v>165</v>
      </c>
      <c r="K1199" s="46" t="s">
        <v>2569</v>
      </c>
      <c r="L1199" s="46" t="s">
        <v>287</v>
      </c>
    </row>
    <row r="1200" spans="1:12" x14ac:dyDescent="0.2">
      <c r="A1200" s="47">
        <v>38043</v>
      </c>
      <c r="C1200" s="46" t="s">
        <v>84</v>
      </c>
      <c r="D1200" s="46" t="s">
        <v>19</v>
      </c>
      <c r="E1200" s="46" t="s">
        <v>65</v>
      </c>
      <c r="F1200" s="46" t="s">
        <v>3586</v>
      </c>
      <c r="G1200" s="46" t="s">
        <v>10544</v>
      </c>
      <c r="H1200" s="46" t="s">
        <v>368</v>
      </c>
      <c r="I1200" s="46" t="s">
        <v>381</v>
      </c>
      <c r="J1200" s="47">
        <v>165</v>
      </c>
      <c r="K1200" s="46" t="s">
        <v>2569</v>
      </c>
      <c r="L1200" s="46" t="s">
        <v>287</v>
      </c>
    </row>
    <row r="1201" spans="1:12" x14ac:dyDescent="0.2">
      <c r="A1201" s="47">
        <v>38042</v>
      </c>
      <c r="C1201" s="46" t="s">
        <v>1901</v>
      </c>
      <c r="D1201" s="46" t="s">
        <v>1852</v>
      </c>
      <c r="E1201" s="46" t="s">
        <v>3238</v>
      </c>
      <c r="F1201" s="46" t="s">
        <v>3589</v>
      </c>
      <c r="G1201" s="46" t="s">
        <v>10545</v>
      </c>
      <c r="H1201" s="46" t="s">
        <v>358</v>
      </c>
      <c r="I1201" s="46" t="s">
        <v>293</v>
      </c>
      <c r="J1201" s="47">
        <v>10202</v>
      </c>
      <c r="K1201" s="46" t="s">
        <v>2637</v>
      </c>
      <c r="L1201" s="46" t="s">
        <v>279</v>
      </c>
    </row>
    <row r="1202" spans="1:12" x14ac:dyDescent="0.2">
      <c r="A1202" s="47">
        <v>38038</v>
      </c>
      <c r="C1202" s="46" t="s">
        <v>1931</v>
      </c>
      <c r="D1202" s="46" t="s">
        <v>9865</v>
      </c>
      <c r="E1202" s="46" t="s">
        <v>38</v>
      </c>
      <c r="F1202" s="46" t="s">
        <v>3590</v>
      </c>
      <c r="G1202" s="46" t="s">
        <v>10546</v>
      </c>
      <c r="H1202" s="46" t="s">
        <v>358</v>
      </c>
      <c r="I1202" s="46" t="s">
        <v>580</v>
      </c>
      <c r="J1202" s="47">
        <v>534</v>
      </c>
      <c r="K1202" s="46" t="s">
        <v>2569</v>
      </c>
      <c r="L1202" s="46" t="s">
        <v>269</v>
      </c>
    </row>
    <row r="1203" spans="1:12" x14ac:dyDescent="0.2">
      <c r="A1203" s="47">
        <v>38021</v>
      </c>
      <c r="C1203" s="46" t="s">
        <v>39</v>
      </c>
      <c r="D1203" s="46" t="s">
        <v>9868</v>
      </c>
      <c r="E1203" s="46" t="s">
        <v>54</v>
      </c>
      <c r="F1203" s="46" t="s">
        <v>3592</v>
      </c>
      <c r="G1203" s="46" t="s">
        <v>10547</v>
      </c>
      <c r="H1203" s="46" t="s">
        <v>358</v>
      </c>
      <c r="I1203" s="46" t="s">
        <v>710</v>
      </c>
      <c r="J1203" s="47">
        <v>278</v>
      </c>
      <c r="K1203" s="46" t="s">
        <v>2569</v>
      </c>
      <c r="L1203" s="46" t="s">
        <v>282</v>
      </c>
    </row>
    <row r="1204" spans="1:12" x14ac:dyDescent="0.2">
      <c r="A1204" s="47">
        <v>38020</v>
      </c>
      <c r="C1204" s="46" t="s">
        <v>72</v>
      </c>
      <c r="D1204" s="46" t="s">
        <v>9871</v>
      </c>
      <c r="E1204" s="46" t="s">
        <v>9872</v>
      </c>
      <c r="F1204" s="46" t="s">
        <v>10550</v>
      </c>
      <c r="G1204" s="46" t="s">
        <v>10551</v>
      </c>
      <c r="H1204" s="46" t="s">
        <v>358</v>
      </c>
      <c r="I1204" s="46" t="s">
        <v>377</v>
      </c>
      <c r="J1204" s="47">
        <v>111</v>
      </c>
      <c r="K1204" s="46" t="s">
        <v>2569</v>
      </c>
      <c r="L1204" s="46" t="s">
        <v>286</v>
      </c>
    </row>
    <row r="1205" spans="1:12" x14ac:dyDescent="0.2">
      <c r="A1205" s="47">
        <v>38019</v>
      </c>
      <c r="C1205" s="46" t="s">
        <v>72</v>
      </c>
      <c r="D1205" s="46" t="s">
        <v>9871</v>
      </c>
      <c r="E1205" s="46" t="s">
        <v>9875</v>
      </c>
      <c r="F1205" s="46" t="s">
        <v>3596</v>
      </c>
      <c r="G1205" s="46" t="s">
        <v>10552</v>
      </c>
      <c r="H1205" s="46" t="s">
        <v>358</v>
      </c>
      <c r="I1205" s="46" t="s">
        <v>384</v>
      </c>
      <c r="J1205" s="47">
        <v>233</v>
      </c>
      <c r="K1205" s="46" t="s">
        <v>2569</v>
      </c>
      <c r="L1205" s="46" t="s">
        <v>269</v>
      </c>
    </row>
    <row r="1206" spans="1:12" x14ac:dyDescent="0.2">
      <c r="A1206" s="47">
        <v>37997</v>
      </c>
      <c r="C1206" s="46" t="s">
        <v>5712</v>
      </c>
      <c r="D1206" s="46" t="s">
        <v>1629</v>
      </c>
      <c r="E1206" s="46" t="s">
        <v>3757</v>
      </c>
      <c r="F1206" s="46" t="s">
        <v>3598</v>
      </c>
      <c r="G1206" s="46" t="s">
        <v>10553</v>
      </c>
      <c r="H1206" s="46" t="s">
        <v>368</v>
      </c>
      <c r="I1206" s="46" t="s">
        <v>665</v>
      </c>
      <c r="J1206" s="47">
        <v>439</v>
      </c>
      <c r="K1206" s="46" t="s">
        <v>2569</v>
      </c>
      <c r="L1206" s="46" t="s">
        <v>279</v>
      </c>
    </row>
    <row r="1207" spans="1:12" x14ac:dyDescent="0.2">
      <c r="A1207" s="47">
        <v>37993</v>
      </c>
      <c r="C1207" s="46" t="s">
        <v>11353</v>
      </c>
      <c r="D1207" s="46" t="s">
        <v>2974</v>
      </c>
      <c r="E1207" s="46" t="s">
        <v>1999</v>
      </c>
      <c r="F1207" s="46" t="s">
        <v>3602</v>
      </c>
      <c r="G1207" s="46" t="s">
        <v>10554</v>
      </c>
      <c r="H1207" s="46" t="s">
        <v>358</v>
      </c>
      <c r="I1207" s="46" t="s">
        <v>373</v>
      </c>
      <c r="J1207" s="47">
        <v>100</v>
      </c>
      <c r="K1207" s="46" t="s">
        <v>2569</v>
      </c>
      <c r="L1207" s="46" t="s">
        <v>283</v>
      </c>
    </row>
    <row r="1208" spans="1:12" x14ac:dyDescent="0.2">
      <c r="A1208" s="47">
        <v>37985</v>
      </c>
      <c r="C1208" s="46" t="s">
        <v>465</v>
      </c>
      <c r="D1208" s="46" t="s">
        <v>2586</v>
      </c>
      <c r="E1208" s="46" t="s">
        <v>3076</v>
      </c>
      <c r="F1208" s="46" t="s">
        <v>3605</v>
      </c>
      <c r="G1208" s="46" t="s">
        <v>10555</v>
      </c>
      <c r="H1208" s="46" t="s">
        <v>358</v>
      </c>
      <c r="I1208" s="46" t="s">
        <v>384</v>
      </c>
      <c r="J1208" s="47">
        <v>233</v>
      </c>
      <c r="K1208" s="46" t="s">
        <v>2569</v>
      </c>
      <c r="L1208" s="46" t="s">
        <v>269</v>
      </c>
    </row>
    <row r="1209" spans="1:12" x14ac:dyDescent="0.2">
      <c r="A1209" s="47">
        <v>37984</v>
      </c>
      <c r="C1209" s="46" t="s">
        <v>465</v>
      </c>
      <c r="D1209" s="46" t="s">
        <v>2586</v>
      </c>
      <c r="E1209" s="46" t="s">
        <v>543</v>
      </c>
      <c r="F1209" s="46" t="s">
        <v>3606</v>
      </c>
      <c r="G1209" s="46" t="s">
        <v>10556</v>
      </c>
      <c r="H1209" s="46" t="s">
        <v>358</v>
      </c>
      <c r="I1209" s="46" t="s">
        <v>1161</v>
      </c>
      <c r="J1209" s="47">
        <v>245</v>
      </c>
      <c r="K1209" s="46" t="s">
        <v>2682</v>
      </c>
      <c r="L1209" s="46" t="s">
        <v>283</v>
      </c>
    </row>
    <row r="1210" spans="1:12" x14ac:dyDescent="0.2">
      <c r="A1210" s="47">
        <v>37979</v>
      </c>
      <c r="C1210" s="46" t="s">
        <v>2704</v>
      </c>
      <c r="D1210" s="46" t="s">
        <v>19</v>
      </c>
      <c r="E1210" s="46" t="s">
        <v>4472</v>
      </c>
      <c r="F1210" s="46" t="s">
        <v>3610</v>
      </c>
      <c r="G1210" s="46" t="s">
        <v>10557</v>
      </c>
      <c r="H1210" s="46" t="s">
        <v>358</v>
      </c>
      <c r="I1210" s="46" t="s">
        <v>665</v>
      </c>
      <c r="J1210" s="47">
        <v>439</v>
      </c>
      <c r="K1210" s="46" t="s">
        <v>2569</v>
      </c>
      <c r="L1210" s="46" t="s">
        <v>279</v>
      </c>
    </row>
    <row r="1211" spans="1:12" x14ac:dyDescent="0.2">
      <c r="A1211" s="47">
        <v>37978</v>
      </c>
      <c r="C1211" s="46" t="s">
        <v>2704</v>
      </c>
      <c r="D1211" s="46" t="s">
        <v>106</v>
      </c>
      <c r="E1211" s="46" t="s">
        <v>15025</v>
      </c>
      <c r="F1211" s="46" t="s">
        <v>10559</v>
      </c>
      <c r="G1211" s="46" t="s">
        <v>10560</v>
      </c>
      <c r="H1211" s="46" t="s">
        <v>368</v>
      </c>
      <c r="I1211" s="46" t="s">
        <v>396</v>
      </c>
      <c r="J1211" s="47">
        <v>274</v>
      </c>
      <c r="K1211" s="46" t="s">
        <v>2569</v>
      </c>
      <c r="L1211" s="46" t="s">
        <v>283</v>
      </c>
    </row>
    <row r="1212" spans="1:12" x14ac:dyDescent="0.2">
      <c r="A1212" s="47">
        <v>37969</v>
      </c>
      <c r="C1212" s="46" t="s">
        <v>3102</v>
      </c>
      <c r="D1212" s="46" t="s">
        <v>1794</v>
      </c>
      <c r="E1212" s="46" t="s">
        <v>14932</v>
      </c>
      <c r="F1212" s="46" t="s">
        <v>10562</v>
      </c>
      <c r="G1212" s="46" t="s">
        <v>10563</v>
      </c>
      <c r="H1212" s="46" t="s">
        <v>368</v>
      </c>
      <c r="I1212" s="46" t="s">
        <v>396</v>
      </c>
      <c r="J1212" s="47">
        <v>274</v>
      </c>
      <c r="K1212" s="46" t="s">
        <v>2569</v>
      </c>
      <c r="L1212" s="46" t="s">
        <v>283</v>
      </c>
    </row>
    <row r="1213" spans="1:12" x14ac:dyDescent="0.2">
      <c r="A1213" s="47">
        <v>37954</v>
      </c>
      <c r="C1213" s="46" t="s">
        <v>2821</v>
      </c>
      <c r="D1213" s="46" t="s">
        <v>1763</v>
      </c>
      <c r="E1213" s="46" t="s">
        <v>8389</v>
      </c>
      <c r="F1213" s="46" t="s">
        <v>3614</v>
      </c>
      <c r="G1213" s="46" t="s">
        <v>10564</v>
      </c>
      <c r="H1213" s="46" t="s">
        <v>368</v>
      </c>
      <c r="I1213" s="46" t="s">
        <v>1161</v>
      </c>
      <c r="J1213" s="47">
        <v>245</v>
      </c>
      <c r="K1213" s="46" t="s">
        <v>2569</v>
      </c>
      <c r="L1213" s="46" t="s">
        <v>283</v>
      </c>
    </row>
    <row r="1214" spans="1:12" x14ac:dyDescent="0.2">
      <c r="A1214" s="47">
        <v>37953</v>
      </c>
      <c r="C1214" s="46" t="s">
        <v>8296</v>
      </c>
      <c r="D1214" s="46" t="s">
        <v>1760</v>
      </c>
      <c r="E1214" s="46" t="s">
        <v>3076</v>
      </c>
      <c r="F1214" s="46" t="s">
        <v>3617</v>
      </c>
      <c r="G1214" s="46" t="s">
        <v>10565</v>
      </c>
      <c r="H1214" s="46" t="s">
        <v>368</v>
      </c>
      <c r="I1214" s="46" t="s">
        <v>1161</v>
      </c>
      <c r="J1214" s="47">
        <v>245</v>
      </c>
      <c r="K1214" s="46" t="s">
        <v>2569</v>
      </c>
      <c r="L1214" s="46" t="s">
        <v>283</v>
      </c>
    </row>
    <row r="1215" spans="1:12" x14ac:dyDescent="0.2">
      <c r="A1215" s="47">
        <v>37940</v>
      </c>
      <c r="C1215" s="46" t="s">
        <v>9894</v>
      </c>
      <c r="D1215" s="46" t="s">
        <v>9895</v>
      </c>
      <c r="E1215" s="46" t="s">
        <v>9896</v>
      </c>
      <c r="F1215" s="46" t="s">
        <v>3626</v>
      </c>
      <c r="G1215" s="46" t="s">
        <v>10566</v>
      </c>
      <c r="H1215" s="46" t="s">
        <v>358</v>
      </c>
      <c r="I1215" s="46" t="s">
        <v>404</v>
      </c>
      <c r="J1215" s="47">
        <v>331</v>
      </c>
      <c r="K1215" s="46" t="s">
        <v>2569</v>
      </c>
      <c r="L1215" s="46" t="s">
        <v>283</v>
      </c>
    </row>
    <row r="1216" spans="1:12" x14ac:dyDescent="0.2">
      <c r="A1216" s="47">
        <v>37935</v>
      </c>
      <c r="C1216" s="46" t="s">
        <v>9900</v>
      </c>
      <c r="D1216" s="46" t="s">
        <v>4600</v>
      </c>
      <c r="E1216" s="46" t="s">
        <v>3063</v>
      </c>
      <c r="F1216" s="46" t="s">
        <v>3031</v>
      </c>
      <c r="G1216" s="46" t="s">
        <v>10567</v>
      </c>
      <c r="H1216" s="46" t="s">
        <v>368</v>
      </c>
      <c r="I1216" s="46" t="s">
        <v>404</v>
      </c>
      <c r="J1216" s="47">
        <v>331</v>
      </c>
      <c r="K1216" s="46" t="s">
        <v>2569</v>
      </c>
      <c r="L1216" s="46" t="s">
        <v>283</v>
      </c>
    </row>
    <row r="1217" spans="1:12" x14ac:dyDescent="0.2">
      <c r="A1217" s="47">
        <v>37934</v>
      </c>
      <c r="C1217" s="46" t="s">
        <v>9900</v>
      </c>
      <c r="D1217" s="46" t="s">
        <v>4600</v>
      </c>
      <c r="E1217" s="46" t="s">
        <v>2767</v>
      </c>
      <c r="F1217" s="46" t="s">
        <v>2788</v>
      </c>
      <c r="G1217" s="46" t="s">
        <v>10568</v>
      </c>
      <c r="H1217" s="46" t="s">
        <v>358</v>
      </c>
      <c r="I1217" s="46" t="s">
        <v>937</v>
      </c>
      <c r="J1217" s="47">
        <v>10173</v>
      </c>
      <c r="K1217" s="46" t="s">
        <v>2569</v>
      </c>
      <c r="L1217" s="46" t="s">
        <v>282</v>
      </c>
    </row>
    <row r="1218" spans="1:12" x14ac:dyDescent="0.2">
      <c r="A1218" s="47">
        <v>37933</v>
      </c>
      <c r="C1218" s="46" t="s">
        <v>62</v>
      </c>
      <c r="D1218" s="46" t="s">
        <v>15358</v>
      </c>
      <c r="E1218" s="46" t="s">
        <v>3412</v>
      </c>
      <c r="F1218" s="46" t="s">
        <v>3631</v>
      </c>
      <c r="G1218" s="46" t="s">
        <v>10569</v>
      </c>
      <c r="H1218" s="46" t="s">
        <v>368</v>
      </c>
      <c r="I1218" s="46" t="s">
        <v>941</v>
      </c>
      <c r="J1218" s="47">
        <v>705</v>
      </c>
      <c r="K1218" s="46" t="s">
        <v>2569</v>
      </c>
      <c r="L1218" s="46" t="s">
        <v>285</v>
      </c>
    </row>
    <row r="1219" spans="1:12" x14ac:dyDescent="0.2">
      <c r="A1219" s="47">
        <v>37932</v>
      </c>
      <c r="C1219" s="46" t="s">
        <v>528</v>
      </c>
      <c r="D1219" s="46" t="s">
        <v>1961</v>
      </c>
      <c r="E1219" s="46" t="s">
        <v>2808</v>
      </c>
      <c r="F1219" s="46" t="s">
        <v>3633</v>
      </c>
      <c r="G1219" s="46" t="s">
        <v>10570</v>
      </c>
      <c r="H1219" s="46" t="s">
        <v>361</v>
      </c>
      <c r="I1219" s="46" t="s">
        <v>941</v>
      </c>
      <c r="J1219" s="47">
        <v>705</v>
      </c>
      <c r="K1219" s="46" t="s">
        <v>2569</v>
      </c>
      <c r="L1219" s="46" t="s">
        <v>285</v>
      </c>
    </row>
    <row r="1220" spans="1:12" x14ac:dyDescent="0.2">
      <c r="A1220" s="47">
        <v>37924</v>
      </c>
      <c r="C1220" s="46" t="s">
        <v>9</v>
      </c>
      <c r="D1220" s="46" t="s">
        <v>1657</v>
      </c>
      <c r="E1220" s="46" t="s">
        <v>8</v>
      </c>
      <c r="F1220" s="46" t="s">
        <v>3636</v>
      </c>
      <c r="G1220" s="46" t="s">
        <v>10571</v>
      </c>
      <c r="H1220" s="46" t="s">
        <v>368</v>
      </c>
      <c r="I1220" s="46" t="s">
        <v>408</v>
      </c>
      <c r="J1220" s="47">
        <v>375</v>
      </c>
      <c r="K1220" s="46" t="s">
        <v>2569</v>
      </c>
      <c r="L1220" s="46" t="s">
        <v>283</v>
      </c>
    </row>
    <row r="1221" spans="1:12" x14ac:dyDescent="0.2">
      <c r="A1221" s="47">
        <v>37923</v>
      </c>
      <c r="C1221" s="46" t="s">
        <v>72</v>
      </c>
      <c r="D1221" s="46" t="s">
        <v>1657</v>
      </c>
      <c r="E1221" s="46" t="s">
        <v>2655</v>
      </c>
      <c r="F1221" s="46" t="s">
        <v>3640</v>
      </c>
      <c r="G1221" s="46" t="s">
        <v>10572</v>
      </c>
      <c r="H1221" s="46" t="s">
        <v>368</v>
      </c>
      <c r="I1221" s="46" t="s">
        <v>347</v>
      </c>
      <c r="J1221" s="47">
        <v>10434</v>
      </c>
      <c r="K1221" s="46" t="s">
        <v>2569</v>
      </c>
      <c r="L1221" s="46" t="s">
        <v>283</v>
      </c>
    </row>
    <row r="1222" spans="1:12" x14ac:dyDescent="0.2">
      <c r="A1222" s="47">
        <v>37922</v>
      </c>
      <c r="C1222" s="46" t="s">
        <v>72</v>
      </c>
      <c r="D1222" s="46" t="s">
        <v>1657</v>
      </c>
      <c r="E1222" s="46" t="s">
        <v>2877</v>
      </c>
      <c r="F1222" s="46" t="s">
        <v>10574</v>
      </c>
      <c r="G1222" s="46" t="s">
        <v>10575</v>
      </c>
      <c r="H1222" s="46" t="s">
        <v>358</v>
      </c>
      <c r="I1222" s="46" t="s">
        <v>347</v>
      </c>
      <c r="J1222" s="47">
        <v>10434</v>
      </c>
      <c r="K1222" s="46" t="s">
        <v>2569</v>
      </c>
      <c r="L1222" s="46" t="s">
        <v>283</v>
      </c>
    </row>
    <row r="1223" spans="1:12" x14ac:dyDescent="0.2">
      <c r="A1223" s="47">
        <v>37913</v>
      </c>
      <c r="C1223" s="46" t="s">
        <v>101</v>
      </c>
      <c r="D1223" s="46" t="s">
        <v>75</v>
      </c>
      <c r="E1223" s="46" t="s">
        <v>3462</v>
      </c>
      <c r="F1223" s="46" t="s">
        <v>3630</v>
      </c>
      <c r="G1223" s="46" t="s">
        <v>10576</v>
      </c>
      <c r="H1223" s="46" t="s">
        <v>368</v>
      </c>
      <c r="I1223" s="46" t="s">
        <v>593</v>
      </c>
      <c r="J1223" s="47">
        <v>87</v>
      </c>
      <c r="K1223" s="46" t="s">
        <v>2569</v>
      </c>
      <c r="L1223" s="46" t="s">
        <v>291</v>
      </c>
    </row>
    <row r="1224" spans="1:12" x14ac:dyDescent="0.2">
      <c r="A1224" s="47">
        <v>37911</v>
      </c>
      <c r="C1224" s="46" t="s">
        <v>8167</v>
      </c>
      <c r="D1224" s="46" t="s">
        <v>3347</v>
      </c>
      <c r="E1224" s="46" t="s">
        <v>5692</v>
      </c>
      <c r="F1224" s="46" t="s">
        <v>3644</v>
      </c>
      <c r="G1224" s="46" t="s">
        <v>10577</v>
      </c>
      <c r="H1224" s="46" t="s">
        <v>368</v>
      </c>
      <c r="I1224" s="46" t="s">
        <v>593</v>
      </c>
      <c r="J1224" s="47">
        <v>87</v>
      </c>
      <c r="K1224" s="46" t="s">
        <v>2569</v>
      </c>
      <c r="L1224" s="46" t="s">
        <v>291</v>
      </c>
    </row>
    <row r="1225" spans="1:12" x14ac:dyDescent="0.2">
      <c r="A1225" s="47">
        <v>37903</v>
      </c>
      <c r="C1225" s="46" t="s">
        <v>54</v>
      </c>
      <c r="D1225" s="46" t="s">
        <v>2717</v>
      </c>
      <c r="E1225" s="46" t="s">
        <v>164</v>
      </c>
      <c r="F1225" s="46" t="s">
        <v>3647</v>
      </c>
      <c r="G1225" s="46" t="s">
        <v>10578</v>
      </c>
      <c r="H1225" s="46" t="s">
        <v>368</v>
      </c>
      <c r="I1225" s="46" t="s">
        <v>389</v>
      </c>
      <c r="J1225" s="47">
        <v>261</v>
      </c>
      <c r="K1225" s="46" t="s">
        <v>2831</v>
      </c>
      <c r="L1225" s="46" t="s">
        <v>282</v>
      </c>
    </row>
    <row r="1226" spans="1:12" x14ac:dyDescent="0.2">
      <c r="A1226" s="47">
        <v>37898</v>
      </c>
      <c r="C1226" s="46" t="s">
        <v>1904</v>
      </c>
      <c r="D1226" s="46" t="s">
        <v>490</v>
      </c>
      <c r="E1226" s="46" t="s">
        <v>3421</v>
      </c>
      <c r="F1226" s="46" t="s">
        <v>3649</v>
      </c>
      <c r="G1226" s="46" t="s">
        <v>10579</v>
      </c>
      <c r="H1226" s="46" t="s">
        <v>361</v>
      </c>
      <c r="I1226" s="46" t="s">
        <v>404</v>
      </c>
      <c r="J1226" s="47">
        <v>331</v>
      </c>
      <c r="K1226" s="46" t="s">
        <v>2569</v>
      </c>
      <c r="L1226" s="46" t="s">
        <v>283</v>
      </c>
    </row>
    <row r="1227" spans="1:12" x14ac:dyDescent="0.2">
      <c r="A1227" s="47">
        <v>37893</v>
      </c>
      <c r="C1227" s="46" t="s">
        <v>1694</v>
      </c>
      <c r="D1227" s="46" t="s">
        <v>120</v>
      </c>
      <c r="E1227" s="46" t="s">
        <v>9911</v>
      </c>
      <c r="F1227" s="46" t="s">
        <v>3652</v>
      </c>
      <c r="G1227" s="46" t="s">
        <v>10580</v>
      </c>
      <c r="H1227" s="46" t="s">
        <v>368</v>
      </c>
      <c r="I1227" s="46" t="s">
        <v>404</v>
      </c>
      <c r="J1227" s="47">
        <v>331</v>
      </c>
      <c r="K1227" s="46" t="s">
        <v>2569</v>
      </c>
      <c r="L1227" s="46" t="s">
        <v>283</v>
      </c>
    </row>
    <row r="1228" spans="1:12" x14ac:dyDescent="0.2">
      <c r="A1228" s="47">
        <v>37888</v>
      </c>
      <c r="C1228" s="46" t="s">
        <v>15374</v>
      </c>
      <c r="D1228" s="46" t="s">
        <v>15375</v>
      </c>
      <c r="E1228" s="46" t="s">
        <v>29</v>
      </c>
      <c r="F1228" s="46" t="s">
        <v>3657</v>
      </c>
      <c r="G1228" s="46" t="s">
        <v>10581</v>
      </c>
      <c r="H1228" s="46" t="s">
        <v>358</v>
      </c>
      <c r="I1228" s="46" t="s">
        <v>428</v>
      </c>
      <c r="J1228" s="47">
        <v>641</v>
      </c>
      <c r="K1228" s="46" t="s">
        <v>2569</v>
      </c>
      <c r="L1228" s="46" t="s">
        <v>269</v>
      </c>
    </row>
    <row r="1229" spans="1:12" x14ac:dyDescent="0.2">
      <c r="A1229" s="47">
        <v>37887</v>
      </c>
      <c r="C1229" s="46" t="s">
        <v>9914</v>
      </c>
      <c r="D1229" s="46" t="s">
        <v>118</v>
      </c>
      <c r="E1229" s="46" t="s">
        <v>4122</v>
      </c>
      <c r="F1229" s="46" t="s">
        <v>3659</v>
      </c>
      <c r="G1229" s="46" t="s">
        <v>10582</v>
      </c>
      <c r="H1229" s="46" t="s">
        <v>358</v>
      </c>
      <c r="I1229" s="46" t="s">
        <v>642</v>
      </c>
      <c r="J1229" s="47">
        <v>652</v>
      </c>
      <c r="K1229" s="46" t="s">
        <v>2569</v>
      </c>
      <c r="L1229" s="46" t="s">
        <v>287</v>
      </c>
    </row>
    <row r="1230" spans="1:12" x14ac:dyDescent="0.2">
      <c r="A1230" s="47">
        <v>37883</v>
      </c>
      <c r="C1230" s="46" t="s">
        <v>1653</v>
      </c>
      <c r="D1230" s="46" t="s">
        <v>4438</v>
      </c>
      <c r="E1230" s="46" t="s">
        <v>96</v>
      </c>
      <c r="F1230" s="46" t="s">
        <v>2947</v>
      </c>
      <c r="G1230" s="46" t="s">
        <v>10583</v>
      </c>
      <c r="H1230" s="46" t="s">
        <v>358</v>
      </c>
      <c r="I1230" s="46" t="s">
        <v>642</v>
      </c>
      <c r="J1230" s="47">
        <v>652</v>
      </c>
      <c r="K1230" s="46" t="s">
        <v>2569</v>
      </c>
      <c r="L1230" s="46" t="s">
        <v>287</v>
      </c>
    </row>
    <row r="1231" spans="1:12" x14ac:dyDescent="0.2">
      <c r="A1231" s="47">
        <v>37874</v>
      </c>
      <c r="C1231" s="46" t="s">
        <v>34</v>
      </c>
      <c r="D1231" s="46" t="s">
        <v>2131</v>
      </c>
      <c r="E1231" s="46" t="s">
        <v>2587</v>
      </c>
      <c r="F1231" s="46" t="s">
        <v>3662</v>
      </c>
      <c r="G1231" s="46" t="s">
        <v>10584</v>
      </c>
      <c r="H1231" s="46" t="s">
        <v>358</v>
      </c>
      <c r="I1231" s="46" t="s">
        <v>808</v>
      </c>
      <c r="J1231" s="47">
        <v>293</v>
      </c>
      <c r="K1231" s="46" t="s">
        <v>2569</v>
      </c>
      <c r="L1231" s="46" t="s">
        <v>282</v>
      </c>
    </row>
    <row r="1232" spans="1:12" x14ac:dyDescent="0.2">
      <c r="A1232" s="47">
        <v>37860</v>
      </c>
      <c r="C1232" s="46" t="s">
        <v>57</v>
      </c>
      <c r="D1232" s="46" t="s">
        <v>34</v>
      </c>
      <c r="E1232" s="46" t="s">
        <v>31</v>
      </c>
      <c r="F1232" s="46" t="s">
        <v>3662</v>
      </c>
      <c r="G1232" s="46" t="s">
        <v>10585</v>
      </c>
      <c r="H1232" s="46" t="s">
        <v>358</v>
      </c>
      <c r="I1232" s="46" t="s">
        <v>804</v>
      </c>
      <c r="J1232" s="47">
        <v>494</v>
      </c>
      <c r="K1232" s="46" t="s">
        <v>2569</v>
      </c>
      <c r="L1232" s="46" t="s">
        <v>282</v>
      </c>
    </row>
    <row r="1233" spans="1:12" x14ac:dyDescent="0.2">
      <c r="A1233" s="47">
        <v>37855</v>
      </c>
      <c r="C1233" s="46" t="s">
        <v>4729</v>
      </c>
      <c r="D1233" s="46" t="s">
        <v>3573</v>
      </c>
      <c r="E1233" s="46" t="s">
        <v>118</v>
      </c>
      <c r="F1233" s="46" t="s">
        <v>3665</v>
      </c>
      <c r="G1233" s="46" t="s">
        <v>10586</v>
      </c>
      <c r="H1233" s="46" t="s">
        <v>358</v>
      </c>
      <c r="I1233" s="46" t="s">
        <v>804</v>
      </c>
      <c r="J1233" s="47">
        <v>494</v>
      </c>
      <c r="K1233" s="46" t="s">
        <v>2569</v>
      </c>
      <c r="L1233" s="46" t="s">
        <v>282</v>
      </c>
    </row>
    <row r="1234" spans="1:12" x14ac:dyDescent="0.2">
      <c r="A1234" s="47">
        <v>37845</v>
      </c>
      <c r="C1234" s="46" t="s">
        <v>15233</v>
      </c>
      <c r="D1234" s="46" t="s">
        <v>9</v>
      </c>
      <c r="E1234" s="46" t="s">
        <v>6363</v>
      </c>
      <c r="F1234" s="46" t="s">
        <v>3667</v>
      </c>
      <c r="G1234" s="46" t="s">
        <v>10587</v>
      </c>
      <c r="H1234" s="46" t="s">
        <v>361</v>
      </c>
      <c r="I1234" s="46" t="s">
        <v>414</v>
      </c>
      <c r="J1234" s="47">
        <v>502</v>
      </c>
      <c r="K1234" s="46" t="s">
        <v>2569</v>
      </c>
      <c r="L1234" s="46" t="s">
        <v>269</v>
      </c>
    </row>
    <row r="1235" spans="1:12" x14ac:dyDescent="0.2">
      <c r="A1235" s="47">
        <v>37837</v>
      </c>
      <c r="C1235" s="46" t="s">
        <v>2723</v>
      </c>
      <c r="D1235" s="46" t="s">
        <v>2724</v>
      </c>
      <c r="E1235" s="46" t="s">
        <v>2725</v>
      </c>
      <c r="F1235" s="46" t="s">
        <v>3669</v>
      </c>
      <c r="G1235" s="46" t="s">
        <v>10588</v>
      </c>
      <c r="H1235" s="46" t="s">
        <v>361</v>
      </c>
      <c r="I1235" s="46" t="s">
        <v>327</v>
      </c>
      <c r="J1235" s="47">
        <v>10414</v>
      </c>
      <c r="K1235" s="46" t="s">
        <v>2569</v>
      </c>
      <c r="L1235" s="46" t="s">
        <v>269</v>
      </c>
    </row>
    <row r="1236" spans="1:12" x14ac:dyDescent="0.2">
      <c r="A1236" s="47">
        <v>37813</v>
      </c>
      <c r="C1236" s="46" t="s">
        <v>375</v>
      </c>
      <c r="D1236" s="46" t="s">
        <v>9926</v>
      </c>
      <c r="E1236" s="46" t="s">
        <v>460</v>
      </c>
      <c r="F1236" s="46" t="s">
        <v>3670</v>
      </c>
      <c r="G1236" s="46" t="s">
        <v>10589</v>
      </c>
      <c r="H1236" s="46" t="s">
        <v>358</v>
      </c>
      <c r="I1236" s="46" t="s">
        <v>432</v>
      </c>
      <c r="J1236" s="47">
        <v>673</v>
      </c>
      <c r="K1236" s="46" t="s">
        <v>2569</v>
      </c>
      <c r="L1236" s="46" t="s">
        <v>279</v>
      </c>
    </row>
    <row r="1237" spans="1:12" x14ac:dyDescent="0.2">
      <c r="A1237" s="47">
        <v>37802</v>
      </c>
      <c r="C1237" s="46" t="s">
        <v>3890</v>
      </c>
      <c r="D1237" s="46" t="s">
        <v>7927</v>
      </c>
      <c r="E1237" s="46" t="s">
        <v>9931</v>
      </c>
      <c r="F1237" s="46" t="s">
        <v>3626</v>
      </c>
      <c r="G1237" s="46" t="s">
        <v>10590</v>
      </c>
      <c r="H1237" s="46" t="s">
        <v>358</v>
      </c>
      <c r="I1237" s="46" t="s">
        <v>402</v>
      </c>
      <c r="J1237" s="47">
        <v>309</v>
      </c>
      <c r="K1237" s="46" t="s">
        <v>2569</v>
      </c>
      <c r="L1237" s="46" t="s">
        <v>279</v>
      </c>
    </row>
    <row r="1238" spans="1:12" x14ac:dyDescent="0.2">
      <c r="A1238" s="47">
        <v>37801</v>
      </c>
      <c r="C1238" s="46" t="s">
        <v>72</v>
      </c>
      <c r="D1238" s="46" t="s">
        <v>48</v>
      </c>
      <c r="E1238" s="46" t="s">
        <v>406</v>
      </c>
      <c r="F1238" s="46" t="s">
        <v>3672</v>
      </c>
      <c r="G1238" s="46" t="s">
        <v>10591</v>
      </c>
      <c r="H1238" s="46" t="s">
        <v>361</v>
      </c>
      <c r="I1238" s="46" t="s">
        <v>402</v>
      </c>
      <c r="J1238" s="47">
        <v>309</v>
      </c>
      <c r="K1238" s="46" t="s">
        <v>2569</v>
      </c>
      <c r="L1238" s="46" t="s">
        <v>279</v>
      </c>
    </row>
    <row r="1239" spans="1:12" x14ac:dyDescent="0.2">
      <c r="A1239" s="47">
        <v>37779</v>
      </c>
      <c r="C1239" s="46" t="s">
        <v>2737</v>
      </c>
      <c r="D1239" s="46" t="s">
        <v>1607</v>
      </c>
      <c r="E1239" s="46" t="s">
        <v>2738</v>
      </c>
      <c r="F1239" s="46" t="s">
        <v>3674</v>
      </c>
      <c r="G1239" s="46" t="s">
        <v>10592</v>
      </c>
      <c r="H1239" s="46" t="s">
        <v>358</v>
      </c>
      <c r="I1239" s="46" t="s">
        <v>400</v>
      </c>
      <c r="J1239" s="47">
        <v>305</v>
      </c>
      <c r="K1239" s="46" t="s">
        <v>2569</v>
      </c>
      <c r="L1239" s="46" t="s">
        <v>279</v>
      </c>
    </row>
    <row r="1240" spans="1:12" x14ac:dyDescent="0.2">
      <c r="A1240" s="47">
        <v>37767</v>
      </c>
      <c r="C1240" s="46" t="s">
        <v>2744</v>
      </c>
      <c r="E1240" s="46" t="s">
        <v>2745</v>
      </c>
      <c r="F1240" s="46" t="s">
        <v>3677</v>
      </c>
      <c r="G1240" s="46" t="s">
        <v>10593</v>
      </c>
      <c r="H1240" s="46" t="s">
        <v>368</v>
      </c>
      <c r="I1240" s="46" t="s">
        <v>402</v>
      </c>
      <c r="J1240" s="47">
        <v>309</v>
      </c>
      <c r="K1240" s="46" t="s">
        <v>2569</v>
      </c>
      <c r="L1240" s="46" t="s">
        <v>279</v>
      </c>
    </row>
    <row r="1241" spans="1:12" x14ac:dyDescent="0.2">
      <c r="A1241" s="47">
        <v>37764</v>
      </c>
      <c r="C1241" s="46" t="s">
        <v>156</v>
      </c>
      <c r="D1241" s="46" t="s">
        <v>57</v>
      </c>
      <c r="E1241" s="46" t="s">
        <v>2752</v>
      </c>
      <c r="F1241" s="46" t="s">
        <v>3678</v>
      </c>
      <c r="G1241" s="46" t="s">
        <v>10594</v>
      </c>
      <c r="H1241" s="46" t="s">
        <v>358</v>
      </c>
      <c r="I1241" s="46" t="s">
        <v>777</v>
      </c>
      <c r="J1241" s="47">
        <v>10137</v>
      </c>
      <c r="K1241" s="46" t="s">
        <v>2569</v>
      </c>
      <c r="L1241" s="46" t="s">
        <v>280</v>
      </c>
    </row>
    <row r="1242" spans="1:12" x14ac:dyDescent="0.2">
      <c r="A1242" s="47">
        <v>37762</v>
      </c>
      <c r="C1242" s="46" t="s">
        <v>2755</v>
      </c>
      <c r="D1242" s="46" t="s">
        <v>2679</v>
      </c>
      <c r="E1242" s="46" t="s">
        <v>1676</v>
      </c>
      <c r="F1242" s="46" t="s">
        <v>3681</v>
      </c>
      <c r="G1242" s="46" t="s">
        <v>10595</v>
      </c>
      <c r="H1242" s="46" t="s">
        <v>358</v>
      </c>
      <c r="I1242" s="46" t="s">
        <v>777</v>
      </c>
      <c r="J1242" s="47">
        <v>10137</v>
      </c>
      <c r="K1242" s="46" t="s">
        <v>2569</v>
      </c>
      <c r="L1242" s="46" t="s">
        <v>280</v>
      </c>
    </row>
    <row r="1243" spans="1:12" x14ac:dyDescent="0.2">
      <c r="A1243" s="47">
        <v>37759</v>
      </c>
      <c r="C1243" s="46" t="s">
        <v>1510</v>
      </c>
      <c r="D1243" s="46" t="s">
        <v>9</v>
      </c>
      <c r="E1243" s="46" t="s">
        <v>2760</v>
      </c>
      <c r="F1243" s="46" t="s">
        <v>10596</v>
      </c>
      <c r="G1243" s="46" t="s">
        <v>10597</v>
      </c>
      <c r="H1243" s="46" t="s">
        <v>358</v>
      </c>
      <c r="I1243" s="46" t="s">
        <v>397</v>
      </c>
      <c r="J1243" s="47">
        <v>284</v>
      </c>
      <c r="K1243" s="46" t="s">
        <v>2569</v>
      </c>
      <c r="L1243" s="46" t="s">
        <v>283</v>
      </c>
    </row>
    <row r="1244" spans="1:12" x14ac:dyDescent="0.2">
      <c r="A1244" s="47">
        <v>37756</v>
      </c>
      <c r="C1244" s="46" t="s">
        <v>1572</v>
      </c>
      <c r="D1244" s="46" t="s">
        <v>2766</v>
      </c>
      <c r="E1244" s="46" t="s">
        <v>2767</v>
      </c>
      <c r="F1244" s="46" t="s">
        <v>3683</v>
      </c>
      <c r="G1244" s="46" t="s">
        <v>10598</v>
      </c>
      <c r="H1244" s="46" t="s">
        <v>358</v>
      </c>
      <c r="I1244" s="46" t="s">
        <v>1089</v>
      </c>
      <c r="J1244" s="47">
        <v>195</v>
      </c>
      <c r="K1244" s="46" t="s">
        <v>2569</v>
      </c>
      <c r="L1244" s="46" t="s">
        <v>282</v>
      </c>
    </row>
    <row r="1245" spans="1:12" x14ac:dyDescent="0.2">
      <c r="A1245" s="47">
        <v>37751</v>
      </c>
      <c r="C1245" s="46" t="s">
        <v>2769</v>
      </c>
      <c r="D1245" s="46" t="s">
        <v>2770</v>
      </c>
      <c r="E1245" s="46" t="s">
        <v>2771</v>
      </c>
      <c r="F1245" s="46" t="s">
        <v>10601</v>
      </c>
      <c r="G1245" s="46" t="s">
        <v>10602</v>
      </c>
      <c r="H1245" s="46" t="s">
        <v>358</v>
      </c>
      <c r="I1245" s="46" t="s">
        <v>1089</v>
      </c>
      <c r="J1245" s="47">
        <v>195</v>
      </c>
      <c r="K1245" s="46" t="s">
        <v>2569</v>
      </c>
      <c r="L1245" s="46" t="s">
        <v>282</v>
      </c>
    </row>
    <row r="1246" spans="1:12" x14ac:dyDescent="0.2">
      <c r="A1246" s="47">
        <v>37750</v>
      </c>
      <c r="C1246" s="46" t="s">
        <v>1744</v>
      </c>
      <c r="D1246" s="46" t="s">
        <v>2106</v>
      </c>
      <c r="E1246" s="46" t="s">
        <v>2773</v>
      </c>
      <c r="F1246" s="46" t="s">
        <v>10603</v>
      </c>
      <c r="G1246" s="46" t="s">
        <v>10604</v>
      </c>
      <c r="H1246" s="46" t="s">
        <v>358</v>
      </c>
      <c r="I1246" s="46" t="s">
        <v>1089</v>
      </c>
      <c r="J1246" s="47">
        <v>195</v>
      </c>
      <c r="K1246" s="46" t="s">
        <v>2569</v>
      </c>
      <c r="L1246" s="46" t="s">
        <v>282</v>
      </c>
    </row>
    <row r="1247" spans="1:12" x14ac:dyDescent="0.2">
      <c r="A1247" s="47">
        <v>37749</v>
      </c>
      <c r="C1247" s="46" t="s">
        <v>2775</v>
      </c>
      <c r="D1247" s="46" t="s">
        <v>2776</v>
      </c>
      <c r="E1247" s="46" t="s">
        <v>2777</v>
      </c>
      <c r="F1247" s="46" t="s">
        <v>10606</v>
      </c>
      <c r="G1247" s="46" t="s">
        <v>10607</v>
      </c>
      <c r="H1247" s="46" t="s">
        <v>358</v>
      </c>
      <c r="I1247" s="46" t="s">
        <v>787</v>
      </c>
      <c r="J1247" s="47">
        <v>80</v>
      </c>
      <c r="K1247" s="46" t="s">
        <v>2569</v>
      </c>
      <c r="L1247" s="46" t="s">
        <v>170</v>
      </c>
    </row>
    <row r="1248" spans="1:12" x14ac:dyDescent="0.2">
      <c r="A1248" s="47">
        <v>37748</v>
      </c>
      <c r="C1248" s="46" t="s">
        <v>2779</v>
      </c>
      <c r="D1248" s="46" t="s">
        <v>2780</v>
      </c>
      <c r="E1248" s="46" t="s">
        <v>2781</v>
      </c>
      <c r="F1248" s="46" t="s">
        <v>3078</v>
      </c>
      <c r="G1248" s="46" t="s">
        <v>10608</v>
      </c>
      <c r="H1248" s="46" t="s">
        <v>358</v>
      </c>
      <c r="I1248" s="46" t="s">
        <v>275</v>
      </c>
      <c r="J1248" s="47">
        <v>10138</v>
      </c>
      <c r="K1248" s="46" t="s">
        <v>2569</v>
      </c>
      <c r="L1248" s="46" t="s">
        <v>291</v>
      </c>
    </row>
    <row r="1249" spans="1:12" x14ac:dyDescent="0.2">
      <c r="A1249" s="47">
        <v>37747</v>
      </c>
      <c r="C1249" s="46" t="s">
        <v>19</v>
      </c>
      <c r="D1249" s="46" t="s">
        <v>1916</v>
      </c>
      <c r="E1249" s="46" t="s">
        <v>15871</v>
      </c>
      <c r="F1249" s="46" t="s">
        <v>3685</v>
      </c>
      <c r="G1249" s="46" t="s">
        <v>10609</v>
      </c>
      <c r="H1249" s="46" t="s">
        <v>358</v>
      </c>
      <c r="I1249" s="46" t="s">
        <v>426</v>
      </c>
      <c r="J1249" s="47">
        <v>634</v>
      </c>
      <c r="K1249" s="46" t="s">
        <v>2569</v>
      </c>
      <c r="L1249" s="46" t="s">
        <v>285</v>
      </c>
    </row>
    <row r="1250" spans="1:12" x14ac:dyDescent="0.2">
      <c r="A1250" s="47">
        <v>37742</v>
      </c>
      <c r="C1250" s="46" t="s">
        <v>2757</v>
      </c>
      <c r="D1250" s="46" t="s">
        <v>2789</v>
      </c>
      <c r="E1250" s="46" t="s">
        <v>2790</v>
      </c>
      <c r="F1250" s="46" t="s">
        <v>3686</v>
      </c>
      <c r="G1250" s="46" t="s">
        <v>10610</v>
      </c>
      <c r="H1250" s="46" t="s">
        <v>358</v>
      </c>
      <c r="I1250" s="46" t="s">
        <v>595</v>
      </c>
      <c r="J1250" s="47">
        <v>175</v>
      </c>
      <c r="K1250" s="46" t="s">
        <v>2569</v>
      </c>
      <c r="L1250" s="46" t="s">
        <v>269</v>
      </c>
    </row>
    <row r="1251" spans="1:12" x14ac:dyDescent="0.2">
      <c r="A1251" s="47">
        <v>37741</v>
      </c>
      <c r="C1251" s="46" t="s">
        <v>2792</v>
      </c>
      <c r="D1251" s="46" t="s">
        <v>2066</v>
      </c>
      <c r="E1251" s="46" t="s">
        <v>2793</v>
      </c>
      <c r="F1251" s="46" t="s">
        <v>10611</v>
      </c>
      <c r="G1251" s="46" t="s">
        <v>10612</v>
      </c>
      <c r="H1251" s="46" t="s">
        <v>358</v>
      </c>
      <c r="I1251" s="46" t="s">
        <v>3015</v>
      </c>
      <c r="J1251" s="47">
        <v>10004</v>
      </c>
      <c r="K1251" s="46" t="s">
        <v>2569</v>
      </c>
      <c r="L1251" s="46" t="s">
        <v>283</v>
      </c>
    </row>
    <row r="1252" spans="1:12" x14ac:dyDescent="0.2">
      <c r="A1252" s="47">
        <v>37734</v>
      </c>
      <c r="C1252" s="46" t="s">
        <v>5698</v>
      </c>
      <c r="D1252" s="46" t="s">
        <v>15255</v>
      </c>
      <c r="E1252" s="46" t="s">
        <v>2705</v>
      </c>
      <c r="F1252" s="46" t="s">
        <v>3687</v>
      </c>
      <c r="G1252" s="46" t="s">
        <v>10613</v>
      </c>
      <c r="H1252" s="46" t="s">
        <v>358</v>
      </c>
      <c r="I1252" s="46" t="s">
        <v>997</v>
      </c>
      <c r="J1252" s="47">
        <v>10448</v>
      </c>
      <c r="K1252" s="46" t="s">
        <v>2569</v>
      </c>
      <c r="L1252" s="46" t="s">
        <v>284</v>
      </c>
    </row>
    <row r="1253" spans="1:12" x14ac:dyDescent="0.2">
      <c r="A1253" s="47">
        <v>37729</v>
      </c>
      <c r="C1253" s="46" t="s">
        <v>2795</v>
      </c>
      <c r="E1253" s="46" t="s">
        <v>2796</v>
      </c>
      <c r="F1253" s="46" t="s">
        <v>3688</v>
      </c>
      <c r="G1253" s="46" t="s">
        <v>10614</v>
      </c>
      <c r="H1253" s="46" t="s">
        <v>358</v>
      </c>
      <c r="I1253" s="46" t="s">
        <v>997</v>
      </c>
      <c r="J1253" s="47">
        <v>10448</v>
      </c>
      <c r="K1253" s="46" t="s">
        <v>2569</v>
      </c>
      <c r="L1253" s="46" t="s">
        <v>284</v>
      </c>
    </row>
    <row r="1254" spans="1:12" x14ac:dyDescent="0.2">
      <c r="A1254" s="47">
        <v>37725</v>
      </c>
      <c r="C1254" s="46" t="s">
        <v>15111</v>
      </c>
      <c r="E1254" s="46" t="s">
        <v>14940</v>
      </c>
      <c r="F1254" s="46" t="s">
        <v>3690</v>
      </c>
      <c r="G1254" s="46" t="s">
        <v>10615</v>
      </c>
      <c r="H1254" s="46" t="s">
        <v>361</v>
      </c>
      <c r="I1254" s="46" t="s">
        <v>808</v>
      </c>
      <c r="J1254" s="47">
        <v>293</v>
      </c>
      <c r="K1254" s="46" t="s">
        <v>2569</v>
      </c>
      <c r="L1254" s="46" t="s">
        <v>282</v>
      </c>
    </row>
    <row r="1255" spans="1:12" x14ac:dyDescent="0.2">
      <c r="A1255" s="47">
        <v>37723</v>
      </c>
      <c r="C1255" s="46" t="s">
        <v>2800</v>
      </c>
      <c r="D1255" s="46" t="s">
        <v>2801</v>
      </c>
      <c r="E1255" s="46" t="s">
        <v>2590</v>
      </c>
      <c r="F1255" s="46" t="s">
        <v>10616</v>
      </c>
      <c r="G1255" s="46" t="s">
        <v>10617</v>
      </c>
      <c r="H1255" s="46" t="s">
        <v>361</v>
      </c>
      <c r="I1255" s="46" t="s">
        <v>1145</v>
      </c>
      <c r="J1255" s="47">
        <v>10152</v>
      </c>
      <c r="K1255" s="46" t="s">
        <v>2569</v>
      </c>
      <c r="L1255" s="46" t="s">
        <v>285</v>
      </c>
    </row>
    <row r="1256" spans="1:12" x14ac:dyDescent="0.2">
      <c r="A1256" s="47">
        <v>37717</v>
      </c>
      <c r="C1256" s="46" t="s">
        <v>2803</v>
      </c>
      <c r="D1256" s="46" t="s">
        <v>2804</v>
      </c>
      <c r="E1256" s="46" t="s">
        <v>2805</v>
      </c>
      <c r="F1256" s="46" t="s">
        <v>3693</v>
      </c>
      <c r="G1256" s="46" t="s">
        <v>10618</v>
      </c>
      <c r="H1256" s="46" t="s">
        <v>361</v>
      </c>
      <c r="I1256" s="46" t="s">
        <v>401</v>
      </c>
      <c r="J1256" s="47">
        <v>308</v>
      </c>
      <c r="K1256" s="46" t="s">
        <v>2600</v>
      </c>
      <c r="L1256" s="46" t="s">
        <v>284</v>
      </c>
    </row>
    <row r="1257" spans="1:12" x14ac:dyDescent="0.2">
      <c r="A1257" s="47">
        <v>37715</v>
      </c>
      <c r="C1257" s="46" t="s">
        <v>2807</v>
      </c>
      <c r="D1257" s="46" t="s">
        <v>524</v>
      </c>
      <c r="E1257" s="46" t="s">
        <v>2808</v>
      </c>
      <c r="F1257" s="46" t="s">
        <v>3698</v>
      </c>
      <c r="G1257" s="46" t="s">
        <v>10619</v>
      </c>
      <c r="H1257" s="46" t="s">
        <v>361</v>
      </c>
      <c r="I1257" s="46" t="s">
        <v>386</v>
      </c>
      <c r="J1257" s="47">
        <v>248</v>
      </c>
      <c r="K1257" s="46" t="s">
        <v>2569</v>
      </c>
      <c r="L1257" s="46" t="s">
        <v>282</v>
      </c>
    </row>
    <row r="1258" spans="1:12" x14ac:dyDescent="0.2">
      <c r="A1258" s="47">
        <v>37713</v>
      </c>
      <c r="C1258" s="46" t="s">
        <v>1967</v>
      </c>
      <c r="D1258" s="46" t="s">
        <v>2810</v>
      </c>
      <c r="E1258" s="46" t="s">
        <v>11</v>
      </c>
      <c r="F1258" s="46" t="s">
        <v>3702</v>
      </c>
      <c r="G1258" s="46" t="s">
        <v>10620</v>
      </c>
      <c r="H1258" s="46" t="s">
        <v>358</v>
      </c>
      <c r="I1258" s="46" t="s">
        <v>1087</v>
      </c>
      <c r="J1258" s="47">
        <v>10176</v>
      </c>
      <c r="K1258" s="46" t="s">
        <v>2569</v>
      </c>
      <c r="L1258" s="46" t="s">
        <v>282</v>
      </c>
    </row>
    <row r="1259" spans="1:12" x14ac:dyDescent="0.2">
      <c r="A1259" s="47">
        <v>37712</v>
      </c>
      <c r="C1259" s="46" t="s">
        <v>13</v>
      </c>
      <c r="D1259" s="46" t="s">
        <v>2812</v>
      </c>
      <c r="E1259" s="46" t="s">
        <v>60</v>
      </c>
      <c r="F1259" s="46" t="s">
        <v>3704</v>
      </c>
      <c r="G1259" s="46" t="s">
        <v>10621</v>
      </c>
      <c r="H1259" s="46" t="s">
        <v>358</v>
      </c>
      <c r="I1259" s="46" t="s">
        <v>398</v>
      </c>
      <c r="J1259" s="47">
        <v>295</v>
      </c>
      <c r="K1259" s="46" t="s">
        <v>2569</v>
      </c>
      <c r="L1259" s="46" t="s">
        <v>282</v>
      </c>
    </row>
    <row r="1260" spans="1:12" x14ac:dyDescent="0.2">
      <c r="A1260" s="47">
        <v>37711</v>
      </c>
      <c r="C1260" s="46" t="s">
        <v>2814</v>
      </c>
      <c r="E1260" s="46" t="s">
        <v>2815</v>
      </c>
      <c r="F1260" s="46" t="s">
        <v>3706</v>
      </c>
      <c r="G1260" s="46" t="s">
        <v>10622</v>
      </c>
      <c r="H1260" s="46" t="s">
        <v>358</v>
      </c>
      <c r="I1260" s="46" t="s">
        <v>432</v>
      </c>
      <c r="J1260" s="47">
        <v>673</v>
      </c>
      <c r="K1260" s="46" t="s">
        <v>2569</v>
      </c>
      <c r="L1260" s="46" t="s">
        <v>279</v>
      </c>
    </row>
    <row r="1261" spans="1:12" x14ac:dyDescent="0.2">
      <c r="A1261" s="47">
        <v>37707</v>
      </c>
      <c r="C1261" s="46" t="s">
        <v>2818</v>
      </c>
      <c r="D1261" s="46" t="s">
        <v>526</v>
      </c>
      <c r="E1261" s="46" t="s">
        <v>2819</v>
      </c>
      <c r="F1261" s="46" t="s">
        <v>10625</v>
      </c>
      <c r="G1261" s="46" t="s">
        <v>10626</v>
      </c>
      <c r="H1261" s="46" t="s">
        <v>358</v>
      </c>
      <c r="I1261" s="46" t="s">
        <v>494</v>
      </c>
      <c r="J1261" s="47">
        <v>10438</v>
      </c>
      <c r="K1261" s="46" t="s">
        <v>2569</v>
      </c>
      <c r="L1261" s="46" t="s">
        <v>269</v>
      </c>
    </row>
    <row r="1262" spans="1:12" x14ac:dyDescent="0.2">
      <c r="A1262" s="47">
        <v>37706</v>
      </c>
      <c r="C1262" s="46" t="s">
        <v>2821</v>
      </c>
      <c r="D1262" s="46" t="s">
        <v>2822</v>
      </c>
      <c r="E1262" s="46" t="s">
        <v>2823</v>
      </c>
      <c r="F1262" s="46" t="s">
        <v>10627</v>
      </c>
      <c r="G1262" s="46" t="s">
        <v>10628</v>
      </c>
      <c r="H1262" s="46" t="s">
        <v>358</v>
      </c>
      <c r="I1262" s="46" t="s">
        <v>636</v>
      </c>
      <c r="J1262" s="47">
        <v>52</v>
      </c>
      <c r="K1262" s="46" t="s">
        <v>2569</v>
      </c>
      <c r="L1262" s="46" t="s">
        <v>286</v>
      </c>
    </row>
    <row r="1263" spans="1:12" x14ac:dyDescent="0.2">
      <c r="A1263" s="47">
        <v>37702</v>
      </c>
      <c r="C1263" s="46" t="s">
        <v>2825</v>
      </c>
      <c r="D1263" s="46" t="s">
        <v>2826</v>
      </c>
      <c r="E1263" s="46" t="s">
        <v>2827</v>
      </c>
      <c r="F1263" s="46" t="s">
        <v>10629</v>
      </c>
      <c r="G1263" s="46" t="s">
        <v>10630</v>
      </c>
      <c r="H1263" s="46" t="s">
        <v>358</v>
      </c>
      <c r="I1263" s="46" t="s">
        <v>636</v>
      </c>
      <c r="J1263" s="47">
        <v>52</v>
      </c>
      <c r="K1263" s="46" t="s">
        <v>2569</v>
      </c>
      <c r="L1263" s="46" t="s">
        <v>286</v>
      </c>
    </row>
    <row r="1264" spans="1:12" x14ac:dyDescent="0.2">
      <c r="A1264" s="47">
        <v>37701</v>
      </c>
      <c r="C1264" s="46" t="s">
        <v>147</v>
      </c>
      <c r="D1264" s="46" t="s">
        <v>19</v>
      </c>
      <c r="E1264" s="46" t="s">
        <v>107</v>
      </c>
      <c r="F1264" s="46" t="s">
        <v>10632</v>
      </c>
      <c r="G1264" s="46" t="s">
        <v>10633</v>
      </c>
      <c r="H1264" s="46" t="s">
        <v>358</v>
      </c>
      <c r="I1264" s="46" t="s">
        <v>636</v>
      </c>
      <c r="J1264" s="47">
        <v>52</v>
      </c>
      <c r="K1264" s="46" t="s">
        <v>3148</v>
      </c>
      <c r="L1264" s="46" t="s">
        <v>286</v>
      </c>
    </row>
    <row r="1265" spans="1:12" x14ac:dyDescent="0.2">
      <c r="A1265" s="47">
        <v>37684</v>
      </c>
      <c r="C1265" s="46" t="s">
        <v>4484</v>
      </c>
      <c r="D1265" s="46" t="s">
        <v>1652</v>
      </c>
      <c r="E1265" s="46" t="s">
        <v>9966</v>
      </c>
      <c r="F1265" s="46" t="s">
        <v>10634</v>
      </c>
      <c r="G1265" s="46" t="s">
        <v>10635</v>
      </c>
      <c r="H1265" s="46" t="s">
        <v>358</v>
      </c>
      <c r="I1265" s="46" t="s">
        <v>808</v>
      </c>
      <c r="J1265" s="47">
        <v>293</v>
      </c>
      <c r="K1265" s="46" t="s">
        <v>2569</v>
      </c>
      <c r="L1265" s="46" t="s">
        <v>282</v>
      </c>
    </row>
    <row r="1266" spans="1:12" x14ac:dyDescent="0.2">
      <c r="A1266" s="47">
        <v>37680</v>
      </c>
      <c r="C1266" s="46" t="s">
        <v>39</v>
      </c>
      <c r="D1266" s="46" t="s">
        <v>72</v>
      </c>
      <c r="E1266" s="46" t="s">
        <v>95</v>
      </c>
      <c r="F1266" s="46" t="s">
        <v>3707</v>
      </c>
      <c r="G1266" s="46" t="s">
        <v>10636</v>
      </c>
      <c r="H1266" s="46" t="s">
        <v>358</v>
      </c>
      <c r="I1266" s="46" t="s">
        <v>495</v>
      </c>
      <c r="J1266" s="47">
        <v>10456</v>
      </c>
      <c r="K1266" s="46" t="s">
        <v>2569</v>
      </c>
      <c r="L1266" s="46" t="s">
        <v>289</v>
      </c>
    </row>
    <row r="1267" spans="1:12" x14ac:dyDescent="0.2">
      <c r="A1267" s="47">
        <v>37662</v>
      </c>
      <c r="C1267" s="46" t="s">
        <v>13</v>
      </c>
      <c r="D1267" s="46" t="s">
        <v>9972</v>
      </c>
      <c r="E1267" s="46" t="s">
        <v>82</v>
      </c>
      <c r="F1267" s="46" t="s">
        <v>3708</v>
      </c>
      <c r="G1267" s="46" t="s">
        <v>10637</v>
      </c>
      <c r="H1267" s="46" t="s">
        <v>358</v>
      </c>
      <c r="I1267" s="46" t="s">
        <v>1106</v>
      </c>
      <c r="J1267" s="47">
        <v>10428</v>
      </c>
      <c r="K1267" s="46" t="s">
        <v>2569</v>
      </c>
      <c r="L1267" s="46" t="s">
        <v>170</v>
      </c>
    </row>
    <row r="1268" spans="1:12" x14ac:dyDescent="0.2">
      <c r="A1268" s="47">
        <v>37658</v>
      </c>
      <c r="C1268" s="46" t="s">
        <v>41</v>
      </c>
      <c r="D1268" s="46" t="s">
        <v>44</v>
      </c>
      <c r="E1268" s="46" t="s">
        <v>29</v>
      </c>
      <c r="F1268" s="46" t="s">
        <v>10638</v>
      </c>
      <c r="G1268" s="46" t="s">
        <v>10639</v>
      </c>
      <c r="H1268" s="46" t="s">
        <v>358</v>
      </c>
      <c r="I1268" s="46" t="s">
        <v>991</v>
      </c>
      <c r="J1268" s="47">
        <v>306</v>
      </c>
      <c r="K1268" s="46" t="s">
        <v>2569</v>
      </c>
      <c r="L1268" s="46" t="s">
        <v>288</v>
      </c>
    </row>
    <row r="1269" spans="1:12" x14ac:dyDescent="0.2">
      <c r="A1269" s="47">
        <v>37657</v>
      </c>
      <c r="C1269" s="46" t="s">
        <v>14887</v>
      </c>
      <c r="D1269" s="46" t="s">
        <v>2060</v>
      </c>
      <c r="E1269" s="46" t="s">
        <v>12</v>
      </c>
      <c r="F1269" s="46" t="s">
        <v>3709</v>
      </c>
      <c r="G1269" s="46" t="s">
        <v>10640</v>
      </c>
      <c r="H1269" s="46" t="s">
        <v>361</v>
      </c>
      <c r="I1269" s="46" t="s">
        <v>402</v>
      </c>
      <c r="J1269" s="47">
        <v>309</v>
      </c>
      <c r="K1269" s="46" t="s">
        <v>2569</v>
      </c>
      <c r="L1269" s="46" t="s">
        <v>279</v>
      </c>
    </row>
    <row r="1270" spans="1:12" x14ac:dyDescent="0.2">
      <c r="A1270" s="47">
        <v>37654</v>
      </c>
      <c r="C1270" s="46" t="s">
        <v>2845</v>
      </c>
      <c r="D1270" s="46" t="s">
        <v>2846</v>
      </c>
      <c r="E1270" s="46" t="s">
        <v>2847</v>
      </c>
      <c r="F1270" s="46" t="s">
        <v>3710</v>
      </c>
      <c r="G1270" s="46" t="s">
        <v>10641</v>
      </c>
      <c r="H1270" s="46" t="s">
        <v>358</v>
      </c>
      <c r="I1270" s="46" t="s">
        <v>494</v>
      </c>
      <c r="J1270" s="47">
        <v>10438</v>
      </c>
      <c r="K1270" s="46" t="s">
        <v>2569</v>
      </c>
      <c r="L1270" s="46" t="s">
        <v>269</v>
      </c>
    </row>
    <row r="1271" spans="1:12" x14ac:dyDescent="0.2">
      <c r="A1271" s="47">
        <v>37653</v>
      </c>
      <c r="C1271" s="46" t="s">
        <v>2163</v>
      </c>
      <c r="D1271" s="46" t="s">
        <v>1931</v>
      </c>
      <c r="E1271" s="46" t="s">
        <v>1676</v>
      </c>
      <c r="F1271" s="46" t="s">
        <v>3713</v>
      </c>
      <c r="G1271" s="46" t="s">
        <v>10642</v>
      </c>
      <c r="H1271" s="46" t="s">
        <v>368</v>
      </c>
      <c r="I1271" s="46" t="s">
        <v>640</v>
      </c>
      <c r="J1271" s="47">
        <v>10415</v>
      </c>
      <c r="K1271" s="46" t="s">
        <v>2569</v>
      </c>
      <c r="L1271" s="46" t="s">
        <v>269</v>
      </c>
    </row>
    <row r="1272" spans="1:12" x14ac:dyDescent="0.2">
      <c r="A1272" s="47">
        <v>37649</v>
      </c>
      <c r="C1272" s="46" t="s">
        <v>1876</v>
      </c>
      <c r="D1272" s="46" t="s">
        <v>2855</v>
      </c>
      <c r="E1272" s="46" t="s">
        <v>2856</v>
      </c>
      <c r="F1272" s="46" t="s">
        <v>3197</v>
      </c>
      <c r="G1272" s="46" t="s">
        <v>10644</v>
      </c>
      <c r="H1272" s="46" t="s">
        <v>358</v>
      </c>
      <c r="I1272" s="46" t="s">
        <v>369</v>
      </c>
      <c r="J1272" s="47">
        <v>78</v>
      </c>
      <c r="K1272" s="46" t="s">
        <v>2569</v>
      </c>
      <c r="L1272" s="46" t="s">
        <v>279</v>
      </c>
    </row>
    <row r="1273" spans="1:12" x14ac:dyDescent="0.2">
      <c r="A1273" s="47">
        <v>37648</v>
      </c>
      <c r="C1273" s="46" t="s">
        <v>2858</v>
      </c>
      <c r="D1273" s="46" t="s">
        <v>2859</v>
      </c>
      <c r="E1273" s="46" t="s">
        <v>2860</v>
      </c>
      <c r="F1273" s="46" t="s">
        <v>3716</v>
      </c>
      <c r="G1273" s="46" t="s">
        <v>10645</v>
      </c>
      <c r="H1273" s="46" t="s">
        <v>361</v>
      </c>
      <c r="I1273" s="46" t="s">
        <v>508</v>
      </c>
      <c r="J1273" s="47">
        <v>10445</v>
      </c>
      <c r="K1273" s="46" t="s">
        <v>2569</v>
      </c>
      <c r="L1273" s="46" t="s">
        <v>285</v>
      </c>
    </row>
    <row r="1274" spans="1:12" x14ac:dyDescent="0.2">
      <c r="A1274" s="47">
        <v>37647</v>
      </c>
      <c r="C1274" s="46" t="s">
        <v>2862</v>
      </c>
      <c r="D1274" s="46" t="s">
        <v>2863</v>
      </c>
      <c r="E1274" s="46" t="s">
        <v>2864</v>
      </c>
      <c r="F1274" s="46" t="s">
        <v>3717</v>
      </c>
      <c r="G1274" s="46" t="s">
        <v>10646</v>
      </c>
      <c r="H1274" s="46" t="s">
        <v>361</v>
      </c>
      <c r="I1274" s="46" t="s">
        <v>508</v>
      </c>
      <c r="J1274" s="47">
        <v>10445</v>
      </c>
      <c r="K1274" s="46" t="s">
        <v>2569</v>
      </c>
      <c r="L1274" s="46" t="s">
        <v>285</v>
      </c>
    </row>
    <row r="1275" spans="1:12" x14ac:dyDescent="0.2">
      <c r="A1275" s="47">
        <v>37611</v>
      </c>
      <c r="C1275" s="46" t="s">
        <v>2870</v>
      </c>
      <c r="D1275" s="46" t="s">
        <v>1736</v>
      </c>
      <c r="E1275" s="46" t="s">
        <v>29</v>
      </c>
      <c r="F1275" s="46" t="s">
        <v>3721</v>
      </c>
      <c r="G1275" s="46" t="s">
        <v>10647</v>
      </c>
      <c r="H1275" s="46" t="s">
        <v>358</v>
      </c>
      <c r="I1275" s="46" t="s">
        <v>330</v>
      </c>
      <c r="J1275" s="47">
        <v>10402</v>
      </c>
      <c r="K1275" s="46" t="s">
        <v>2831</v>
      </c>
      <c r="L1275" s="46" t="s">
        <v>282</v>
      </c>
    </row>
    <row r="1276" spans="1:12" x14ac:dyDescent="0.2">
      <c r="A1276" s="47">
        <v>37603</v>
      </c>
      <c r="C1276" s="46" t="s">
        <v>2872</v>
      </c>
      <c r="D1276" s="46" t="s">
        <v>41</v>
      </c>
      <c r="E1276" s="46" t="s">
        <v>2873</v>
      </c>
      <c r="F1276" s="46" t="s">
        <v>3722</v>
      </c>
      <c r="G1276" s="46" t="s">
        <v>10648</v>
      </c>
      <c r="H1276" s="46" t="s">
        <v>358</v>
      </c>
      <c r="I1276" s="46" t="s">
        <v>330</v>
      </c>
      <c r="J1276" s="47">
        <v>10402</v>
      </c>
      <c r="K1276" s="46" t="s">
        <v>2831</v>
      </c>
      <c r="L1276" s="46" t="s">
        <v>282</v>
      </c>
    </row>
    <row r="1277" spans="1:12" x14ac:dyDescent="0.2">
      <c r="A1277" s="47">
        <v>37599</v>
      </c>
      <c r="C1277" s="46" t="s">
        <v>2875</v>
      </c>
      <c r="D1277" s="46" t="s">
        <v>2876</v>
      </c>
      <c r="E1277" s="46" t="s">
        <v>2877</v>
      </c>
      <c r="F1277" s="46" t="s">
        <v>3723</v>
      </c>
      <c r="G1277" s="46" t="s">
        <v>10649</v>
      </c>
      <c r="H1277" s="46" t="s">
        <v>358</v>
      </c>
      <c r="I1277" s="46" t="s">
        <v>363</v>
      </c>
      <c r="J1277" s="47">
        <v>37</v>
      </c>
      <c r="K1277" s="46" t="s">
        <v>2569</v>
      </c>
      <c r="L1277" s="46" t="s">
        <v>170</v>
      </c>
    </row>
    <row r="1278" spans="1:12" x14ac:dyDescent="0.2">
      <c r="A1278" s="47">
        <v>37595</v>
      </c>
      <c r="C1278" s="46" t="s">
        <v>19</v>
      </c>
      <c r="D1278" s="46" t="s">
        <v>2879</v>
      </c>
      <c r="E1278" s="46" t="s">
        <v>93</v>
      </c>
      <c r="F1278" s="46" t="s">
        <v>3724</v>
      </c>
      <c r="G1278" s="46" t="s">
        <v>10650</v>
      </c>
      <c r="H1278" s="46" t="s">
        <v>358</v>
      </c>
      <c r="I1278" s="46" t="s">
        <v>1017</v>
      </c>
      <c r="J1278" s="47">
        <v>536</v>
      </c>
      <c r="K1278" s="46" t="s">
        <v>2569</v>
      </c>
      <c r="L1278" s="46" t="s">
        <v>170</v>
      </c>
    </row>
    <row r="1279" spans="1:12" x14ac:dyDescent="0.2">
      <c r="A1279" s="47">
        <v>37589</v>
      </c>
      <c r="C1279" s="46" t="s">
        <v>1669</v>
      </c>
      <c r="D1279" s="46" t="s">
        <v>9990</v>
      </c>
      <c r="E1279" s="46" t="s">
        <v>547</v>
      </c>
      <c r="F1279" s="46" t="s">
        <v>3725</v>
      </c>
      <c r="G1279" s="46" t="s">
        <v>10651</v>
      </c>
      <c r="H1279" s="46" t="s">
        <v>358</v>
      </c>
      <c r="I1279" s="46" t="s">
        <v>293</v>
      </c>
      <c r="J1279" s="47">
        <v>10202</v>
      </c>
      <c r="K1279" s="46" t="s">
        <v>2569</v>
      </c>
      <c r="L1279" s="46" t="s">
        <v>279</v>
      </c>
    </row>
    <row r="1280" spans="1:12" x14ac:dyDescent="0.2">
      <c r="A1280" s="47">
        <v>37588</v>
      </c>
      <c r="C1280" s="46" t="s">
        <v>1690</v>
      </c>
      <c r="D1280" s="46" t="s">
        <v>57</v>
      </c>
      <c r="E1280" s="46" t="s">
        <v>3016</v>
      </c>
      <c r="F1280" s="46" t="s">
        <v>3728</v>
      </c>
      <c r="G1280" s="46" t="s">
        <v>10652</v>
      </c>
      <c r="H1280" s="46" t="s">
        <v>358</v>
      </c>
      <c r="I1280" s="46" t="s">
        <v>421</v>
      </c>
      <c r="J1280" s="47">
        <v>578</v>
      </c>
      <c r="K1280" s="46" t="s">
        <v>2569</v>
      </c>
      <c r="L1280" s="46" t="s">
        <v>288</v>
      </c>
    </row>
    <row r="1281" spans="1:12" x14ac:dyDescent="0.2">
      <c r="A1281" s="47">
        <v>37586</v>
      </c>
      <c r="C1281" s="46" t="s">
        <v>6748</v>
      </c>
      <c r="D1281" s="46" t="s">
        <v>5899</v>
      </c>
      <c r="E1281" s="46" t="s">
        <v>2664</v>
      </c>
      <c r="F1281" s="46" t="s">
        <v>3731</v>
      </c>
      <c r="G1281" s="46" t="s">
        <v>10653</v>
      </c>
      <c r="H1281" s="46" t="s">
        <v>368</v>
      </c>
      <c r="I1281" s="46" t="s">
        <v>3622</v>
      </c>
      <c r="J1281" s="47">
        <v>10400</v>
      </c>
      <c r="K1281" s="46" t="s">
        <v>2569</v>
      </c>
      <c r="L1281" s="46" t="s">
        <v>287</v>
      </c>
    </row>
    <row r="1282" spans="1:12" x14ac:dyDescent="0.2">
      <c r="A1282" s="47">
        <v>37584</v>
      </c>
      <c r="C1282" s="46" t="s">
        <v>2175</v>
      </c>
      <c r="D1282" s="46" t="s">
        <v>6744</v>
      </c>
      <c r="E1282" s="46" t="s">
        <v>3542</v>
      </c>
      <c r="F1282" s="46" t="s">
        <v>10654</v>
      </c>
      <c r="G1282" s="46" t="s">
        <v>10655</v>
      </c>
      <c r="H1282" s="46" t="s">
        <v>361</v>
      </c>
      <c r="I1282" s="46" t="s">
        <v>327</v>
      </c>
      <c r="J1282" s="47">
        <v>10414</v>
      </c>
      <c r="K1282" s="46" t="s">
        <v>2569</v>
      </c>
      <c r="L1282" s="46" t="s">
        <v>269</v>
      </c>
    </row>
    <row r="1283" spans="1:12" x14ac:dyDescent="0.2">
      <c r="A1283" s="47">
        <v>37580</v>
      </c>
      <c r="C1283" s="46" t="s">
        <v>34</v>
      </c>
      <c r="D1283" s="46" t="s">
        <v>3790</v>
      </c>
      <c r="E1283" s="46" t="s">
        <v>3016</v>
      </c>
      <c r="F1283" s="46" t="s">
        <v>3732</v>
      </c>
      <c r="G1283" s="46" t="s">
        <v>10656</v>
      </c>
      <c r="H1283" s="46" t="s">
        <v>358</v>
      </c>
      <c r="I1283" s="46" t="s">
        <v>400</v>
      </c>
      <c r="J1283" s="47">
        <v>305</v>
      </c>
      <c r="K1283" s="46" t="s">
        <v>2569</v>
      </c>
      <c r="L1283" s="46" t="s">
        <v>279</v>
      </c>
    </row>
    <row r="1284" spans="1:12" x14ac:dyDescent="0.2">
      <c r="A1284" s="47">
        <v>37576</v>
      </c>
      <c r="C1284" s="46" t="s">
        <v>1535</v>
      </c>
      <c r="E1284" s="46" t="s">
        <v>30</v>
      </c>
      <c r="F1284" s="46" t="s">
        <v>3733</v>
      </c>
      <c r="G1284" s="46" t="s">
        <v>10657</v>
      </c>
      <c r="H1284" s="46" t="s">
        <v>361</v>
      </c>
      <c r="I1284" s="46" t="s">
        <v>408</v>
      </c>
      <c r="J1284" s="47">
        <v>375</v>
      </c>
      <c r="K1284" s="46" t="s">
        <v>2594</v>
      </c>
      <c r="L1284" s="46" t="s">
        <v>283</v>
      </c>
    </row>
    <row r="1285" spans="1:12" x14ac:dyDescent="0.2">
      <c r="A1285" s="47">
        <v>37575</v>
      </c>
      <c r="C1285" s="46" t="s">
        <v>2885</v>
      </c>
      <c r="E1285" s="46" t="s">
        <v>42</v>
      </c>
      <c r="F1285" s="46" t="s">
        <v>3734</v>
      </c>
      <c r="G1285" s="46" t="s">
        <v>10658</v>
      </c>
      <c r="H1285" s="46" t="s">
        <v>361</v>
      </c>
      <c r="I1285" s="46" t="s">
        <v>665</v>
      </c>
      <c r="J1285" s="47">
        <v>439</v>
      </c>
      <c r="K1285" s="46" t="s">
        <v>2569</v>
      </c>
      <c r="L1285" s="46" t="s">
        <v>279</v>
      </c>
    </row>
    <row r="1286" spans="1:12" x14ac:dyDescent="0.2">
      <c r="A1286" s="47">
        <v>37574</v>
      </c>
      <c r="C1286" s="46" t="s">
        <v>506</v>
      </c>
      <c r="E1286" s="46" t="s">
        <v>36</v>
      </c>
      <c r="F1286" s="46" t="s">
        <v>2614</v>
      </c>
      <c r="G1286" s="46" t="s">
        <v>10659</v>
      </c>
      <c r="H1286" s="46" t="s">
        <v>358</v>
      </c>
      <c r="I1286" s="46" t="s">
        <v>353</v>
      </c>
      <c r="J1286" s="47">
        <v>10427</v>
      </c>
      <c r="K1286" s="46" t="s">
        <v>2569</v>
      </c>
      <c r="L1286" s="46" t="s">
        <v>279</v>
      </c>
    </row>
    <row r="1287" spans="1:12" x14ac:dyDescent="0.2">
      <c r="A1287" s="47">
        <v>37573</v>
      </c>
      <c r="C1287" s="46" t="s">
        <v>506</v>
      </c>
      <c r="E1287" s="46" t="s">
        <v>2888</v>
      </c>
      <c r="F1287" s="46" t="s">
        <v>6476</v>
      </c>
      <c r="G1287" s="46" t="s">
        <v>10660</v>
      </c>
      <c r="H1287" s="46" t="s">
        <v>361</v>
      </c>
      <c r="I1287" s="46" t="s">
        <v>949</v>
      </c>
      <c r="J1287" s="47">
        <v>668</v>
      </c>
      <c r="K1287" s="46" t="s">
        <v>3145</v>
      </c>
      <c r="L1287" s="46" t="s">
        <v>280</v>
      </c>
    </row>
    <row r="1288" spans="1:12" x14ac:dyDescent="0.2">
      <c r="A1288" s="47">
        <v>37571</v>
      </c>
      <c r="C1288" s="46" t="s">
        <v>2891</v>
      </c>
      <c r="E1288" s="46" t="s">
        <v>29</v>
      </c>
      <c r="F1288" s="46" t="s">
        <v>3738</v>
      </c>
      <c r="G1288" s="46" t="s">
        <v>10661</v>
      </c>
      <c r="H1288" s="46" t="s">
        <v>361</v>
      </c>
      <c r="I1288" s="46" t="s">
        <v>785</v>
      </c>
      <c r="J1288" s="47">
        <v>10133</v>
      </c>
      <c r="K1288" s="46" t="s">
        <v>2580</v>
      </c>
      <c r="L1288" s="46" t="s">
        <v>284</v>
      </c>
    </row>
    <row r="1289" spans="1:12" x14ac:dyDescent="0.2">
      <c r="A1289" s="47">
        <v>37570</v>
      </c>
      <c r="C1289" s="46" t="s">
        <v>54</v>
      </c>
      <c r="D1289" s="46" t="s">
        <v>48</v>
      </c>
      <c r="E1289" s="46" t="s">
        <v>2893</v>
      </c>
      <c r="F1289" s="46" t="s">
        <v>10662</v>
      </c>
      <c r="G1289" s="46" t="s">
        <v>10663</v>
      </c>
      <c r="H1289" s="46" t="s">
        <v>358</v>
      </c>
      <c r="I1289" s="46" t="s">
        <v>10273</v>
      </c>
      <c r="J1289" s="47">
        <v>10461</v>
      </c>
      <c r="K1289" s="46" t="s">
        <v>2569</v>
      </c>
      <c r="L1289" s="46" t="s">
        <v>278</v>
      </c>
    </row>
    <row r="1290" spans="1:12" x14ac:dyDescent="0.2">
      <c r="A1290" s="47">
        <v>37569</v>
      </c>
      <c r="C1290" s="46" t="s">
        <v>2895</v>
      </c>
      <c r="E1290" s="46" t="s">
        <v>2896</v>
      </c>
      <c r="F1290" s="46" t="s">
        <v>3740</v>
      </c>
      <c r="G1290" s="46" t="s">
        <v>10664</v>
      </c>
      <c r="H1290" s="46" t="s">
        <v>361</v>
      </c>
      <c r="I1290" s="46" t="s">
        <v>593</v>
      </c>
      <c r="J1290" s="47">
        <v>87</v>
      </c>
      <c r="K1290" s="46" t="s">
        <v>2594</v>
      </c>
      <c r="L1290" s="46" t="s">
        <v>291</v>
      </c>
    </row>
    <row r="1291" spans="1:12" x14ac:dyDescent="0.2">
      <c r="A1291" s="47">
        <v>37568</v>
      </c>
      <c r="C1291" s="46" t="s">
        <v>2895</v>
      </c>
      <c r="E1291" s="46" t="s">
        <v>2898</v>
      </c>
      <c r="F1291" s="46" t="s">
        <v>3744</v>
      </c>
      <c r="G1291" s="46" t="s">
        <v>10665</v>
      </c>
      <c r="H1291" s="46" t="s">
        <v>361</v>
      </c>
      <c r="I1291" s="46" t="s">
        <v>991</v>
      </c>
      <c r="J1291" s="47">
        <v>306</v>
      </c>
      <c r="K1291" s="46" t="s">
        <v>2699</v>
      </c>
      <c r="L1291" s="46" t="s">
        <v>288</v>
      </c>
    </row>
    <row r="1292" spans="1:12" x14ac:dyDescent="0.2">
      <c r="A1292" s="47">
        <v>37565</v>
      </c>
      <c r="C1292" s="46" t="s">
        <v>72</v>
      </c>
      <c r="D1292" s="46" t="s">
        <v>1852</v>
      </c>
      <c r="E1292" s="46" t="s">
        <v>8</v>
      </c>
      <c r="F1292" s="46" t="s">
        <v>3746</v>
      </c>
      <c r="G1292" s="46" t="s">
        <v>10666</v>
      </c>
      <c r="H1292" s="46" t="s">
        <v>361</v>
      </c>
      <c r="I1292" s="46" t="s">
        <v>608</v>
      </c>
      <c r="J1292" s="47">
        <v>58</v>
      </c>
      <c r="K1292" s="46" t="s">
        <v>2699</v>
      </c>
      <c r="L1292" s="46" t="s">
        <v>169</v>
      </c>
    </row>
    <row r="1293" spans="1:12" x14ac:dyDescent="0.2">
      <c r="A1293" s="47">
        <v>37557</v>
      </c>
      <c r="C1293" s="46" t="s">
        <v>2905</v>
      </c>
      <c r="D1293" s="46" t="s">
        <v>19</v>
      </c>
      <c r="E1293" s="46" t="s">
        <v>2906</v>
      </c>
      <c r="F1293" s="46" t="s">
        <v>3747</v>
      </c>
      <c r="G1293" s="46" t="s">
        <v>10667</v>
      </c>
      <c r="H1293" s="46" t="s">
        <v>361</v>
      </c>
      <c r="I1293" s="46" t="s">
        <v>178</v>
      </c>
      <c r="J1293" s="47">
        <v>504</v>
      </c>
      <c r="K1293" s="46" t="s">
        <v>2569</v>
      </c>
      <c r="L1293" s="46" t="s">
        <v>285</v>
      </c>
    </row>
    <row r="1294" spans="1:12" x14ac:dyDescent="0.2">
      <c r="A1294" s="47">
        <v>37554</v>
      </c>
      <c r="C1294" s="46" t="s">
        <v>25</v>
      </c>
      <c r="D1294" s="46" t="s">
        <v>2084</v>
      </c>
      <c r="E1294" s="46" t="s">
        <v>1482</v>
      </c>
      <c r="F1294" s="46" t="s">
        <v>3748</v>
      </c>
      <c r="G1294" s="46" t="s">
        <v>10668</v>
      </c>
      <c r="H1294" s="46" t="s">
        <v>368</v>
      </c>
      <c r="I1294" s="46" t="s">
        <v>882</v>
      </c>
      <c r="J1294" s="47">
        <v>567</v>
      </c>
      <c r="K1294" s="46" t="s">
        <v>2569</v>
      </c>
      <c r="L1294" s="46" t="s">
        <v>269</v>
      </c>
    </row>
    <row r="1295" spans="1:12" x14ac:dyDescent="0.2">
      <c r="A1295" s="47">
        <v>37547</v>
      </c>
      <c r="C1295" s="46" t="s">
        <v>417</v>
      </c>
      <c r="D1295" s="46" t="s">
        <v>2908</v>
      </c>
      <c r="E1295" s="46" t="s">
        <v>42</v>
      </c>
      <c r="F1295" s="46" t="s">
        <v>3749</v>
      </c>
      <c r="G1295" s="46" t="s">
        <v>10669</v>
      </c>
      <c r="H1295" s="46" t="s">
        <v>368</v>
      </c>
      <c r="I1295" s="46" t="s">
        <v>363</v>
      </c>
      <c r="J1295" s="47">
        <v>37</v>
      </c>
      <c r="K1295" s="46" t="s">
        <v>2569</v>
      </c>
      <c r="L1295" s="46" t="s">
        <v>170</v>
      </c>
    </row>
    <row r="1296" spans="1:12" x14ac:dyDescent="0.2">
      <c r="A1296" s="47">
        <v>37541</v>
      </c>
      <c r="C1296" s="46" t="s">
        <v>1750</v>
      </c>
      <c r="D1296" s="46" t="s">
        <v>154</v>
      </c>
      <c r="E1296" s="46" t="s">
        <v>63</v>
      </c>
      <c r="F1296" s="46" t="s">
        <v>3752</v>
      </c>
      <c r="G1296" s="46" t="s">
        <v>10670</v>
      </c>
      <c r="H1296" s="46" t="s">
        <v>358</v>
      </c>
      <c r="I1296" s="46" t="s">
        <v>1138</v>
      </c>
      <c r="J1296" s="47">
        <v>10116</v>
      </c>
      <c r="K1296" s="46" t="s">
        <v>2569</v>
      </c>
      <c r="L1296" s="46" t="s">
        <v>286</v>
      </c>
    </row>
    <row r="1297" spans="1:12" x14ac:dyDescent="0.2">
      <c r="A1297" s="47">
        <v>37532</v>
      </c>
      <c r="C1297" s="46" t="s">
        <v>2786</v>
      </c>
      <c r="D1297" s="46" t="s">
        <v>2919</v>
      </c>
      <c r="E1297" s="46" t="s">
        <v>2920</v>
      </c>
      <c r="F1297" s="46" t="s">
        <v>2924</v>
      </c>
      <c r="G1297" s="46" t="s">
        <v>10671</v>
      </c>
      <c r="H1297" s="46" t="s">
        <v>368</v>
      </c>
      <c r="I1297" s="46" t="s">
        <v>593</v>
      </c>
      <c r="J1297" s="47">
        <v>87</v>
      </c>
      <c r="K1297" s="46" t="s">
        <v>2569</v>
      </c>
      <c r="L1297" s="46" t="s">
        <v>291</v>
      </c>
    </row>
    <row r="1298" spans="1:12" x14ac:dyDescent="0.2">
      <c r="A1298" s="47">
        <v>37530</v>
      </c>
      <c r="C1298" s="46" t="s">
        <v>1639</v>
      </c>
      <c r="D1298" s="46" t="s">
        <v>2922</v>
      </c>
      <c r="E1298" s="46" t="s">
        <v>2923</v>
      </c>
      <c r="F1298" s="46" t="s">
        <v>3433</v>
      </c>
      <c r="G1298" s="46" t="s">
        <v>10672</v>
      </c>
      <c r="H1298" s="46" t="s">
        <v>361</v>
      </c>
      <c r="I1298" s="46" t="s">
        <v>636</v>
      </c>
      <c r="J1298" s="47">
        <v>52</v>
      </c>
      <c r="K1298" s="46" t="s">
        <v>2569</v>
      </c>
      <c r="L1298" s="46" t="s">
        <v>286</v>
      </c>
    </row>
    <row r="1299" spans="1:12" x14ac:dyDescent="0.2">
      <c r="A1299" s="47">
        <v>37518</v>
      </c>
      <c r="C1299" s="46" t="s">
        <v>2928</v>
      </c>
      <c r="D1299" s="46" t="s">
        <v>2929</v>
      </c>
      <c r="E1299" s="46" t="s">
        <v>2930</v>
      </c>
      <c r="F1299" s="46" t="s">
        <v>3759</v>
      </c>
      <c r="G1299" s="46" t="s">
        <v>10673</v>
      </c>
      <c r="H1299" s="46" t="s">
        <v>361</v>
      </c>
      <c r="I1299" s="46" t="s">
        <v>1407</v>
      </c>
      <c r="J1299" s="47">
        <v>10333</v>
      </c>
      <c r="K1299" s="46" t="s">
        <v>2669</v>
      </c>
      <c r="L1299" s="46" t="s">
        <v>280</v>
      </c>
    </row>
    <row r="1300" spans="1:12" x14ac:dyDescent="0.2">
      <c r="A1300" s="47">
        <v>37512</v>
      </c>
      <c r="C1300" s="46" t="s">
        <v>1472</v>
      </c>
      <c r="D1300" s="46" t="s">
        <v>1959</v>
      </c>
      <c r="E1300" s="46" t="s">
        <v>117</v>
      </c>
      <c r="F1300" s="46" t="s">
        <v>10674</v>
      </c>
      <c r="G1300" s="46" t="s">
        <v>10675</v>
      </c>
      <c r="H1300" s="46" t="s">
        <v>358</v>
      </c>
      <c r="I1300" s="46" t="s">
        <v>636</v>
      </c>
      <c r="J1300" s="47">
        <v>52</v>
      </c>
      <c r="K1300" s="46" t="s">
        <v>2638</v>
      </c>
      <c r="L1300" s="46" t="s">
        <v>286</v>
      </c>
    </row>
    <row r="1301" spans="1:12" x14ac:dyDescent="0.2">
      <c r="A1301" s="47">
        <v>37511</v>
      </c>
      <c r="C1301" s="46" t="s">
        <v>1760</v>
      </c>
      <c r="D1301" s="46" t="s">
        <v>2933</v>
      </c>
      <c r="E1301" s="46" t="s">
        <v>2847</v>
      </c>
      <c r="F1301" s="46" t="s">
        <v>3762</v>
      </c>
      <c r="G1301" s="46" t="s">
        <v>10676</v>
      </c>
      <c r="H1301" s="46" t="s">
        <v>361</v>
      </c>
      <c r="I1301" s="46" t="s">
        <v>785</v>
      </c>
      <c r="J1301" s="47">
        <v>10133</v>
      </c>
      <c r="K1301" s="46" t="s">
        <v>2594</v>
      </c>
      <c r="L1301" s="46" t="s">
        <v>284</v>
      </c>
    </row>
    <row r="1302" spans="1:12" x14ac:dyDescent="0.2">
      <c r="A1302" s="47">
        <v>37502</v>
      </c>
      <c r="C1302" s="46" t="s">
        <v>17</v>
      </c>
      <c r="D1302" s="46" t="s">
        <v>9</v>
      </c>
      <c r="E1302" s="46" t="s">
        <v>65</v>
      </c>
      <c r="F1302" s="46" t="s">
        <v>3086</v>
      </c>
      <c r="G1302" s="46" t="s">
        <v>10677</v>
      </c>
      <c r="H1302" s="46" t="s">
        <v>358</v>
      </c>
      <c r="I1302" s="46" t="s">
        <v>377</v>
      </c>
      <c r="J1302" s="47">
        <v>111</v>
      </c>
      <c r="K1302" s="46" t="s">
        <v>2569</v>
      </c>
      <c r="L1302" s="46" t="s">
        <v>286</v>
      </c>
    </row>
    <row r="1303" spans="1:12" x14ac:dyDescent="0.2">
      <c r="A1303" s="47">
        <v>37489</v>
      </c>
      <c r="C1303" s="46" t="s">
        <v>14917</v>
      </c>
      <c r="D1303" s="46" t="s">
        <v>34</v>
      </c>
      <c r="E1303" s="46" t="s">
        <v>107</v>
      </c>
      <c r="F1303" s="46" t="s">
        <v>3766</v>
      </c>
      <c r="G1303" s="46" t="s">
        <v>10678</v>
      </c>
      <c r="H1303" s="46" t="s">
        <v>361</v>
      </c>
      <c r="I1303" s="46" t="s">
        <v>426</v>
      </c>
      <c r="J1303" s="47">
        <v>634</v>
      </c>
      <c r="K1303" s="46" t="s">
        <v>2569</v>
      </c>
      <c r="L1303" s="46" t="s">
        <v>285</v>
      </c>
    </row>
    <row r="1304" spans="1:12" x14ac:dyDescent="0.2">
      <c r="A1304" s="47">
        <v>37484</v>
      </c>
      <c r="C1304" s="46" t="s">
        <v>2939</v>
      </c>
      <c r="D1304" s="46" t="s">
        <v>72</v>
      </c>
      <c r="E1304" s="46" t="s">
        <v>2940</v>
      </c>
      <c r="F1304" s="46" t="s">
        <v>3769</v>
      </c>
      <c r="G1304" s="46" t="s">
        <v>10679</v>
      </c>
      <c r="H1304" s="46" t="s">
        <v>368</v>
      </c>
      <c r="I1304" s="46" t="s">
        <v>426</v>
      </c>
      <c r="J1304" s="47">
        <v>634</v>
      </c>
      <c r="K1304" s="46" t="s">
        <v>2569</v>
      </c>
      <c r="L1304" s="46" t="s">
        <v>285</v>
      </c>
    </row>
    <row r="1305" spans="1:12" x14ac:dyDescent="0.2">
      <c r="A1305" s="47">
        <v>37475</v>
      </c>
      <c r="C1305" s="46" t="s">
        <v>2033</v>
      </c>
      <c r="D1305" s="46" t="s">
        <v>14</v>
      </c>
      <c r="E1305" s="46" t="s">
        <v>2943</v>
      </c>
      <c r="F1305" s="46" t="s">
        <v>2756</v>
      </c>
      <c r="G1305" s="46" t="s">
        <v>10680</v>
      </c>
      <c r="H1305" s="46" t="s">
        <v>358</v>
      </c>
      <c r="I1305" s="46" t="s">
        <v>1178</v>
      </c>
      <c r="J1305" s="47">
        <v>10181</v>
      </c>
      <c r="K1305" s="46" t="s">
        <v>2569</v>
      </c>
      <c r="L1305" s="46" t="s">
        <v>279</v>
      </c>
    </row>
    <row r="1306" spans="1:12" x14ac:dyDescent="0.2">
      <c r="A1306" s="47">
        <v>37454</v>
      </c>
      <c r="C1306" s="46" t="s">
        <v>34</v>
      </c>
      <c r="D1306" s="46" t="s">
        <v>10024</v>
      </c>
      <c r="E1306" s="46" t="s">
        <v>522</v>
      </c>
      <c r="F1306" s="46" t="s">
        <v>3771</v>
      </c>
      <c r="G1306" s="46" t="s">
        <v>10681</v>
      </c>
      <c r="H1306" s="46" t="s">
        <v>358</v>
      </c>
      <c r="I1306" s="46" t="s">
        <v>449</v>
      </c>
      <c r="J1306" s="47">
        <v>10061</v>
      </c>
      <c r="K1306" s="46" t="s">
        <v>2569</v>
      </c>
      <c r="L1306" s="46" t="s">
        <v>279</v>
      </c>
    </row>
    <row r="1307" spans="1:12" x14ac:dyDescent="0.2">
      <c r="A1307" s="47">
        <v>37444</v>
      </c>
      <c r="C1307" s="46" t="s">
        <v>2123</v>
      </c>
      <c r="D1307" s="46" t="s">
        <v>15104</v>
      </c>
      <c r="E1307" s="46" t="s">
        <v>11899</v>
      </c>
      <c r="F1307" s="46" t="s">
        <v>10682</v>
      </c>
      <c r="G1307" s="46" t="s">
        <v>10683</v>
      </c>
      <c r="H1307" s="46" t="s">
        <v>358</v>
      </c>
      <c r="I1307" s="46" t="s">
        <v>1178</v>
      </c>
      <c r="J1307" s="47">
        <v>10181</v>
      </c>
      <c r="K1307" s="46" t="s">
        <v>2569</v>
      </c>
      <c r="L1307" s="46" t="s">
        <v>279</v>
      </c>
    </row>
    <row r="1308" spans="1:12" x14ac:dyDescent="0.2">
      <c r="A1308" s="47">
        <v>37440</v>
      </c>
      <c r="C1308" s="46" t="s">
        <v>6181</v>
      </c>
      <c r="D1308" s="46" t="s">
        <v>15109</v>
      </c>
      <c r="E1308" s="46" t="s">
        <v>2663</v>
      </c>
      <c r="F1308" s="46" t="s">
        <v>10684</v>
      </c>
      <c r="G1308" s="46" t="s">
        <v>10685</v>
      </c>
      <c r="H1308" s="46" t="s">
        <v>358</v>
      </c>
      <c r="I1308" s="46" t="s">
        <v>580</v>
      </c>
      <c r="J1308" s="47">
        <v>534</v>
      </c>
      <c r="K1308" s="46" t="s">
        <v>2569</v>
      </c>
      <c r="L1308" s="46" t="s">
        <v>269</v>
      </c>
    </row>
    <row r="1309" spans="1:12" x14ac:dyDescent="0.2">
      <c r="A1309" s="47">
        <v>37427</v>
      </c>
      <c r="C1309" s="46" t="s">
        <v>2948</v>
      </c>
      <c r="D1309" s="46" t="s">
        <v>1907</v>
      </c>
      <c r="E1309" s="46" t="s">
        <v>2873</v>
      </c>
      <c r="F1309" s="46" t="s">
        <v>3774</v>
      </c>
      <c r="G1309" s="46" t="s">
        <v>10686</v>
      </c>
      <c r="H1309" s="46" t="s">
        <v>368</v>
      </c>
      <c r="I1309" s="46" t="s">
        <v>1266</v>
      </c>
      <c r="J1309" s="47">
        <v>10164</v>
      </c>
      <c r="K1309" s="46" t="s">
        <v>2569</v>
      </c>
      <c r="L1309" s="46" t="s">
        <v>289</v>
      </c>
    </row>
    <row r="1310" spans="1:12" x14ac:dyDescent="0.2">
      <c r="A1310" s="47">
        <v>37413</v>
      </c>
      <c r="C1310" s="46" t="s">
        <v>15176</v>
      </c>
      <c r="E1310" s="46" t="s">
        <v>15177</v>
      </c>
      <c r="F1310" s="46" t="s">
        <v>3244</v>
      </c>
      <c r="G1310" s="46" t="s">
        <v>10687</v>
      </c>
      <c r="H1310" s="46" t="s">
        <v>358</v>
      </c>
      <c r="I1310" s="46" t="s">
        <v>1266</v>
      </c>
      <c r="J1310" s="47">
        <v>10164</v>
      </c>
      <c r="K1310" s="46" t="s">
        <v>2569</v>
      </c>
      <c r="L1310" s="46" t="s">
        <v>289</v>
      </c>
    </row>
    <row r="1311" spans="1:12" x14ac:dyDescent="0.2">
      <c r="A1311" s="47">
        <v>37412</v>
      </c>
      <c r="C1311" s="46" t="s">
        <v>1974</v>
      </c>
      <c r="E1311" s="46" t="s">
        <v>15110</v>
      </c>
      <c r="F1311" s="46" t="s">
        <v>3776</v>
      </c>
      <c r="G1311" s="46" t="s">
        <v>10688</v>
      </c>
      <c r="H1311" s="46" t="s">
        <v>358</v>
      </c>
      <c r="I1311" s="46" t="s">
        <v>481</v>
      </c>
      <c r="J1311" s="47">
        <v>10224</v>
      </c>
      <c r="K1311" s="46" t="s">
        <v>2569</v>
      </c>
      <c r="L1311" s="46" t="s">
        <v>280</v>
      </c>
    </row>
    <row r="1312" spans="1:12" x14ac:dyDescent="0.2">
      <c r="A1312" s="47">
        <v>37402</v>
      </c>
      <c r="C1312" s="46" t="s">
        <v>2952</v>
      </c>
      <c r="D1312" s="46" t="s">
        <v>2953</v>
      </c>
      <c r="E1312" s="46" t="s">
        <v>2954</v>
      </c>
      <c r="F1312" s="46" t="s">
        <v>3778</v>
      </c>
      <c r="G1312" s="46" t="s">
        <v>10689</v>
      </c>
      <c r="H1312" s="46" t="s">
        <v>358</v>
      </c>
      <c r="I1312" s="46" t="s">
        <v>400</v>
      </c>
      <c r="J1312" s="47">
        <v>305</v>
      </c>
      <c r="K1312" s="46" t="s">
        <v>2569</v>
      </c>
      <c r="L1312" s="46" t="s">
        <v>279</v>
      </c>
    </row>
    <row r="1313" spans="1:12" x14ac:dyDescent="0.2">
      <c r="A1313" s="47">
        <v>37400</v>
      </c>
      <c r="C1313" s="46" t="s">
        <v>487</v>
      </c>
      <c r="D1313" s="46" t="s">
        <v>2927</v>
      </c>
      <c r="E1313" s="46" t="s">
        <v>1508</v>
      </c>
      <c r="F1313" s="46" t="s">
        <v>3779</v>
      </c>
      <c r="G1313" s="46" t="s">
        <v>10690</v>
      </c>
      <c r="H1313" s="46" t="s">
        <v>361</v>
      </c>
      <c r="I1313" s="46" t="s">
        <v>713</v>
      </c>
      <c r="J1313" s="47">
        <v>10129</v>
      </c>
      <c r="K1313" s="46" t="s">
        <v>2569</v>
      </c>
      <c r="L1313" s="46" t="s">
        <v>286</v>
      </c>
    </row>
    <row r="1314" spans="1:12" x14ac:dyDescent="0.2">
      <c r="A1314" s="47">
        <v>37399</v>
      </c>
      <c r="C1314" s="46" t="s">
        <v>2957</v>
      </c>
      <c r="D1314" s="46" t="s">
        <v>2958</v>
      </c>
      <c r="E1314" s="46" t="s">
        <v>522</v>
      </c>
      <c r="F1314" s="46" t="s">
        <v>3780</v>
      </c>
      <c r="G1314" s="46" t="s">
        <v>10691</v>
      </c>
      <c r="H1314" s="46" t="s">
        <v>358</v>
      </c>
      <c r="I1314" s="46" t="s">
        <v>713</v>
      </c>
      <c r="J1314" s="47">
        <v>10129</v>
      </c>
      <c r="K1314" s="46" t="s">
        <v>2569</v>
      </c>
      <c r="L1314" s="46" t="s">
        <v>286</v>
      </c>
    </row>
    <row r="1315" spans="1:12" x14ac:dyDescent="0.2">
      <c r="A1315" s="47">
        <v>37398</v>
      </c>
      <c r="C1315" s="46" t="s">
        <v>2960</v>
      </c>
      <c r="E1315" s="46" t="s">
        <v>2961</v>
      </c>
      <c r="F1315" s="46" t="s">
        <v>3782</v>
      </c>
      <c r="G1315" s="46" t="s">
        <v>10692</v>
      </c>
      <c r="H1315" s="46" t="s">
        <v>358</v>
      </c>
      <c r="I1315" s="46" t="s">
        <v>3783</v>
      </c>
      <c r="J1315" s="47">
        <v>10437</v>
      </c>
      <c r="K1315" s="46" t="s">
        <v>2569</v>
      </c>
      <c r="L1315" s="46" t="s">
        <v>269</v>
      </c>
    </row>
    <row r="1316" spans="1:12" x14ac:dyDescent="0.2">
      <c r="A1316" s="47">
        <v>37393</v>
      </c>
      <c r="C1316" s="46" t="s">
        <v>10035</v>
      </c>
      <c r="D1316" s="46" t="s">
        <v>10036</v>
      </c>
      <c r="E1316" s="46" t="s">
        <v>3160</v>
      </c>
      <c r="F1316" s="46" t="s">
        <v>10695</v>
      </c>
      <c r="G1316" s="46" t="s">
        <v>10696</v>
      </c>
      <c r="H1316" s="46" t="s">
        <v>361</v>
      </c>
      <c r="I1316" s="46" t="s">
        <v>423</v>
      </c>
      <c r="J1316" s="47">
        <v>546</v>
      </c>
      <c r="K1316" s="46" t="s">
        <v>3145</v>
      </c>
      <c r="L1316" s="46" t="s">
        <v>285</v>
      </c>
    </row>
    <row r="1317" spans="1:12" x14ac:dyDescent="0.2">
      <c r="A1317" s="47">
        <v>37392</v>
      </c>
      <c r="C1317" s="46" t="s">
        <v>78</v>
      </c>
      <c r="D1317" s="46" t="s">
        <v>13</v>
      </c>
      <c r="E1317" s="46" t="s">
        <v>2963</v>
      </c>
      <c r="F1317" s="46" t="s">
        <v>3785</v>
      </c>
      <c r="G1317" s="46" t="s">
        <v>10697</v>
      </c>
      <c r="H1317" s="46" t="s">
        <v>368</v>
      </c>
      <c r="I1317" s="46" t="s">
        <v>363</v>
      </c>
      <c r="J1317" s="47">
        <v>37</v>
      </c>
      <c r="K1317" s="46" t="s">
        <v>2569</v>
      </c>
      <c r="L1317" s="46" t="s">
        <v>170</v>
      </c>
    </row>
    <row r="1318" spans="1:12" x14ac:dyDescent="0.2">
      <c r="A1318" s="47">
        <v>37377</v>
      </c>
      <c r="C1318" s="46" t="s">
        <v>2968</v>
      </c>
      <c r="E1318" s="46" t="s">
        <v>2969</v>
      </c>
      <c r="F1318" s="46" t="s">
        <v>3787</v>
      </c>
      <c r="G1318" s="46" t="s">
        <v>10698</v>
      </c>
      <c r="H1318" s="46" t="s">
        <v>368</v>
      </c>
      <c r="I1318" s="46" t="s">
        <v>665</v>
      </c>
      <c r="J1318" s="47">
        <v>439</v>
      </c>
      <c r="K1318" s="46" t="s">
        <v>2569</v>
      </c>
      <c r="L1318" s="46" t="s">
        <v>279</v>
      </c>
    </row>
    <row r="1319" spans="1:12" x14ac:dyDescent="0.2">
      <c r="A1319" s="47">
        <v>37374</v>
      </c>
      <c r="C1319" s="46" t="s">
        <v>7</v>
      </c>
      <c r="D1319" s="46" t="s">
        <v>3102</v>
      </c>
      <c r="E1319" s="46" t="s">
        <v>10043</v>
      </c>
      <c r="F1319" s="46" t="s">
        <v>10187</v>
      </c>
      <c r="G1319" s="46" t="s">
        <v>10700</v>
      </c>
      <c r="H1319" s="46" t="s">
        <v>361</v>
      </c>
      <c r="I1319" s="46" t="s">
        <v>687</v>
      </c>
      <c r="J1319" s="47">
        <v>490</v>
      </c>
      <c r="K1319" s="46" t="s">
        <v>2569</v>
      </c>
      <c r="L1319" s="46" t="s">
        <v>289</v>
      </c>
    </row>
    <row r="1320" spans="1:12" x14ac:dyDescent="0.2">
      <c r="A1320" s="47">
        <v>37373</v>
      </c>
      <c r="C1320" s="46" t="s">
        <v>7</v>
      </c>
      <c r="D1320" s="46" t="s">
        <v>3102</v>
      </c>
      <c r="E1320" s="46" t="s">
        <v>6857</v>
      </c>
      <c r="F1320" s="46" t="s">
        <v>10701</v>
      </c>
      <c r="G1320" s="46" t="s">
        <v>10702</v>
      </c>
      <c r="H1320" s="46" t="s">
        <v>358</v>
      </c>
      <c r="I1320" s="46" t="s">
        <v>513</v>
      </c>
      <c r="J1320" s="47">
        <v>10440</v>
      </c>
      <c r="K1320" s="46" t="s">
        <v>2569</v>
      </c>
      <c r="L1320" s="46" t="s">
        <v>278</v>
      </c>
    </row>
    <row r="1321" spans="1:12" x14ac:dyDescent="0.2">
      <c r="A1321" s="47">
        <v>37371</v>
      </c>
      <c r="C1321" s="46" t="s">
        <v>2972</v>
      </c>
      <c r="D1321" s="46" t="s">
        <v>39</v>
      </c>
      <c r="E1321" s="46" t="s">
        <v>12</v>
      </c>
      <c r="F1321" s="46" t="s">
        <v>10703</v>
      </c>
      <c r="G1321" s="46" t="s">
        <v>10704</v>
      </c>
      <c r="H1321" s="46" t="s">
        <v>368</v>
      </c>
      <c r="I1321" s="46" t="s">
        <v>3448</v>
      </c>
      <c r="J1321" s="47">
        <v>10188</v>
      </c>
      <c r="K1321" s="46" t="s">
        <v>2569</v>
      </c>
      <c r="L1321" s="46" t="s">
        <v>288</v>
      </c>
    </row>
    <row r="1322" spans="1:12" x14ac:dyDescent="0.2">
      <c r="A1322" s="47">
        <v>37364</v>
      </c>
      <c r="C1322" s="46" t="s">
        <v>2977</v>
      </c>
      <c r="D1322" s="46" t="s">
        <v>89</v>
      </c>
      <c r="E1322" s="46" t="s">
        <v>1980</v>
      </c>
      <c r="F1322" s="46" t="s">
        <v>10705</v>
      </c>
      <c r="G1322" s="46" t="s">
        <v>10706</v>
      </c>
      <c r="H1322" s="46" t="s">
        <v>358</v>
      </c>
      <c r="I1322" s="46" t="s">
        <v>505</v>
      </c>
      <c r="J1322" s="47">
        <v>10095</v>
      </c>
      <c r="K1322" s="46" t="s">
        <v>2569</v>
      </c>
      <c r="L1322" s="46" t="s">
        <v>289</v>
      </c>
    </row>
    <row r="1323" spans="1:12" x14ac:dyDescent="0.2">
      <c r="A1323" s="47">
        <v>37363</v>
      </c>
      <c r="C1323" s="46" t="s">
        <v>2979</v>
      </c>
      <c r="D1323" s="46" t="s">
        <v>2980</v>
      </c>
      <c r="E1323" s="46" t="s">
        <v>98</v>
      </c>
      <c r="F1323" s="46" t="s">
        <v>10707</v>
      </c>
      <c r="G1323" s="46" t="s">
        <v>10708</v>
      </c>
      <c r="H1323" s="46" t="s">
        <v>358</v>
      </c>
      <c r="I1323" s="46" t="s">
        <v>486</v>
      </c>
      <c r="J1323" s="47">
        <v>10392</v>
      </c>
      <c r="K1323" s="46" t="s">
        <v>2569</v>
      </c>
      <c r="L1323" s="46" t="s">
        <v>282</v>
      </c>
    </row>
    <row r="1324" spans="1:12" x14ac:dyDescent="0.2">
      <c r="A1324" s="47">
        <v>37360</v>
      </c>
      <c r="C1324" s="46" t="s">
        <v>2982</v>
      </c>
      <c r="E1324" s="46" t="s">
        <v>2983</v>
      </c>
      <c r="F1324" s="46" t="s">
        <v>3388</v>
      </c>
      <c r="G1324" s="46" t="s">
        <v>10709</v>
      </c>
      <c r="H1324" s="46" t="s">
        <v>358</v>
      </c>
      <c r="I1324" s="46" t="s">
        <v>507</v>
      </c>
      <c r="J1324" s="47">
        <v>353</v>
      </c>
      <c r="K1324" s="46" t="s">
        <v>2569</v>
      </c>
      <c r="L1324" s="46" t="s">
        <v>279</v>
      </c>
    </row>
    <row r="1325" spans="1:12" x14ac:dyDescent="0.2">
      <c r="A1325" s="47">
        <v>37342</v>
      </c>
      <c r="C1325" s="46" t="s">
        <v>34</v>
      </c>
      <c r="D1325" s="46" t="s">
        <v>13</v>
      </c>
      <c r="E1325" s="46" t="s">
        <v>2985</v>
      </c>
      <c r="F1325" s="46" t="s">
        <v>3789</v>
      </c>
      <c r="G1325" s="46" t="s">
        <v>10710</v>
      </c>
      <c r="H1325" s="46" t="s">
        <v>358</v>
      </c>
      <c r="I1325" s="46" t="s">
        <v>437</v>
      </c>
      <c r="J1325" s="47">
        <v>736</v>
      </c>
      <c r="K1325" s="46" t="s">
        <v>2569</v>
      </c>
      <c r="L1325" s="46" t="s">
        <v>282</v>
      </c>
    </row>
    <row r="1326" spans="1:12" x14ac:dyDescent="0.2">
      <c r="A1326" s="47">
        <v>37341</v>
      </c>
      <c r="C1326" s="46" t="s">
        <v>1972</v>
      </c>
      <c r="D1326" s="46" t="s">
        <v>2724</v>
      </c>
      <c r="E1326" s="46" t="s">
        <v>2943</v>
      </c>
      <c r="F1326" s="46" t="s">
        <v>3792</v>
      </c>
      <c r="G1326" s="46" t="s">
        <v>10711</v>
      </c>
      <c r="H1326" s="46" t="s">
        <v>358</v>
      </c>
      <c r="I1326" s="46" t="s">
        <v>389</v>
      </c>
      <c r="J1326" s="47">
        <v>261</v>
      </c>
      <c r="K1326" s="46" t="s">
        <v>3793</v>
      </c>
      <c r="L1326" s="46" t="s">
        <v>282</v>
      </c>
    </row>
    <row r="1327" spans="1:12" x14ac:dyDescent="0.2">
      <c r="A1327" s="47">
        <v>37340</v>
      </c>
      <c r="C1327" s="46" t="s">
        <v>2993</v>
      </c>
      <c r="D1327" s="46" t="s">
        <v>2994</v>
      </c>
      <c r="E1327" s="46" t="s">
        <v>2995</v>
      </c>
      <c r="F1327" s="46" t="s">
        <v>3794</v>
      </c>
      <c r="G1327" s="46" t="s">
        <v>10712</v>
      </c>
      <c r="H1327" s="46" t="s">
        <v>358</v>
      </c>
      <c r="I1327" s="46" t="s">
        <v>494</v>
      </c>
      <c r="J1327" s="47">
        <v>10438</v>
      </c>
      <c r="K1327" s="46" t="s">
        <v>2569</v>
      </c>
      <c r="L1327" s="46" t="s">
        <v>269</v>
      </c>
    </row>
    <row r="1328" spans="1:12" x14ac:dyDescent="0.2">
      <c r="A1328" s="47">
        <v>37335</v>
      </c>
      <c r="C1328" s="46" t="s">
        <v>10056</v>
      </c>
      <c r="D1328" s="46" t="s">
        <v>1482</v>
      </c>
      <c r="E1328" s="46" t="s">
        <v>3362</v>
      </c>
      <c r="F1328" s="46" t="s">
        <v>3795</v>
      </c>
      <c r="G1328" s="46" t="s">
        <v>10713</v>
      </c>
      <c r="H1328" s="46" t="s">
        <v>361</v>
      </c>
      <c r="I1328" s="46" t="s">
        <v>710</v>
      </c>
      <c r="J1328" s="47">
        <v>278</v>
      </c>
      <c r="K1328" s="46" t="s">
        <v>2569</v>
      </c>
      <c r="L1328" s="46" t="s">
        <v>282</v>
      </c>
    </row>
    <row r="1329" spans="1:12" x14ac:dyDescent="0.2">
      <c r="A1329" s="47">
        <v>37333</v>
      </c>
      <c r="C1329" s="46" t="s">
        <v>542</v>
      </c>
      <c r="D1329" s="46" t="s">
        <v>57</v>
      </c>
      <c r="E1329" s="46" t="s">
        <v>9617</v>
      </c>
      <c r="F1329" s="46" t="s">
        <v>3797</v>
      </c>
      <c r="G1329" s="46" t="s">
        <v>10714</v>
      </c>
      <c r="H1329" s="46" t="s">
        <v>358</v>
      </c>
      <c r="I1329" s="46" t="s">
        <v>177</v>
      </c>
      <c r="J1329" s="47">
        <v>290</v>
      </c>
      <c r="K1329" s="46" t="s">
        <v>2569</v>
      </c>
      <c r="L1329" s="46" t="s">
        <v>282</v>
      </c>
    </row>
    <row r="1330" spans="1:12" x14ac:dyDescent="0.2">
      <c r="A1330" s="47">
        <v>37330</v>
      </c>
      <c r="C1330" s="46" t="s">
        <v>10061</v>
      </c>
      <c r="D1330" s="46" t="s">
        <v>1623</v>
      </c>
      <c r="E1330" s="46" t="s">
        <v>7810</v>
      </c>
      <c r="F1330" s="46" t="s">
        <v>3333</v>
      </c>
      <c r="G1330" s="46" t="s">
        <v>10715</v>
      </c>
      <c r="H1330" s="46" t="s">
        <v>358</v>
      </c>
      <c r="I1330" s="46" t="s">
        <v>668</v>
      </c>
      <c r="J1330" s="47">
        <v>104</v>
      </c>
      <c r="K1330" s="46" t="s">
        <v>2569</v>
      </c>
      <c r="L1330" s="46" t="s">
        <v>278</v>
      </c>
    </row>
    <row r="1331" spans="1:12" x14ac:dyDescent="0.2">
      <c r="A1331" s="47">
        <v>37319</v>
      </c>
      <c r="C1331" s="46" t="s">
        <v>1765</v>
      </c>
      <c r="D1331" s="46" t="s">
        <v>10064</v>
      </c>
      <c r="E1331" s="46" t="s">
        <v>522</v>
      </c>
      <c r="F1331" s="46" t="s">
        <v>3801</v>
      </c>
      <c r="G1331" s="46" t="s">
        <v>10716</v>
      </c>
      <c r="H1331" s="46" t="s">
        <v>358</v>
      </c>
      <c r="I1331" s="46" t="s">
        <v>495</v>
      </c>
      <c r="J1331" s="47">
        <v>10456</v>
      </c>
      <c r="K1331" s="46" t="s">
        <v>2569</v>
      </c>
      <c r="L1331" s="46" t="s">
        <v>289</v>
      </c>
    </row>
    <row r="1332" spans="1:12" x14ac:dyDescent="0.2">
      <c r="A1332" s="47">
        <v>37317</v>
      </c>
      <c r="C1332" s="46" t="s">
        <v>10066</v>
      </c>
      <c r="D1332" s="46" t="s">
        <v>1946</v>
      </c>
      <c r="E1332" s="46" t="s">
        <v>117</v>
      </c>
      <c r="F1332" s="46" t="s">
        <v>3803</v>
      </c>
      <c r="G1332" s="46" t="s">
        <v>10717</v>
      </c>
      <c r="H1332" s="46" t="s">
        <v>358</v>
      </c>
      <c r="I1332" s="46" t="s">
        <v>495</v>
      </c>
      <c r="J1332" s="47">
        <v>10456</v>
      </c>
      <c r="K1332" s="46" t="s">
        <v>2569</v>
      </c>
      <c r="L1332" s="46" t="s">
        <v>289</v>
      </c>
    </row>
    <row r="1333" spans="1:12" x14ac:dyDescent="0.2">
      <c r="A1333" s="47">
        <v>37304</v>
      </c>
      <c r="C1333" s="46" t="s">
        <v>3347</v>
      </c>
      <c r="D1333" s="46" t="s">
        <v>14908</v>
      </c>
      <c r="E1333" s="46" t="s">
        <v>4059</v>
      </c>
      <c r="F1333" s="46" t="s">
        <v>2772</v>
      </c>
      <c r="G1333" s="46" t="s">
        <v>10718</v>
      </c>
      <c r="H1333" s="46" t="s">
        <v>358</v>
      </c>
      <c r="I1333" s="46" t="s">
        <v>401</v>
      </c>
      <c r="J1333" s="47">
        <v>308</v>
      </c>
      <c r="K1333" s="46" t="s">
        <v>2569</v>
      </c>
      <c r="L1333" s="46" t="s">
        <v>284</v>
      </c>
    </row>
    <row r="1334" spans="1:12" x14ac:dyDescent="0.2">
      <c r="A1334" s="47">
        <v>37300</v>
      </c>
      <c r="C1334" s="46" t="s">
        <v>4733</v>
      </c>
      <c r="D1334" s="46" t="s">
        <v>15175</v>
      </c>
      <c r="E1334" s="46" t="s">
        <v>3243</v>
      </c>
      <c r="F1334" s="46" t="s">
        <v>3806</v>
      </c>
      <c r="G1334" s="46" t="s">
        <v>10719</v>
      </c>
      <c r="H1334" s="46" t="s">
        <v>361</v>
      </c>
      <c r="I1334" s="46" t="s">
        <v>401</v>
      </c>
      <c r="J1334" s="47">
        <v>308</v>
      </c>
      <c r="K1334" s="46" t="s">
        <v>2569</v>
      </c>
      <c r="L1334" s="46" t="s">
        <v>284</v>
      </c>
    </row>
    <row r="1335" spans="1:12" x14ac:dyDescent="0.2">
      <c r="A1335" s="47">
        <v>37294</v>
      </c>
      <c r="C1335" s="46" t="s">
        <v>3012</v>
      </c>
      <c r="D1335" s="46" t="s">
        <v>10</v>
      </c>
      <c r="E1335" s="46" t="s">
        <v>1641</v>
      </c>
      <c r="F1335" s="46" t="s">
        <v>3807</v>
      </c>
      <c r="G1335" s="46" t="s">
        <v>10720</v>
      </c>
      <c r="H1335" s="46" t="s">
        <v>358</v>
      </c>
      <c r="I1335" s="46" t="s">
        <v>401</v>
      </c>
      <c r="J1335" s="47">
        <v>308</v>
      </c>
      <c r="K1335" s="46" t="s">
        <v>2569</v>
      </c>
      <c r="L1335" s="46" t="s">
        <v>284</v>
      </c>
    </row>
    <row r="1336" spans="1:12" x14ac:dyDescent="0.2">
      <c r="A1336" s="47">
        <v>37290</v>
      </c>
      <c r="C1336" s="46" t="s">
        <v>10072</v>
      </c>
      <c r="D1336" s="46" t="s">
        <v>9</v>
      </c>
      <c r="E1336" s="46" t="s">
        <v>49</v>
      </c>
      <c r="F1336" s="46" t="s">
        <v>3809</v>
      </c>
      <c r="G1336" s="46" t="s">
        <v>10721</v>
      </c>
      <c r="H1336" s="46" t="s">
        <v>368</v>
      </c>
      <c r="I1336" s="46" t="s">
        <v>423</v>
      </c>
      <c r="J1336" s="47">
        <v>546</v>
      </c>
      <c r="K1336" s="46" t="s">
        <v>2569</v>
      </c>
      <c r="L1336" s="46" t="s">
        <v>285</v>
      </c>
    </row>
    <row r="1337" spans="1:12" x14ac:dyDescent="0.2">
      <c r="A1337" s="47">
        <v>37284</v>
      </c>
      <c r="C1337" s="46" t="s">
        <v>10072</v>
      </c>
      <c r="D1337" s="46" t="s">
        <v>10073</v>
      </c>
      <c r="E1337" s="46" t="s">
        <v>21</v>
      </c>
      <c r="F1337" s="46" t="s">
        <v>3812</v>
      </c>
      <c r="G1337" s="46" t="s">
        <v>10722</v>
      </c>
      <c r="H1337" s="46" t="s">
        <v>361</v>
      </c>
      <c r="I1337" s="46" t="s">
        <v>729</v>
      </c>
      <c r="J1337" s="47">
        <v>643</v>
      </c>
      <c r="K1337" s="46" t="s">
        <v>2569</v>
      </c>
      <c r="L1337" s="46" t="s">
        <v>282</v>
      </c>
    </row>
    <row r="1338" spans="1:12" x14ac:dyDescent="0.2">
      <c r="A1338" s="47">
        <v>37282</v>
      </c>
      <c r="C1338" s="46" t="s">
        <v>1653</v>
      </c>
      <c r="D1338" s="46" t="s">
        <v>79</v>
      </c>
      <c r="E1338" s="46" t="s">
        <v>3016</v>
      </c>
      <c r="F1338" s="46" t="s">
        <v>3815</v>
      </c>
      <c r="G1338" s="46" t="s">
        <v>10723</v>
      </c>
      <c r="H1338" s="46" t="s">
        <v>368</v>
      </c>
      <c r="I1338" s="46" t="s">
        <v>3336</v>
      </c>
      <c r="J1338" s="47">
        <v>667</v>
      </c>
      <c r="K1338" s="46" t="s">
        <v>2569</v>
      </c>
      <c r="L1338" s="46" t="s">
        <v>280</v>
      </c>
    </row>
    <row r="1339" spans="1:12" x14ac:dyDescent="0.2">
      <c r="A1339" s="47">
        <v>37281</v>
      </c>
      <c r="C1339" s="46" t="s">
        <v>10079</v>
      </c>
      <c r="D1339" s="46" t="s">
        <v>10080</v>
      </c>
      <c r="E1339" s="46" t="s">
        <v>4419</v>
      </c>
      <c r="F1339" s="46" t="s">
        <v>6008</v>
      </c>
      <c r="G1339" s="46" t="s">
        <v>10725</v>
      </c>
      <c r="H1339" s="46" t="s">
        <v>368</v>
      </c>
      <c r="I1339" s="46" t="s">
        <v>3336</v>
      </c>
      <c r="J1339" s="47">
        <v>667</v>
      </c>
      <c r="K1339" s="46" t="s">
        <v>3145</v>
      </c>
      <c r="L1339" s="46" t="s">
        <v>280</v>
      </c>
    </row>
    <row r="1340" spans="1:12" x14ac:dyDescent="0.2">
      <c r="A1340" s="47">
        <v>37277</v>
      </c>
      <c r="C1340" s="46" t="s">
        <v>1591</v>
      </c>
      <c r="D1340" s="46" t="s">
        <v>3018</v>
      </c>
      <c r="E1340" s="46" t="s">
        <v>3019</v>
      </c>
      <c r="F1340" s="46" t="s">
        <v>3817</v>
      </c>
      <c r="G1340" s="46" t="s">
        <v>10726</v>
      </c>
      <c r="H1340" s="46" t="s">
        <v>368</v>
      </c>
      <c r="I1340" s="46" t="s">
        <v>665</v>
      </c>
      <c r="J1340" s="47">
        <v>439</v>
      </c>
      <c r="K1340" s="46" t="s">
        <v>2569</v>
      </c>
      <c r="L1340" s="46" t="s">
        <v>279</v>
      </c>
    </row>
    <row r="1341" spans="1:12" x14ac:dyDescent="0.2">
      <c r="A1341" s="47">
        <v>37276</v>
      </c>
      <c r="C1341" s="46" t="s">
        <v>3021</v>
      </c>
      <c r="D1341" s="46" t="s">
        <v>371</v>
      </c>
      <c r="E1341" s="46" t="s">
        <v>12</v>
      </c>
      <c r="F1341" s="46" t="s">
        <v>3820</v>
      </c>
      <c r="G1341" s="46" t="s">
        <v>10727</v>
      </c>
      <c r="H1341" s="46" t="s">
        <v>361</v>
      </c>
      <c r="I1341" s="46" t="s">
        <v>481</v>
      </c>
      <c r="J1341" s="47">
        <v>10224</v>
      </c>
      <c r="K1341" s="46" t="s">
        <v>2569</v>
      </c>
      <c r="L1341" s="46" t="s">
        <v>280</v>
      </c>
    </row>
    <row r="1342" spans="1:12" x14ac:dyDescent="0.2">
      <c r="A1342" s="47">
        <v>37273</v>
      </c>
      <c r="C1342" s="46" t="s">
        <v>3026</v>
      </c>
      <c r="D1342" s="46" t="s">
        <v>24</v>
      </c>
      <c r="E1342" s="46" t="s">
        <v>3027</v>
      </c>
      <c r="F1342" s="46" t="s">
        <v>3824</v>
      </c>
      <c r="G1342" s="46" t="s">
        <v>10728</v>
      </c>
      <c r="H1342" s="46" t="s">
        <v>361</v>
      </c>
      <c r="I1342" s="46" t="s">
        <v>534</v>
      </c>
      <c r="J1342" s="47">
        <v>10148</v>
      </c>
      <c r="K1342" s="46" t="s">
        <v>2569</v>
      </c>
      <c r="L1342" s="46" t="s">
        <v>279</v>
      </c>
    </row>
    <row r="1343" spans="1:12" x14ac:dyDescent="0.2">
      <c r="A1343" s="47">
        <v>37272</v>
      </c>
      <c r="C1343" s="46" t="s">
        <v>3029</v>
      </c>
      <c r="D1343" s="46" t="s">
        <v>2713</v>
      </c>
      <c r="E1343" s="46" t="s">
        <v>516</v>
      </c>
      <c r="F1343" s="46" t="s">
        <v>10729</v>
      </c>
      <c r="G1343" s="46" t="s">
        <v>10730</v>
      </c>
      <c r="H1343" s="46" t="s">
        <v>368</v>
      </c>
      <c r="I1343" s="46" t="s">
        <v>445</v>
      </c>
      <c r="J1343" s="47">
        <v>10007</v>
      </c>
      <c r="K1343" s="46" t="s">
        <v>10731</v>
      </c>
      <c r="L1343" s="46" t="s">
        <v>287</v>
      </c>
    </row>
    <row r="1344" spans="1:12" x14ac:dyDescent="0.2">
      <c r="A1344" s="47">
        <v>37271</v>
      </c>
      <c r="C1344" s="46" t="s">
        <v>3029</v>
      </c>
      <c r="D1344" s="46" t="s">
        <v>2713</v>
      </c>
      <c r="E1344" s="46" t="s">
        <v>543</v>
      </c>
      <c r="F1344" s="46" t="s">
        <v>3827</v>
      </c>
      <c r="G1344" s="46" t="s">
        <v>10732</v>
      </c>
      <c r="H1344" s="46" t="s">
        <v>361</v>
      </c>
      <c r="I1344" s="46" t="s">
        <v>665</v>
      </c>
      <c r="J1344" s="47">
        <v>439</v>
      </c>
      <c r="K1344" s="46" t="s">
        <v>2637</v>
      </c>
      <c r="L1344" s="46" t="s">
        <v>279</v>
      </c>
    </row>
    <row r="1345" spans="1:12" x14ac:dyDescent="0.2">
      <c r="A1345" s="47">
        <v>37255</v>
      </c>
      <c r="C1345" s="46" t="s">
        <v>15148</v>
      </c>
      <c r="D1345" s="46" t="s">
        <v>6965</v>
      </c>
      <c r="E1345" s="46" t="s">
        <v>2647</v>
      </c>
      <c r="F1345" s="46" t="s">
        <v>9780</v>
      </c>
      <c r="G1345" s="46" t="s">
        <v>10733</v>
      </c>
      <c r="H1345" s="46" t="s">
        <v>358</v>
      </c>
      <c r="I1345" s="46" t="s">
        <v>8523</v>
      </c>
      <c r="J1345" s="47">
        <v>10340</v>
      </c>
      <c r="K1345" s="46" t="s">
        <v>2569</v>
      </c>
      <c r="L1345" s="46" t="s">
        <v>289</v>
      </c>
    </row>
    <row r="1346" spans="1:12" x14ac:dyDescent="0.2">
      <c r="A1346" s="47">
        <v>37254</v>
      </c>
      <c r="C1346" s="46" t="s">
        <v>15148</v>
      </c>
      <c r="D1346" s="46" t="s">
        <v>6965</v>
      </c>
      <c r="E1346" s="46" t="s">
        <v>4855</v>
      </c>
      <c r="F1346" s="46" t="s">
        <v>3828</v>
      </c>
      <c r="G1346" s="46" t="s">
        <v>10734</v>
      </c>
      <c r="H1346" s="46" t="s">
        <v>358</v>
      </c>
      <c r="I1346" s="46" t="s">
        <v>462</v>
      </c>
      <c r="J1346" s="47">
        <v>10154</v>
      </c>
      <c r="K1346" s="46" t="s">
        <v>2569</v>
      </c>
      <c r="L1346" s="46" t="s">
        <v>279</v>
      </c>
    </row>
    <row r="1347" spans="1:12" x14ac:dyDescent="0.2">
      <c r="A1347" s="47">
        <v>37247</v>
      </c>
      <c r="C1347" s="46" t="s">
        <v>2581</v>
      </c>
      <c r="E1347" s="46" t="s">
        <v>10104</v>
      </c>
      <c r="F1347" s="46" t="s">
        <v>3829</v>
      </c>
      <c r="G1347" s="46" t="s">
        <v>10735</v>
      </c>
      <c r="H1347" s="46" t="s">
        <v>358</v>
      </c>
      <c r="I1347" s="46" t="s">
        <v>461</v>
      </c>
      <c r="J1347" s="47">
        <v>10141</v>
      </c>
      <c r="K1347" s="46" t="s">
        <v>2569</v>
      </c>
      <c r="L1347" s="46" t="s">
        <v>280</v>
      </c>
    </row>
    <row r="1348" spans="1:12" x14ac:dyDescent="0.2">
      <c r="A1348" s="47">
        <v>37225</v>
      </c>
      <c r="C1348" s="46" t="s">
        <v>3042</v>
      </c>
      <c r="D1348" s="46" t="s">
        <v>3043</v>
      </c>
      <c r="E1348" s="46" t="s">
        <v>3044</v>
      </c>
      <c r="F1348" s="46" t="s">
        <v>3831</v>
      </c>
      <c r="G1348" s="46" t="s">
        <v>10736</v>
      </c>
      <c r="H1348" s="46" t="s">
        <v>361</v>
      </c>
      <c r="I1348" s="46" t="s">
        <v>1407</v>
      </c>
      <c r="J1348" s="47">
        <v>10333</v>
      </c>
      <c r="K1348" s="46" t="s">
        <v>2569</v>
      </c>
      <c r="L1348" s="46" t="s">
        <v>280</v>
      </c>
    </row>
    <row r="1349" spans="1:12" x14ac:dyDescent="0.2">
      <c r="A1349" s="47">
        <v>37209</v>
      </c>
      <c r="C1349" s="46" t="s">
        <v>10095</v>
      </c>
      <c r="E1349" s="46" t="s">
        <v>10096</v>
      </c>
      <c r="F1349" s="46" t="s">
        <v>3832</v>
      </c>
      <c r="G1349" s="46" t="s">
        <v>10737</v>
      </c>
      <c r="H1349" s="46" t="s">
        <v>368</v>
      </c>
      <c r="I1349" s="46" t="s">
        <v>461</v>
      </c>
      <c r="J1349" s="47">
        <v>10141</v>
      </c>
      <c r="K1349" s="46" t="s">
        <v>2569</v>
      </c>
      <c r="L1349" s="46" t="s">
        <v>280</v>
      </c>
    </row>
    <row r="1350" spans="1:12" x14ac:dyDescent="0.2">
      <c r="A1350" s="47">
        <v>37205</v>
      </c>
      <c r="C1350" s="46" t="s">
        <v>10100</v>
      </c>
      <c r="E1350" s="46" t="s">
        <v>10101</v>
      </c>
      <c r="F1350" s="46" t="s">
        <v>10739</v>
      </c>
      <c r="G1350" s="46" t="s">
        <v>10740</v>
      </c>
      <c r="H1350" s="46" t="s">
        <v>358</v>
      </c>
      <c r="I1350" s="46" t="s">
        <v>1178</v>
      </c>
      <c r="J1350" s="47">
        <v>10181</v>
      </c>
      <c r="K1350" s="46" t="s">
        <v>2569</v>
      </c>
      <c r="L1350" s="46" t="s">
        <v>279</v>
      </c>
    </row>
    <row r="1351" spans="1:12" x14ac:dyDescent="0.2">
      <c r="A1351" s="47">
        <v>37196</v>
      </c>
      <c r="C1351" s="46" t="s">
        <v>3049</v>
      </c>
      <c r="D1351" s="46" t="s">
        <v>1916</v>
      </c>
      <c r="E1351" s="46" t="s">
        <v>3050</v>
      </c>
      <c r="F1351" s="46" t="s">
        <v>3833</v>
      </c>
      <c r="G1351" s="46" t="s">
        <v>10741</v>
      </c>
      <c r="H1351" s="46" t="s">
        <v>368</v>
      </c>
      <c r="I1351" s="46" t="s">
        <v>2633</v>
      </c>
      <c r="J1351" s="47">
        <v>10463</v>
      </c>
      <c r="K1351" s="46" t="s">
        <v>2569</v>
      </c>
      <c r="L1351" s="46" t="s">
        <v>279</v>
      </c>
    </row>
    <row r="1352" spans="1:12" x14ac:dyDescent="0.2">
      <c r="A1352" s="47">
        <v>37194</v>
      </c>
      <c r="C1352" s="46" t="s">
        <v>3053</v>
      </c>
      <c r="D1352" s="46" t="s">
        <v>3054</v>
      </c>
      <c r="E1352" s="46" t="s">
        <v>2986</v>
      </c>
      <c r="F1352" s="46" t="s">
        <v>3835</v>
      </c>
      <c r="G1352" s="46" t="s">
        <v>10742</v>
      </c>
      <c r="H1352" s="46" t="s">
        <v>361</v>
      </c>
      <c r="I1352" s="46" t="s">
        <v>2633</v>
      </c>
      <c r="J1352" s="47">
        <v>10463</v>
      </c>
      <c r="K1352" s="46" t="s">
        <v>2569</v>
      </c>
      <c r="L1352" s="46" t="s">
        <v>279</v>
      </c>
    </row>
    <row r="1353" spans="1:12" x14ac:dyDescent="0.2">
      <c r="A1353" s="47">
        <v>37193</v>
      </c>
      <c r="C1353" s="46" t="s">
        <v>131</v>
      </c>
      <c r="D1353" s="46" t="s">
        <v>3056</v>
      </c>
      <c r="E1353" s="46" t="s">
        <v>1980</v>
      </c>
      <c r="F1353" s="46" t="s">
        <v>10743</v>
      </c>
      <c r="G1353" s="46" t="s">
        <v>10744</v>
      </c>
      <c r="H1353" s="46" t="s">
        <v>358</v>
      </c>
      <c r="I1353" s="46" t="s">
        <v>4895</v>
      </c>
      <c r="J1353" s="47">
        <v>10008</v>
      </c>
      <c r="K1353" s="46" t="s">
        <v>2569</v>
      </c>
      <c r="L1353" s="46" t="s">
        <v>279</v>
      </c>
    </row>
    <row r="1354" spans="1:12" x14ac:dyDescent="0.2">
      <c r="A1354" s="47">
        <v>37192</v>
      </c>
      <c r="C1354" s="46" t="s">
        <v>3058</v>
      </c>
      <c r="D1354" s="46" t="s">
        <v>3059</v>
      </c>
      <c r="E1354" s="46" t="s">
        <v>3060</v>
      </c>
      <c r="F1354" s="46" t="s">
        <v>3836</v>
      </c>
      <c r="G1354" s="46" t="s">
        <v>10745</v>
      </c>
      <c r="H1354" s="46" t="s">
        <v>358</v>
      </c>
      <c r="I1354" s="46" t="s">
        <v>578</v>
      </c>
      <c r="J1354" s="47">
        <v>169</v>
      </c>
      <c r="K1354" s="46" t="s">
        <v>2569</v>
      </c>
      <c r="L1354" s="46" t="s">
        <v>284</v>
      </c>
    </row>
    <row r="1355" spans="1:12" x14ac:dyDescent="0.2">
      <c r="A1355" s="47">
        <v>37186</v>
      </c>
      <c r="C1355" s="46" t="s">
        <v>2025</v>
      </c>
      <c r="D1355" s="46" t="s">
        <v>3062</v>
      </c>
      <c r="E1355" s="46" t="s">
        <v>3063</v>
      </c>
      <c r="F1355" s="46" t="s">
        <v>3838</v>
      </c>
      <c r="G1355" s="46" t="s">
        <v>10746</v>
      </c>
      <c r="H1355" s="46" t="s">
        <v>361</v>
      </c>
      <c r="I1355" s="46" t="s">
        <v>625</v>
      </c>
      <c r="J1355" s="47">
        <v>2</v>
      </c>
      <c r="K1355" s="46" t="s">
        <v>2569</v>
      </c>
      <c r="L1355" s="46" t="s">
        <v>284</v>
      </c>
    </row>
    <row r="1356" spans="1:12" x14ac:dyDescent="0.2">
      <c r="A1356" s="47">
        <v>37181</v>
      </c>
      <c r="C1356" s="46" t="s">
        <v>1916</v>
      </c>
      <c r="D1356" s="46" t="s">
        <v>3066</v>
      </c>
      <c r="E1356" s="46" t="s">
        <v>93</v>
      </c>
      <c r="F1356" s="46" t="s">
        <v>3491</v>
      </c>
      <c r="G1356" s="46" t="s">
        <v>10747</v>
      </c>
      <c r="H1356" s="46" t="s">
        <v>361</v>
      </c>
      <c r="I1356" s="46" t="s">
        <v>625</v>
      </c>
      <c r="J1356" s="47">
        <v>2</v>
      </c>
      <c r="K1356" s="46" t="s">
        <v>2569</v>
      </c>
      <c r="L1356" s="46" t="s">
        <v>284</v>
      </c>
    </row>
    <row r="1357" spans="1:12" x14ac:dyDescent="0.2">
      <c r="A1357" s="47">
        <v>37174</v>
      </c>
      <c r="C1357" s="46" t="s">
        <v>3974</v>
      </c>
      <c r="D1357" s="46" t="s">
        <v>1867</v>
      </c>
      <c r="E1357" s="46" t="s">
        <v>114</v>
      </c>
      <c r="F1357" s="46" t="s">
        <v>2611</v>
      </c>
      <c r="G1357" s="46" t="s">
        <v>10748</v>
      </c>
      <c r="H1357" s="46" t="s">
        <v>358</v>
      </c>
      <c r="I1357" s="46" t="s">
        <v>785</v>
      </c>
      <c r="J1357" s="47">
        <v>10133</v>
      </c>
      <c r="K1357" s="46" t="s">
        <v>2569</v>
      </c>
      <c r="L1357" s="46" t="s">
        <v>284</v>
      </c>
    </row>
    <row r="1358" spans="1:12" x14ac:dyDescent="0.2">
      <c r="A1358" s="47">
        <v>37173</v>
      </c>
      <c r="C1358" s="46" t="s">
        <v>3974</v>
      </c>
      <c r="D1358" s="46" t="s">
        <v>1867</v>
      </c>
      <c r="E1358" s="46" t="s">
        <v>46</v>
      </c>
      <c r="F1358" s="46" t="s">
        <v>3842</v>
      </c>
      <c r="G1358" s="46" t="s">
        <v>10749</v>
      </c>
      <c r="H1358" s="46" t="s">
        <v>358</v>
      </c>
      <c r="I1358" s="46" t="s">
        <v>785</v>
      </c>
      <c r="J1358" s="47">
        <v>10133</v>
      </c>
      <c r="K1358" s="46" t="s">
        <v>2569</v>
      </c>
      <c r="L1358" s="46" t="s">
        <v>284</v>
      </c>
    </row>
    <row r="1359" spans="1:12" x14ac:dyDescent="0.2">
      <c r="A1359" s="47">
        <v>37170</v>
      </c>
      <c r="C1359" s="46" t="s">
        <v>10116</v>
      </c>
      <c r="D1359" s="46" t="s">
        <v>3340</v>
      </c>
      <c r="E1359" s="46" t="s">
        <v>12</v>
      </c>
      <c r="F1359" s="46" t="s">
        <v>3843</v>
      </c>
      <c r="G1359" s="46" t="s">
        <v>10750</v>
      </c>
      <c r="H1359" s="46" t="s">
        <v>361</v>
      </c>
      <c r="I1359" s="46" t="s">
        <v>376</v>
      </c>
      <c r="J1359" s="47">
        <v>109</v>
      </c>
      <c r="K1359" s="46" t="s">
        <v>2698</v>
      </c>
      <c r="L1359" s="46" t="s">
        <v>280</v>
      </c>
    </row>
    <row r="1360" spans="1:12" x14ac:dyDescent="0.2">
      <c r="A1360" s="47">
        <v>37168</v>
      </c>
      <c r="C1360" s="46" t="s">
        <v>10119</v>
      </c>
      <c r="D1360" s="46" t="s">
        <v>10120</v>
      </c>
      <c r="E1360" s="46" t="s">
        <v>5552</v>
      </c>
      <c r="F1360" s="46" t="s">
        <v>3844</v>
      </c>
      <c r="G1360" s="46" t="s">
        <v>10751</v>
      </c>
      <c r="H1360" s="46" t="s">
        <v>361</v>
      </c>
      <c r="I1360" s="46" t="s">
        <v>481</v>
      </c>
      <c r="J1360" s="47">
        <v>10224</v>
      </c>
      <c r="K1360" s="46" t="s">
        <v>2569</v>
      </c>
      <c r="L1360" s="46" t="s">
        <v>280</v>
      </c>
    </row>
    <row r="1361" spans="1:12" x14ac:dyDescent="0.2">
      <c r="A1361" s="47">
        <v>37151</v>
      </c>
      <c r="C1361" s="46" t="s">
        <v>25</v>
      </c>
      <c r="D1361" s="46" t="s">
        <v>24</v>
      </c>
      <c r="E1361" s="46" t="s">
        <v>3070</v>
      </c>
      <c r="F1361" s="46" t="s">
        <v>2907</v>
      </c>
      <c r="G1361" s="46" t="s">
        <v>10752</v>
      </c>
      <c r="H1361" s="46" t="s">
        <v>358</v>
      </c>
      <c r="I1361" s="46" t="s">
        <v>275</v>
      </c>
      <c r="J1361" s="47">
        <v>10138</v>
      </c>
      <c r="K1361" s="46" t="s">
        <v>2569</v>
      </c>
      <c r="L1361" s="46" t="s">
        <v>291</v>
      </c>
    </row>
    <row r="1362" spans="1:12" x14ac:dyDescent="0.2">
      <c r="A1362" s="47">
        <v>37146</v>
      </c>
      <c r="C1362" s="46" t="s">
        <v>10</v>
      </c>
      <c r="D1362" s="46" t="s">
        <v>3072</v>
      </c>
      <c r="E1362" s="46" t="s">
        <v>3073</v>
      </c>
      <c r="F1362" s="46" t="s">
        <v>3846</v>
      </c>
      <c r="G1362" s="46" t="s">
        <v>10753</v>
      </c>
      <c r="H1362" s="46" t="s">
        <v>358</v>
      </c>
      <c r="I1362" s="46" t="s">
        <v>489</v>
      </c>
      <c r="J1362" s="47">
        <v>10436</v>
      </c>
      <c r="K1362" s="46" t="s">
        <v>2569</v>
      </c>
      <c r="L1362" s="46" t="s">
        <v>284</v>
      </c>
    </row>
    <row r="1363" spans="1:12" x14ac:dyDescent="0.2">
      <c r="A1363" s="47">
        <v>37139</v>
      </c>
      <c r="C1363" s="46" t="s">
        <v>1679</v>
      </c>
      <c r="D1363" s="46" t="s">
        <v>1720</v>
      </c>
      <c r="E1363" s="46" t="s">
        <v>8652</v>
      </c>
      <c r="F1363" s="46" t="s">
        <v>3847</v>
      </c>
      <c r="G1363" s="46" t="s">
        <v>10754</v>
      </c>
      <c r="H1363" s="46" t="s">
        <v>361</v>
      </c>
      <c r="I1363" s="46" t="s">
        <v>2599</v>
      </c>
      <c r="J1363" s="47">
        <v>10467</v>
      </c>
      <c r="K1363" s="46" t="s">
        <v>2569</v>
      </c>
      <c r="L1363" s="46" t="s">
        <v>287</v>
      </c>
    </row>
    <row r="1364" spans="1:12" x14ac:dyDescent="0.2">
      <c r="A1364" s="47">
        <v>37136</v>
      </c>
      <c r="C1364" s="46" t="s">
        <v>9</v>
      </c>
      <c r="D1364" s="46" t="s">
        <v>1760</v>
      </c>
      <c r="E1364" s="46" t="s">
        <v>2912</v>
      </c>
      <c r="F1364" s="46" t="s">
        <v>3850</v>
      </c>
      <c r="G1364" s="46" t="s">
        <v>10755</v>
      </c>
      <c r="H1364" s="46" t="s">
        <v>368</v>
      </c>
      <c r="I1364" s="46" t="s">
        <v>1185</v>
      </c>
      <c r="J1364" s="47">
        <v>367</v>
      </c>
      <c r="K1364" s="46" t="s">
        <v>2569</v>
      </c>
      <c r="L1364" s="46" t="s">
        <v>287</v>
      </c>
    </row>
    <row r="1365" spans="1:12" x14ac:dyDescent="0.2">
      <c r="A1365" s="47">
        <v>37124</v>
      </c>
      <c r="C1365" s="46" t="s">
        <v>3083</v>
      </c>
      <c r="D1365" s="46" t="s">
        <v>3084</v>
      </c>
      <c r="E1365" s="46" t="s">
        <v>14905</v>
      </c>
      <c r="F1365" s="46" t="s">
        <v>3851</v>
      </c>
      <c r="G1365" s="46" t="s">
        <v>10756</v>
      </c>
      <c r="H1365" s="46" t="s">
        <v>361</v>
      </c>
      <c r="I1365" s="46" t="s">
        <v>769</v>
      </c>
      <c r="J1365" s="47">
        <v>10131</v>
      </c>
      <c r="K1365" s="46" t="s">
        <v>2641</v>
      </c>
      <c r="L1365" s="46" t="s">
        <v>170</v>
      </c>
    </row>
    <row r="1366" spans="1:12" x14ac:dyDescent="0.2">
      <c r="A1366" s="47">
        <v>37101</v>
      </c>
      <c r="C1366" s="46" t="s">
        <v>15343</v>
      </c>
      <c r="D1366" s="46" t="s">
        <v>15344</v>
      </c>
      <c r="E1366" s="46" t="s">
        <v>98</v>
      </c>
      <c r="F1366" s="46" t="s">
        <v>10757</v>
      </c>
      <c r="G1366" s="46" t="s">
        <v>10758</v>
      </c>
      <c r="H1366" s="46" t="s">
        <v>358</v>
      </c>
      <c r="I1366" s="46" t="s">
        <v>489</v>
      </c>
      <c r="J1366" s="47">
        <v>10436</v>
      </c>
      <c r="K1366" s="46" t="s">
        <v>2569</v>
      </c>
      <c r="L1366" s="46" t="s">
        <v>284</v>
      </c>
    </row>
    <row r="1367" spans="1:12" x14ac:dyDescent="0.2">
      <c r="A1367" s="47">
        <v>37071</v>
      </c>
      <c r="C1367" s="46" t="s">
        <v>19</v>
      </c>
      <c r="D1367" s="46" t="s">
        <v>10134</v>
      </c>
      <c r="E1367" s="46" t="s">
        <v>526</v>
      </c>
      <c r="F1367" s="46" t="s">
        <v>3853</v>
      </c>
      <c r="G1367" s="46" t="s">
        <v>10759</v>
      </c>
      <c r="H1367" s="46" t="s">
        <v>358</v>
      </c>
      <c r="I1367" s="46" t="s">
        <v>432</v>
      </c>
      <c r="J1367" s="47">
        <v>673</v>
      </c>
      <c r="K1367" s="46" t="s">
        <v>2569</v>
      </c>
      <c r="L1367" s="46" t="s">
        <v>279</v>
      </c>
    </row>
    <row r="1368" spans="1:12" x14ac:dyDescent="0.2">
      <c r="A1368" s="47">
        <v>37070</v>
      </c>
      <c r="C1368" s="46" t="s">
        <v>3476</v>
      </c>
      <c r="D1368" s="46" t="s">
        <v>10136</v>
      </c>
      <c r="E1368" s="46" t="s">
        <v>35</v>
      </c>
      <c r="F1368" s="46" t="s">
        <v>3855</v>
      </c>
      <c r="G1368" s="46" t="s">
        <v>10760</v>
      </c>
      <c r="H1368" s="46" t="s">
        <v>361</v>
      </c>
      <c r="I1368" s="46" t="s">
        <v>414</v>
      </c>
      <c r="J1368" s="47">
        <v>502</v>
      </c>
      <c r="K1368" s="46" t="s">
        <v>2569</v>
      </c>
      <c r="L1368" s="46" t="s">
        <v>269</v>
      </c>
    </row>
    <row r="1369" spans="1:12" x14ac:dyDescent="0.2">
      <c r="A1369" s="47">
        <v>37069</v>
      </c>
      <c r="C1369" s="46" t="s">
        <v>3476</v>
      </c>
      <c r="D1369" s="46" t="s">
        <v>9669</v>
      </c>
      <c r="E1369" s="46" t="s">
        <v>2763</v>
      </c>
      <c r="F1369" s="46" t="s">
        <v>3856</v>
      </c>
      <c r="G1369" s="46" t="s">
        <v>10761</v>
      </c>
      <c r="H1369" s="46" t="s">
        <v>361</v>
      </c>
      <c r="I1369" s="46" t="s">
        <v>369</v>
      </c>
      <c r="J1369" s="47">
        <v>78</v>
      </c>
      <c r="K1369" s="46" t="s">
        <v>2569</v>
      </c>
      <c r="L1369" s="46" t="s">
        <v>279</v>
      </c>
    </row>
    <row r="1370" spans="1:12" x14ac:dyDescent="0.2">
      <c r="A1370" s="47">
        <v>37068</v>
      </c>
      <c r="C1370" s="46" t="s">
        <v>3092</v>
      </c>
      <c r="D1370" s="46" t="s">
        <v>3093</v>
      </c>
      <c r="E1370" s="46" t="s">
        <v>1641</v>
      </c>
      <c r="F1370" s="46" t="s">
        <v>3860</v>
      </c>
      <c r="G1370" s="46" t="s">
        <v>10762</v>
      </c>
      <c r="H1370" s="46" t="s">
        <v>368</v>
      </c>
      <c r="I1370" s="46" t="s">
        <v>381</v>
      </c>
      <c r="J1370" s="47">
        <v>165</v>
      </c>
      <c r="K1370" s="46" t="s">
        <v>2569</v>
      </c>
      <c r="L1370" s="46" t="s">
        <v>287</v>
      </c>
    </row>
    <row r="1371" spans="1:12" x14ac:dyDescent="0.2">
      <c r="A1371" s="47">
        <v>37067</v>
      </c>
      <c r="C1371" s="46" t="s">
        <v>2687</v>
      </c>
      <c r="D1371" s="46" t="s">
        <v>72</v>
      </c>
      <c r="E1371" s="46" t="s">
        <v>42</v>
      </c>
      <c r="F1371" s="46" t="s">
        <v>3862</v>
      </c>
      <c r="G1371" s="46" t="s">
        <v>10763</v>
      </c>
      <c r="H1371" s="46" t="s">
        <v>368</v>
      </c>
      <c r="I1371" s="46" t="s">
        <v>381</v>
      </c>
      <c r="J1371" s="47">
        <v>165</v>
      </c>
      <c r="K1371" s="46" t="s">
        <v>2569</v>
      </c>
      <c r="L1371" s="46" t="s">
        <v>287</v>
      </c>
    </row>
    <row r="1372" spans="1:12" x14ac:dyDescent="0.2">
      <c r="A1372" s="47">
        <v>37066</v>
      </c>
      <c r="C1372" s="46" t="s">
        <v>48</v>
      </c>
      <c r="D1372" s="46" t="s">
        <v>48</v>
      </c>
      <c r="E1372" s="46" t="s">
        <v>3016</v>
      </c>
      <c r="F1372" s="46" t="s">
        <v>9124</v>
      </c>
      <c r="G1372" s="46" t="s">
        <v>10764</v>
      </c>
      <c r="H1372" s="46" t="s">
        <v>368</v>
      </c>
      <c r="I1372" s="46" t="s">
        <v>469</v>
      </c>
      <c r="J1372" s="47">
        <v>10178</v>
      </c>
      <c r="K1372" s="46" t="s">
        <v>2569</v>
      </c>
      <c r="L1372" s="46" t="s">
        <v>283</v>
      </c>
    </row>
    <row r="1373" spans="1:12" x14ac:dyDescent="0.2">
      <c r="A1373" s="47">
        <v>37065</v>
      </c>
      <c r="C1373" s="46" t="s">
        <v>2847</v>
      </c>
      <c r="D1373" s="46" t="s">
        <v>25</v>
      </c>
      <c r="E1373" s="46" t="s">
        <v>114</v>
      </c>
      <c r="F1373" s="46" t="s">
        <v>3864</v>
      </c>
      <c r="G1373" s="46" t="s">
        <v>10765</v>
      </c>
      <c r="H1373" s="46" t="s">
        <v>358</v>
      </c>
      <c r="I1373" s="46" t="s">
        <v>591</v>
      </c>
      <c r="J1373" s="47">
        <v>10275</v>
      </c>
      <c r="K1373" s="46" t="s">
        <v>2569</v>
      </c>
      <c r="L1373" s="46" t="s">
        <v>282</v>
      </c>
    </row>
    <row r="1374" spans="1:12" x14ac:dyDescent="0.2">
      <c r="A1374" s="47">
        <v>37048</v>
      </c>
      <c r="C1374" s="46" t="s">
        <v>15150</v>
      </c>
      <c r="E1374" s="46" t="s">
        <v>3101</v>
      </c>
      <c r="F1374" s="46" t="s">
        <v>3180</v>
      </c>
      <c r="G1374" s="46" t="s">
        <v>10766</v>
      </c>
      <c r="H1374" s="46" t="s">
        <v>361</v>
      </c>
      <c r="I1374" s="46" t="s">
        <v>404</v>
      </c>
      <c r="J1374" s="47">
        <v>331</v>
      </c>
      <c r="K1374" s="46" t="s">
        <v>2569</v>
      </c>
      <c r="L1374" s="46" t="s">
        <v>283</v>
      </c>
    </row>
    <row r="1375" spans="1:12" x14ac:dyDescent="0.2">
      <c r="A1375" s="47">
        <v>37044</v>
      </c>
      <c r="C1375" s="46" t="s">
        <v>3239</v>
      </c>
      <c r="D1375" s="46" t="s">
        <v>1970</v>
      </c>
      <c r="E1375" s="46" t="s">
        <v>51</v>
      </c>
      <c r="F1375" s="46" t="s">
        <v>10769</v>
      </c>
      <c r="G1375" s="46" t="s">
        <v>10770</v>
      </c>
      <c r="H1375" s="46" t="s">
        <v>361</v>
      </c>
      <c r="I1375" s="46" t="s">
        <v>1161</v>
      </c>
      <c r="J1375" s="47">
        <v>245</v>
      </c>
      <c r="K1375" s="46" t="s">
        <v>2637</v>
      </c>
      <c r="L1375" s="46" t="s">
        <v>283</v>
      </c>
    </row>
    <row r="1376" spans="1:12" x14ac:dyDescent="0.2">
      <c r="A1376" s="47">
        <v>37042</v>
      </c>
      <c r="C1376" s="46" t="s">
        <v>75</v>
      </c>
      <c r="D1376" s="46" t="s">
        <v>16</v>
      </c>
      <c r="E1376" s="46" t="s">
        <v>8</v>
      </c>
      <c r="F1376" s="46" t="s">
        <v>3867</v>
      </c>
      <c r="G1376" s="46" t="s">
        <v>10771</v>
      </c>
      <c r="H1376" s="46" t="s">
        <v>361</v>
      </c>
      <c r="I1376" s="46" t="s">
        <v>293</v>
      </c>
      <c r="J1376" s="47">
        <v>10202</v>
      </c>
      <c r="K1376" s="46" t="s">
        <v>2594</v>
      </c>
      <c r="L1376" s="46" t="s">
        <v>279</v>
      </c>
    </row>
    <row r="1377" spans="1:12" x14ac:dyDescent="0.2">
      <c r="A1377" s="47">
        <v>37040</v>
      </c>
      <c r="C1377" s="46" t="s">
        <v>3239</v>
      </c>
      <c r="D1377" s="46" t="s">
        <v>19</v>
      </c>
      <c r="E1377" s="46" t="s">
        <v>3625</v>
      </c>
      <c r="F1377" s="46" t="s">
        <v>3869</v>
      </c>
      <c r="G1377" s="46" t="s">
        <v>10772</v>
      </c>
      <c r="H1377" s="46" t="s">
        <v>358</v>
      </c>
      <c r="I1377" s="46" t="s">
        <v>293</v>
      </c>
      <c r="J1377" s="47">
        <v>10202</v>
      </c>
      <c r="K1377" s="46" t="s">
        <v>2569</v>
      </c>
      <c r="L1377" s="46" t="s">
        <v>279</v>
      </c>
    </row>
    <row r="1378" spans="1:12" x14ac:dyDescent="0.2">
      <c r="A1378" s="47">
        <v>37028</v>
      </c>
      <c r="C1378" s="46" t="s">
        <v>15199</v>
      </c>
      <c r="D1378" s="46" t="s">
        <v>41</v>
      </c>
      <c r="E1378" s="46" t="s">
        <v>11308</v>
      </c>
      <c r="F1378" s="46" t="s">
        <v>2784</v>
      </c>
      <c r="G1378" s="46" t="s">
        <v>10773</v>
      </c>
      <c r="H1378" s="46" t="s">
        <v>358</v>
      </c>
      <c r="I1378" s="46" t="s">
        <v>293</v>
      </c>
      <c r="J1378" s="47">
        <v>10202</v>
      </c>
      <c r="K1378" s="46" t="s">
        <v>2569</v>
      </c>
      <c r="L1378" s="46" t="s">
        <v>279</v>
      </c>
    </row>
    <row r="1379" spans="1:12" x14ac:dyDescent="0.2">
      <c r="A1379" s="47">
        <v>37016</v>
      </c>
      <c r="C1379" s="46" t="s">
        <v>39</v>
      </c>
      <c r="D1379" s="46" t="s">
        <v>1904</v>
      </c>
      <c r="E1379" s="46" t="s">
        <v>162</v>
      </c>
      <c r="F1379" s="46" t="s">
        <v>3872</v>
      </c>
      <c r="G1379" s="46" t="s">
        <v>10774</v>
      </c>
      <c r="H1379" s="46" t="s">
        <v>358</v>
      </c>
      <c r="I1379" s="46" t="s">
        <v>599</v>
      </c>
      <c r="J1379" s="47">
        <v>128</v>
      </c>
      <c r="K1379" s="46" t="s">
        <v>2569</v>
      </c>
      <c r="L1379" s="46" t="s">
        <v>282</v>
      </c>
    </row>
    <row r="1380" spans="1:12" x14ac:dyDescent="0.2">
      <c r="A1380" s="47">
        <v>37015</v>
      </c>
      <c r="C1380" s="46" t="s">
        <v>2106</v>
      </c>
      <c r="D1380" s="46" t="s">
        <v>9</v>
      </c>
      <c r="E1380" s="46" t="s">
        <v>29</v>
      </c>
      <c r="F1380" s="46" t="s">
        <v>3873</v>
      </c>
      <c r="G1380" s="46" t="s">
        <v>10775</v>
      </c>
      <c r="H1380" s="46" t="s">
        <v>358</v>
      </c>
      <c r="I1380" s="46" t="s">
        <v>599</v>
      </c>
      <c r="J1380" s="47">
        <v>128</v>
      </c>
      <c r="K1380" s="46" t="s">
        <v>2569</v>
      </c>
      <c r="L1380" s="46" t="s">
        <v>282</v>
      </c>
    </row>
    <row r="1381" spans="1:12" x14ac:dyDescent="0.2">
      <c r="A1381" s="47">
        <v>37006</v>
      </c>
      <c r="C1381" s="46" t="s">
        <v>41</v>
      </c>
      <c r="D1381" s="46" t="s">
        <v>3531</v>
      </c>
      <c r="E1381" s="46" t="s">
        <v>35</v>
      </c>
      <c r="F1381" s="46" t="s">
        <v>3874</v>
      </c>
      <c r="G1381" s="46" t="s">
        <v>10776</v>
      </c>
      <c r="H1381" s="46" t="s">
        <v>361</v>
      </c>
      <c r="I1381" s="46" t="s">
        <v>580</v>
      </c>
      <c r="J1381" s="47">
        <v>534</v>
      </c>
      <c r="K1381" s="46" t="s">
        <v>2682</v>
      </c>
      <c r="L1381" s="46" t="s">
        <v>269</v>
      </c>
    </row>
    <row r="1382" spans="1:12" x14ac:dyDescent="0.2">
      <c r="A1382" s="47">
        <v>37004</v>
      </c>
      <c r="C1382" s="46" t="s">
        <v>3109</v>
      </c>
      <c r="D1382" s="46" t="s">
        <v>1920</v>
      </c>
      <c r="E1382" s="46" t="s">
        <v>3110</v>
      </c>
      <c r="F1382" s="46" t="s">
        <v>10777</v>
      </c>
      <c r="G1382" s="46" t="s">
        <v>10778</v>
      </c>
      <c r="H1382" s="46" t="s">
        <v>358</v>
      </c>
      <c r="I1382" s="46" t="s">
        <v>599</v>
      </c>
      <c r="J1382" s="47">
        <v>128</v>
      </c>
      <c r="K1382" s="46" t="s">
        <v>2569</v>
      </c>
      <c r="L1382" s="46" t="s">
        <v>282</v>
      </c>
    </row>
    <row r="1383" spans="1:12" x14ac:dyDescent="0.2">
      <c r="A1383" s="47">
        <v>36994</v>
      </c>
      <c r="C1383" s="46" t="s">
        <v>3114</v>
      </c>
      <c r="E1383" s="46" t="s">
        <v>3115</v>
      </c>
      <c r="F1383" s="46" t="s">
        <v>3690</v>
      </c>
      <c r="G1383" s="46" t="s">
        <v>10779</v>
      </c>
      <c r="H1383" s="46" t="s">
        <v>358</v>
      </c>
      <c r="I1383" s="46" t="s">
        <v>1007</v>
      </c>
      <c r="J1383" s="47">
        <v>10103</v>
      </c>
      <c r="K1383" s="46" t="s">
        <v>2569</v>
      </c>
      <c r="L1383" s="46" t="s">
        <v>288</v>
      </c>
    </row>
    <row r="1384" spans="1:12" x14ac:dyDescent="0.2">
      <c r="A1384" s="47">
        <v>36991</v>
      </c>
      <c r="C1384" s="46" t="s">
        <v>7088</v>
      </c>
      <c r="D1384" s="46" t="s">
        <v>75</v>
      </c>
      <c r="E1384" s="46" t="s">
        <v>63</v>
      </c>
      <c r="F1384" s="46" t="s">
        <v>3878</v>
      </c>
      <c r="G1384" s="46" t="s">
        <v>10780</v>
      </c>
      <c r="H1384" s="46" t="s">
        <v>358</v>
      </c>
      <c r="I1384" s="46" t="s">
        <v>1007</v>
      </c>
      <c r="J1384" s="47">
        <v>10103</v>
      </c>
      <c r="K1384" s="46" t="s">
        <v>2569</v>
      </c>
      <c r="L1384" s="46" t="s">
        <v>288</v>
      </c>
    </row>
    <row r="1385" spans="1:12" x14ac:dyDescent="0.2">
      <c r="A1385" s="47">
        <v>36987</v>
      </c>
      <c r="C1385" s="46" t="s">
        <v>3449</v>
      </c>
      <c r="D1385" s="46" t="s">
        <v>10156</v>
      </c>
      <c r="E1385" s="46" t="s">
        <v>10157</v>
      </c>
      <c r="F1385" s="46" t="s">
        <v>3879</v>
      </c>
      <c r="G1385" s="46" t="s">
        <v>10781</v>
      </c>
      <c r="H1385" s="46" t="s">
        <v>361</v>
      </c>
      <c r="I1385" s="46" t="s">
        <v>752</v>
      </c>
      <c r="J1385" s="47">
        <v>406</v>
      </c>
      <c r="K1385" s="46" t="s">
        <v>2569</v>
      </c>
      <c r="L1385" s="46" t="s">
        <v>282</v>
      </c>
    </row>
    <row r="1386" spans="1:12" x14ac:dyDescent="0.2">
      <c r="A1386" s="47">
        <v>36974</v>
      </c>
      <c r="C1386" s="46" t="s">
        <v>2589</v>
      </c>
      <c r="D1386" s="46" t="s">
        <v>3102</v>
      </c>
      <c r="E1386" s="46" t="s">
        <v>6232</v>
      </c>
      <c r="F1386" s="46" t="s">
        <v>7248</v>
      </c>
      <c r="G1386" s="46" t="s">
        <v>10784</v>
      </c>
      <c r="H1386" s="46" t="s">
        <v>361</v>
      </c>
      <c r="I1386" s="46" t="s">
        <v>4599</v>
      </c>
      <c r="J1386" s="47">
        <v>10466</v>
      </c>
      <c r="K1386" s="46" t="s">
        <v>2594</v>
      </c>
      <c r="L1386" s="46" t="s">
        <v>279</v>
      </c>
    </row>
    <row r="1387" spans="1:12" x14ac:dyDescent="0.2">
      <c r="A1387" s="47">
        <v>36973</v>
      </c>
      <c r="C1387" s="46" t="s">
        <v>10159</v>
      </c>
      <c r="D1387" s="46" t="s">
        <v>2631</v>
      </c>
      <c r="E1387" s="46" t="s">
        <v>10160</v>
      </c>
      <c r="F1387" s="46" t="s">
        <v>3880</v>
      </c>
      <c r="G1387" s="46" t="s">
        <v>10785</v>
      </c>
      <c r="H1387" s="46" t="s">
        <v>368</v>
      </c>
      <c r="I1387" s="46" t="s">
        <v>393</v>
      </c>
      <c r="J1387" s="47">
        <v>266</v>
      </c>
      <c r="K1387" s="46" t="s">
        <v>2600</v>
      </c>
      <c r="L1387" s="46" t="s">
        <v>279</v>
      </c>
    </row>
    <row r="1388" spans="1:12" x14ac:dyDescent="0.2">
      <c r="A1388" s="47">
        <v>36971</v>
      </c>
      <c r="C1388" s="46" t="s">
        <v>2711</v>
      </c>
      <c r="D1388" s="46" t="s">
        <v>10159</v>
      </c>
      <c r="E1388" s="46" t="s">
        <v>133</v>
      </c>
      <c r="F1388" s="46" t="s">
        <v>3884</v>
      </c>
      <c r="G1388" s="46" t="s">
        <v>10786</v>
      </c>
      <c r="H1388" s="46" t="s">
        <v>361</v>
      </c>
      <c r="I1388" s="46" t="s">
        <v>1407</v>
      </c>
      <c r="J1388" s="47">
        <v>10333</v>
      </c>
      <c r="K1388" s="46" t="s">
        <v>3008</v>
      </c>
      <c r="L1388" s="46" t="s">
        <v>280</v>
      </c>
    </row>
    <row r="1389" spans="1:12" x14ac:dyDescent="0.2">
      <c r="A1389" s="47">
        <v>36948</v>
      </c>
      <c r="C1389" s="46" t="s">
        <v>14959</v>
      </c>
      <c r="D1389" s="46" t="s">
        <v>2948</v>
      </c>
      <c r="E1389" s="46" t="s">
        <v>3660</v>
      </c>
      <c r="F1389" s="46" t="s">
        <v>3885</v>
      </c>
      <c r="G1389" s="46" t="s">
        <v>10787</v>
      </c>
      <c r="H1389" s="46" t="s">
        <v>361</v>
      </c>
      <c r="I1389" s="46" t="s">
        <v>1407</v>
      </c>
      <c r="J1389" s="47">
        <v>10333</v>
      </c>
      <c r="K1389" s="46" t="s">
        <v>3008</v>
      </c>
      <c r="L1389" s="46" t="s">
        <v>280</v>
      </c>
    </row>
    <row r="1390" spans="1:12" x14ac:dyDescent="0.2">
      <c r="A1390" s="47">
        <v>36942</v>
      </c>
      <c r="C1390" s="46" t="s">
        <v>34</v>
      </c>
      <c r="D1390" s="46" t="s">
        <v>10168</v>
      </c>
      <c r="E1390" s="46" t="s">
        <v>63</v>
      </c>
      <c r="F1390" s="46" t="s">
        <v>3886</v>
      </c>
      <c r="G1390" s="46" t="s">
        <v>10788</v>
      </c>
      <c r="H1390" s="46" t="s">
        <v>361</v>
      </c>
      <c r="I1390" s="46" t="s">
        <v>353</v>
      </c>
      <c r="J1390" s="47">
        <v>10427</v>
      </c>
      <c r="K1390" s="46" t="s">
        <v>2637</v>
      </c>
      <c r="L1390" s="46" t="s">
        <v>279</v>
      </c>
    </row>
    <row r="1391" spans="1:12" x14ac:dyDescent="0.2">
      <c r="A1391" s="47">
        <v>36934</v>
      </c>
      <c r="C1391" s="46" t="s">
        <v>3139</v>
      </c>
      <c r="D1391" s="46" t="s">
        <v>2803</v>
      </c>
      <c r="E1391" s="46" t="s">
        <v>3140</v>
      </c>
      <c r="F1391" s="46" t="s">
        <v>3888</v>
      </c>
      <c r="G1391" s="46" t="s">
        <v>10789</v>
      </c>
      <c r="H1391" s="46" t="s">
        <v>368</v>
      </c>
      <c r="I1391" s="46" t="s">
        <v>1010</v>
      </c>
      <c r="J1391" s="47">
        <v>310</v>
      </c>
      <c r="K1391" s="46" t="s">
        <v>2569</v>
      </c>
      <c r="L1391" s="46" t="s">
        <v>279</v>
      </c>
    </row>
    <row r="1392" spans="1:12" x14ac:dyDescent="0.2">
      <c r="A1392" s="47">
        <v>36930</v>
      </c>
      <c r="C1392" s="46" t="s">
        <v>10172</v>
      </c>
      <c r="E1392" s="46" t="s">
        <v>3141</v>
      </c>
      <c r="F1392" s="46" t="s">
        <v>3892</v>
      </c>
      <c r="G1392" s="46" t="s">
        <v>10790</v>
      </c>
      <c r="H1392" s="46" t="s">
        <v>361</v>
      </c>
      <c r="I1392" s="46" t="s">
        <v>416</v>
      </c>
      <c r="J1392" s="47">
        <v>115</v>
      </c>
      <c r="K1392" s="46" t="s">
        <v>2634</v>
      </c>
      <c r="L1392" s="46" t="s">
        <v>281</v>
      </c>
    </row>
    <row r="1393" spans="1:12" x14ac:dyDescent="0.2">
      <c r="A1393" s="47">
        <v>36928</v>
      </c>
      <c r="C1393" s="46" t="s">
        <v>411</v>
      </c>
      <c r="D1393" s="46" t="s">
        <v>75</v>
      </c>
      <c r="E1393" s="46" t="s">
        <v>3240</v>
      </c>
      <c r="F1393" s="46" t="s">
        <v>3895</v>
      </c>
      <c r="G1393" s="46" t="s">
        <v>10791</v>
      </c>
      <c r="H1393" s="46" t="s">
        <v>358</v>
      </c>
      <c r="I1393" s="46" t="s">
        <v>507</v>
      </c>
      <c r="J1393" s="47">
        <v>353</v>
      </c>
      <c r="K1393" s="46" t="s">
        <v>2569</v>
      </c>
      <c r="L1393" s="46" t="s">
        <v>279</v>
      </c>
    </row>
    <row r="1394" spans="1:12" x14ac:dyDescent="0.2">
      <c r="A1394" s="47">
        <v>36927</v>
      </c>
      <c r="C1394" s="46" t="s">
        <v>10176</v>
      </c>
      <c r="D1394" s="46" t="s">
        <v>7</v>
      </c>
      <c r="E1394" s="46" t="s">
        <v>491</v>
      </c>
      <c r="F1394" s="46" t="s">
        <v>3898</v>
      </c>
      <c r="G1394" s="46" t="s">
        <v>10792</v>
      </c>
      <c r="H1394" s="46" t="s">
        <v>368</v>
      </c>
      <c r="I1394" s="46" t="s">
        <v>670</v>
      </c>
      <c r="J1394" s="47">
        <v>62</v>
      </c>
      <c r="K1394" s="46" t="s">
        <v>2569</v>
      </c>
      <c r="L1394" s="46" t="s">
        <v>283</v>
      </c>
    </row>
    <row r="1395" spans="1:12" x14ac:dyDescent="0.2">
      <c r="A1395" s="47">
        <v>36926</v>
      </c>
      <c r="C1395" s="46" t="s">
        <v>10176</v>
      </c>
      <c r="D1395" s="46" t="s">
        <v>417</v>
      </c>
      <c r="E1395" s="46" t="s">
        <v>1482</v>
      </c>
      <c r="F1395" s="46" t="s">
        <v>3900</v>
      </c>
      <c r="G1395" s="46" t="s">
        <v>10793</v>
      </c>
      <c r="H1395" s="46" t="s">
        <v>361</v>
      </c>
      <c r="I1395" s="46" t="s">
        <v>670</v>
      </c>
      <c r="J1395" s="47">
        <v>62</v>
      </c>
      <c r="K1395" s="46" t="s">
        <v>2569</v>
      </c>
      <c r="L1395" s="46" t="s">
        <v>283</v>
      </c>
    </row>
    <row r="1396" spans="1:12" x14ac:dyDescent="0.2">
      <c r="A1396" s="47">
        <v>36924</v>
      </c>
      <c r="C1396" s="46" t="s">
        <v>2589</v>
      </c>
      <c r="D1396" s="46" t="s">
        <v>10180</v>
      </c>
      <c r="E1396" s="46" t="s">
        <v>8520</v>
      </c>
      <c r="F1396" s="46" t="s">
        <v>5635</v>
      </c>
      <c r="G1396" s="46" t="s">
        <v>10796</v>
      </c>
      <c r="H1396" s="46" t="s">
        <v>358</v>
      </c>
      <c r="I1396" s="46" t="s">
        <v>991</v>
      </c>
      <c r="J1396" s="47">
        <v>306</v>
      </c>
      <c r="K1396" s="46" t="s">
        <v>2569</v>
      </c>
      <c r="L1396" s="46" t="s">
        <v>288</v>
      </c>
    </row>
    <row r="1397" spans="1:12" x14ac:dyDescent="0.2">
      <c r="A1397" s="47">
        <v>36922</v>
      </c>
      <c r="C1397" s="46" t="s">
        <v>9827</v>
      </c>
      <c r="D1397" s="46" t="s">
        <v>34</v>
      </c>
      <c r="E1397" s="46" t="s">
        <v>35</v>
      </c>
      <c r="F1397" s="46" t="s">
        <v>3901</v>
      </c>
      <c r="G1397" s="46" t="s">
        <v>10797</v>
      </c>
      <c r="H1397" s="46" t="s">
        <v>361</v>
      </c>
      <c r="I1397" s="46" t="s">
        <v>324</v>
      </c>
      <c r="J1397" s="47">
        <v>10383</v>
      </c>
      <c r="K1397" s="46" t="s">
        <v>3902</v>
      </c>
      <c r="L1397" s="46" t="s">
        <v>284</v>
      </c>
    </row>
    <row r="1398" spans="1:12" x14ac:dyDescent="0.2">
      <c r="A1398" s="47">
        <v>36918</v>
      </c>
      <c r="C1398" s="46" t="s">
        <v>3964</v>
      </c>
      <c r="D1398" s="46" t="s">
        <v>3965</v>
      </c>
      <c r="E1398" s="46" t="s">
        <v>3507</v>
      </c>
      <c r="F1398" s="46" t="s">
        <v>3904</v>
      </c>
      <c r="G1398" s="46" t="s">
        <v>10798</v>
      </c>
      <c r="H1398" s="46" t="s">
        <v>368</v>
      </c>
      <c r="I1398" s="46" t="s">
        <v>408</v>
      </c>
      <c r="J1398" s="47">
        <v>375</v>
      </c>
      <c r="K1398" s="46" t="s">
        <v>2569</v>
      </c>
      <c r="L1398" s="46" t="s">
        <v>283</v>
      </c>
    </row>
    <row r="1399" spans="1:12" x14ac:dyDescent="0.2">
      <c r="A1399" s="47">
        <v>36909</v>
      </c>
      <c r="C1399" s="46" t="s">
        <v>2847</v>
      </c>
      <c r="D1399" s="46" t="s">
        <v>48</v>
      </c>
      <c r="E1399" s="46" t="s">
        <v>60</v>
      </c>
      <c r="F1399" s="46" t="s">
        <v>10799</v>
      </c>
      <c r="G1399" s="46" t="s">
        <v>10800</v>
      </c>
      <c r="H1399" s="46" t="s">
        <v>361</v>
      </c>
      <c r="I1399" s="46" t="s">
        <v>2633</v>
      </c>
      <c r="J1399" s="47">
        <v>10463</v>
      </c>
      <c r="K1399" s="46" t="s">
        <v>2630</v>
      </c>
      <c r="L1399" s="46" t="s">
        <v>279</v>
      </c>
    </row>
    <row r="1400" spans="1:12" x14ac:dyDescent="0.2">
      <c r="A1400" s="47">
        <v>36884</v>
      </c>
      <c r="C1400" s="46" t="s">
        <v>34</v>
      </c>
      <c r="D1400" s="46" t="s">
        <v>3152</v>
      </c>
      <c r="E1400" s="46" t="s">
        <v>3132</v>
      </c>
      <c r="F1400" s="46" t="s">
        <v>3906</v>
      </c>
      <c r="G1400" s="46" t="s">
        <v>10801</v>
      </c>
      <c r="H1400" s="46" t="s">
        <v>358</v>
      </c>
      <c r="I1400" s="46" t="s">
        <v>9886</v>
      </c>
      <c r="J1400" s="47">
        <v>10485</v>
      </c>
      <c r="K1400" s="46" t="s">
        <v>2569</v>
      </c>
      <c r="L1400" s="46" t="s">
        <v>280</v>
      </c>
    </row>
    <row r="1401" spans="1:12" x14ac:dyDescent="0.2">
      <c r="A1401" s="47">
        <v>36883</v>
      </c>
      <c r="C1401" s="46" t="s">
        <v>13</v>
      </c>
      <c r="D1401" s="46" t="s">
        <v>3154</v>
      </c>
      <c r="E1401" s="46" t="s">
        <v>3155</v>
      </c>
      <c r="F1401" s="46" t="s">
        <v>3908</v>
      </c>
      <c r="G1401" s="46" t="s">
        <v>10802</v>
      </c>
      <c r="H1401" s="46" t="s">
        <v>368</v>
      </c>
      <c r="I1401" s="46" t="s">
        <v>9886</v>
      </c>
      <c r="J1401" s="47">
        <v>10485</v>
      </c>
      <c r="K1401" s="46" t="s">
        <v>2569</v>
      </c>
      <c r="L1401" s="46" t="s">
        <v>280</v>
      </c>
    </row>
    <row r="1402" spans="1:12" x14ac:dyDescent="0.2">
      <c r="A1402" s="47">
        <v>36882</v>
      </c>
      <c r="C1402" s="46" t="s">
        <v>3157</v>
      </c>
      <c r="D1402" s="46" t="s">
        <v>3158</v>
      </c>
      <c r="E1402" s="46" t="s">
        <v>475</v>
      </c>
      <c r="F1402" s="46" t="s">
        <v>3909</v>
      </c>
      <c r="G1402" s="46" t="s">
        <v>10803</v>
      </c>
      <c r="H1402" s="46" t="s">
        <v>368</v>
      </c>
      <c r="I1402" s="46" t="s">
        <v>9886</v>
      </c>
      <c r="J1402" s="47">
        <v>10485</v>
      </c>
      <c r="K1402" s="46" t="s">
        <v>2569</v>
      </c>
      <c r="L1402" s="46" t="s">
        <v>280</v>
      </c>
    </row>
    <row r="1403" spans="1:12" x14ac:dyDescent="0.2">
      <c r="A1403" s="47">
        <v>36881</v>
      </c>
      <c r="C1403" s="46" t="s">
        <v>5710</v>
      </c>
      <c r="D1403" s="46" t="s">
        <v>19</v>
      </c>
      <c r="E1403" s="46" t="s">
        <v>3160</v>
      </c>
      <c r="F1403" s="46" t="s">
        <v>3913</v>
      </c>
      <c r="G1403" s="46" t="s">
        <v>10804</v>
      </c>
      <c r="H1403" s="46" t="s">
        <v>361</v>
      </c>
      <c r="I1403" s="46" t="s">
        <v>670</v>
      </c>
      <c r="J1403" s="47">
        <v>62</v>
      </c>
      <c r="K1403" s="46" t="s">
        <v>3199</v>
      </c>
      <c r="L1403" s="46" t="s">
        <v>283</v>
      </c>
    </row>
    <row r="1404" spans="1:12" x14ac:dyDescent="0.2">
      <c r="A1404" s="47">
        <v>36880</v>
      </c>
      <c r="C1404" s="46" t="s">
        <v>10198</v>
      </c>
      <c r="D1404" s="46" t="s">
        <v>10199</v>
      </c>
      <c r="E1404" s="46" t="s">
        <v>1578</v>
      </c>
      <c r="F1404" s="46" t="s">
        <v>3915</v>
      </c>
      <c r="G1404" s="46" t="s">
        <v>10805</v>
      </c>
      <c r="H1404" s="46" t="s">
        <v>358</v>
      </c>
      <c r="I1404" s="46" t="s">
        <v>2967</v>
      </c>
      <c r="J1404" s="47">
        <v>10193</v>
      </c>
      <c r="K1404" s="46" t="s">
        <v>2569</v>
      </c>
      <c r="L1404" s="46" t="s">
        <v>283</v>
      </c>
    </row>
    <row r="1405" spans="1:12" x14ac:dyDescent="0.2">
      <c r="A1405" s="47">
        <v>36878</v>
      </c>
      <c r="C1405" s="46" t="s">
        <v>4431</v>
      </c>
      <c r="D1405" s="46" t="s">
        <v>19</v>
      </c>
      <c r="E1405" s="46" t="s">
        <v>118</v>
      </c>
      <c r="F1405" s="46" t="s">
        <v>10806</v>
      </c>
      <c r="G1405" s="46" t="s">
        <v>10807</v>
      </c>
      <c r="H1405" s="46" t="s">
        <v>358</v>
      </c>
      <c r="I1405" s="46" t="s">
        <v>545</v>
      </c>
      <c r="J1405" s="47">
        <v>10348</v>
      </c>
      <c r="K1405" s="46" t="s">
        <v>2569</v>
      </c>
      <c r="L1405" s="46" t="s">
        <v>269</v>
      </c>
    </row>
    <row r="1406" spans="1:12" x14ac:dyDescent="0.2">
      <c r="A1406" s="47">
        <v>36873</v>
      </c>
      <c r="C1406" s="46" t="s">
        <v>3164</v>
      </c>
      <c r="D1406" s="46" t="s">
        <v>1706</v>
      </c>
      <c r="E1406" s="46" t="s">
        <v>2850</v>
      </c>
      <c r="F1406" s="46" t="s">
        <v>2854</v>
      </c>
      <c r="G1406" s="46" t="s">
        <v>10808</v>
      </c>
      <c r="H1406" s="46" t="s">
        <v>361</v>
      </c>
      <c r="I1406" s="46" t="s">
        <v>718</v>
      </c>
      <c r="J1406" s="47">
        <v>326</v>
      </c>
      <c r="K1406" s="46" t="s">
        <v>2669</v>
      </c>
      <c r="L1406" s="46" t="s">
        <v>284</v>
      </c>
    </row>
    <row r="1407" spans="1:12" x14ac:dyDescent="0.2">
      <c r="A1407" s="47">
        <v>36871</v>
      </c>
      <c r="C1407" s="46" t="s">
        <v>3167</v>
      </c>
      <c r="D1407" s="46" t="s">
        <v>1974</v>
      </c>
      <c r="E1407" s="46" t="s">
        <v>15237</v>
      </c>
      <c r="F1407" s="46" t="s">
        <v>5402</v>
      </c>
      <c r="G1407" s="46" t="s">
        <v>10809</v>
      </c>
      <c r="H1407" s="46" t="s">
        <v>361</v>
      </c>
      <c r="I1407" s="46" t="s">
        <v>4599</v>
      </c>
      <c r="J1407" s="47">
        <v>10466</v>
      </c>
      <c r="K1407" s="46" t="s">
        <v>2638</v>
      </c>
      <c r="L1407" s="46" t="s">
        <v>279</v>
      </c>
    </row>
    <row r="1408" spans="1:12" x14ac:dyDescent="0.2">
      <c r="A1408" s="47">
        <v>36870</v>
      </c>
      <c r="C1408" s="46" t="s">
        <v>3168</v>
      </c>
      <c r="E1408" s="46" t="s">
        <v>3169</v>
      </c>
      <c r="F1408" s="46" t="s">
        <v>3917</v>
      </c>
      <c r="G1408" s="46" t="s">
        <v>10810</v>
      </c>
      <c r="H1408" s="46" t="s">
        <v>361</v>
      </c>
      <c r="I1408" s="46" t="s">
        <v>750</v>
      </c>
      <c r="J1408" s="47">
        <v>678</v>
      </c>
      <c r="K1408" s="46" t="s">
        <v>2569</v>
      </c>
      <c r="L1408" s="46" t="s">
        <v>281</v>
      </c>
    </row>
    <row r="1409" spans="1:12" x14ac:dyDescent="0.2">
      <c r="A1409" s="47">
        <v>36854</v>
      </c>
      <c r="C1409" s="46" t="s">
        <v>54</v>
      </c>
      <c r="D1409" s="46" t="s">
        <v>58</v>
      </c>
      <c r="E1409" s="46" t="s">
        <v>3060</v>
      </c>
      <c r="F1409" s="46" t="s">
        <v>2992</v>
      </c>
      <c r="G1409" s="46" t="s">
        <v>10812</v>
      </c>
      <c r="H1409" s="46" t="s">
        <v>368</v>
      </c>
      <c r="I1409" s="46" t="s">
        <v>8344</v>
      </c>
      <c r="J1409" s="47">
        <v>10411</v>
      </c>
      <c r="K1409" s="46" t="s">
        <v>2569</v>
      </c>
      <c r="L1409" s="46" t="s">
        <v>269</v>
      </c>
    </row>
    <row r="1410" spans="1:12" x14ac:dyDescent="0.2">
      <c r="A1410" s="47">
        <v>36849</v>
      </c>
      <c r="C1410" s="46" t="s">
        <v>1591</v>
      </c>
      <c r="D1410" s="46" t="s">
        <v>3176</v>
      </c>
      <c r="E1410" s="46" t="s">
        <v>3177</v>
      </c>
      <c r="F1410" s="46" t="s">
        <v>3150</v>
      </c>
      <c r="G1410" s="46" t="s">
        <v>10814</v>
      </c>
      <c r="H1410" s="46" t="s">
        <v>358</v>
      </c>
      <c r="I1410" s="46" t="s">
        <v>8344</v>
      </c>
      <c r="J1410" s="47">
        <v>10411</v>
      </c>
      <c r="K1410" s="46" t="s">
        <v>2569</v>
      </c>
      <c r="L1410" s="46" t="s">
        <v>269</v>
      </c>
    </row>
    <row r="1411" spans="1:12" x14ac:dyDescent="0.2">
      <c r="A1411" s="47">
        <v>36845</v>
      </c>
      <c r="C1411" s="46" t="s">
        <v>1796</v>
      </c>
      <c r="D1411" s="46" t="s">
        <v>136</v>
      </c>
      <c r="E1411" s="46" t="s">
        <v>10209</v>
      </c>
      <c r="F1411" s="46" t="s">
        <v>2726</v>
      </c>
      <c r="G1411" s="46" t="s">
        <v>10815</v>
      </c>
      <c r="H1411" s="46" t="s">
        <v>358</v>
      </c>
      <c r="I1411" s="46" t="s">
        <v>400</v>
      </c>
      <c r="J1411" s="47">
        <v>305</v>
      </c>
      <c r="K1411" s="46" t="s">
        <v>2569</v>
      </c>
      <c r="L1411" s="46" t="s">
        <v>279</v>
      </c>
    </row>
    <row r="1412" spans="1:12" x14ac:dyDescent="0.2">
      <c r="A1412" s="47">
        <v>36840</v>
      </c>
      <c r="C1412" s="46" t="s">
        <v>3181</v>
      </c>
      <c r="D1412" s="46" t="s">
        <v>3182</v>
      </c>
      <c r="E1412" s="46" t="s">
        <v>2896</v>
      </c>
      <c r="F1412" s="46" t="s">
        <v>3920</v>
      </c>
      <c r="G1412" s="46" t="s">
        <v>10816</v>
      </c>
      <c r="H1412" s="46" t="s">
        <v>368</v>
      </c>
      <c r="I1412" s="46" t="s">
        <v>3569</v>
      </c>
      <c r="J1412" s="47">
        <v>155</v>
      </c>
      <c r="K1412" s="46" t="s">
        <v>2569</v>
      </c>
      <c r="L1412" s="46" t="s">
        <v>288</v>
      </c>
    </row>
    <row r="1413" spans="1:12" x14ac:dyDescent="0.2">
      <c r="A1413" s="47">
        <v>36839</v>
      </c>
      <c r="C1413" s="46" t="s">
        <v>3181</v>
      </c>
      <c r="D1413" s="46" t="s">
        <v>3182</v>
      </c>
      <c r="E1413" s="46" t="s">
        <v>3184</v>
      </c>
      <c r="F1413" s="46" t="s">
        <v>3409</v>
      </c>
      <c r="G1413" s="46" t="s">
        <v>10817</v>
      </c>
      <c r="H1413" s="46" t="s">
        <v>358</v>
      </c>
      <c r="I1413" s="46" t="s">
        <v>467</v>
      </c>
      <c r="J1413" s="47">
        <v>10163</v>
      </c>
      <c r="K1413" s="46" t="s">
        <v>2569</v>
      </c>
      <c r="L1413" s="46" t="s">
        <v>287</v>
      </c>
    </row>
    <row r="1414" spans="1:12" x14ac:dyDescent="0.2">
      <c r="A1414" s="47">
        <v>36837</v>
      </c>
      <c r="C1414" s="46" t="s">
        <v>3187</v>
      </c>
      <c r="D1414" s="46" t="s">
        <v>3188</v>
      </c>
      <c r="E1414" s="46" t="s">
        <v>2896</v>
      </c>
      <c r="F1414" s="46" t="s">
        <v>3923</v>
      </c>
      <c r="G1414" s="46" t="s">
        <v>10818</v>
      </c>
      <c r="H1414" s="46" t="s">
        <v>368</v>
      </c>
      <c r="I1414" s="46" t="s">
        <v>530</v>
      </c>
      <c r="J1414" s="47">
        <v>712</v>
      </c>
      <c r="K1414" s="46" t="s">
        <v>2569</v>
      </c>
      <c r="L1414" s="46" t="s">
        <v>280</v>
      </c>
    </row>
    <row r="1415" spans="1:12" x14ac:dyDescent="0.2">
      <c r="A1415" s="47">
        <v>36835</v>
      </c>
      <c r="C1415" s="46" t="s">
        <v>3191</v>
      </c>
      <c r="D1415" s="46" t="s">
        <v>14</v>
      </c>
      <c r="E1415" s="46" t="s">
        <v>520</v>
      </c>
      <c r="F1415" s="46" t="s">
        <v>3924</v>
      </c>
      <c r="G1415" s="46" t="s">
        <v>10819</v>
      </c>
      <c r="H1415" s="46" t="s">
        <v>368</v>
      </c>
      <c r="I1415" s="46" t="s">
        <v>440</v>
      </c>
      <c r="J1415" s="47">
        <v>10005</v>
      </c>
      <c r="K1415" s="46" t="s">
        <v>2569</v>
      </c>
      <c r="L1415" s="46" t="s">
        <v>285</v>
      </c>
    </row>
    <row r="1416" spans="1:12" x14ac:dyDescent="0.2">
      <c r="A1416" s="47">
        <v>36834</v>
      </c>
      <c r="C1416" s="46" t="s">
        <v>3193</v>
      </c>
      <c r="E1416" s="46" t="s">
        <v>3194</v>
      </c>
      <c r="F1416" s="46" t="s">
        <v>3926</v>
      </c>
      <c r="G1416" s="46" t="s">
        <v>10820</v>
      </c>
      <c r="H1416" s="46" t="s">
        <v>358</v>
      </c>
      <c r="I1416" s="46" t="s">
        <v>404</v>
      </c>
      <c r="J1416" s="47">
        <v>331</v>
      </c>
      <c r="K1416" s="46" t="s">
        <v>2569</v>
      </c>
      <c r="L1416" s="46" t="s">
        <v>283</v>
      </c>
    </row>
    <row r="1417" spans="1:12" x14ac:dyDescent="0.2">
      <c r="A1417" s="47">
        <v>36823</v>
      </c>
      <c r="C1417" s="46" t="s">
        <v>2833</v>
      </c>
      <c r="D1417" s="46" t="s">
        <v>2684</v>
      </c>
      <c r="E1417" s="46" t="s">
        <v>3202</v>
      </c>
      <c r="F1417" s="46" t="s">
        <v>3927</v>
      </c>
      <c r="G1417" s="46" t="s">
        <v>10821</v>
      </c>
      <c r="H1417" s="46" t="s">
        <v>368</v>
      </c>
      <c r="I1417" s="46" t="s">
        <v>369</v>
      </c>
      <c r="J1417" s="47">
        <v>78</v>
      </c>
      <c r="K1417" s="46" t="s">
        <v>2569</v>
      </c>
      <c r="L1417" s="46" t="s">
        <v>279</v>
      </c>
    </row>
    <row r="1418" spans="1:12" x14ac:dyDescent="0.2">
      <c r="A1418" s="47">
        <v>36822</v>
      </c>
      <c r="C1418" s="46" t="s">
        <v>3204</v>
      </c>
      <c r="E1418" s="46" t="s">
        <v>11</v>
      </c>
      <c r="F1418" s="46" t="s">
        <v>3733</v>
      </c>
      <c r="G1418" s="46" t="s">
        <v>10822</v>
      </c>
      <c r="H1418" s="46" t="s">
        <v>361</v>
      </c>
      <c r="I1418" s="46" t="s">
        <v>851</v>
      </c>
      <c r="J1418" s="47">
        <v>636</v>
      </c>
      <c r="K1418" s="46" t="s">
        <v>2569</v>
      </c>
      <c r="L1418" s="46" t="s">
        <v>285</v>
      </c>
    </row>
    <row r="1419" spans="1:12" x14ac:dyDescent="0.2">
      <c r="A1419" s="47">
        <v>36820</v>
      </c>
      <c r="C1419" s="46" t="s">
        <v>1892</v>
      </c>
      <c r="D1419" s="46" t="s">
        <v>54</v>
      </c>
      <c r="E1419" s="46" t="s">
        <v>3207</v>
      </c>
      <c r="F1419" s="46" t="s">
        <v>3932</v>
      </c>
      <c r="G1419" s="46" t="s">
        <v>10823</v>
      </c>
      <c r="H1419" s="46" t="s">
        <v>368</v>
      </c>
      <c r="I1419" s="46" t="s">
        <v>469</v>
      </c>
      <c r="J1419" s="47">
        <v>10178</v>
      </c>
      <c r="K1419" s="46" t="s">
        <v>2569</v>
      </c>
      <c r="L1419" s="46" t="s">
        <v>283</v>
      </c>
    </row>
    <row r="1420" spans="1:12" x14ac:dyDescent="0.2">
      <c r="A1420" s="47">
        <v>36811</v>
      </c>
      <c r="C1420" s="46" t="s">
        <v>1598</v>
      </c>
      <c r="D1420" s="46" t="s">
        <v>3210</v>
      </c>
      <c r="E1420" s="46" t="s">
        <v>31</v>
      </c>
      <c r="F1420" s="46" t="s">
        <v>10825</v>
      </c>
      <c r="G1420" s="46" t="s">
        <v>10826</v>
      </c>
      <c r="H1420" s="46" t="s">
        <v>358</v>
      </c>
      <c r="I1420" s="46" t="s">
        <v>469</v>
      </c>
      <c r="J1420" s="47">
        <v>10178</v>
      </c>
      <c r="K1420" s="46" t="s">
        <v>2569</v>
      </c>
      <c r="L1420" s="46" t="s">
        <v>283</v>
      </c>
    </row>
    <row r="1421" spans="1:12" x14ac:dyDescent="0.2">
      <c r="A1421" s="47">
        <v>36800</v>
      </c>
      <c r="C1421" s="46" t="s">
        <v>90</v>
      </c>
      <c r="D1421" s="46" t="s">
        <v>13980</v>
      </c>
      <c r="E1421" s="46" t="s">
        <v>7172</v>
      </c>
      <c r="F1421" s="46" t="s">
        <v>10827</v>
      </c>
      <c r="G1421" s="46" t="s">
        <v>10828</v>
      </c>
      <c r="H1421" s="46" t="s">
        <v>368</v>
      </c>
      <c r="I1421" s="46" t="s">
        <v>523</v>
      </c>
      <c r="J1421" s="47">
        <v>302</v>
      </c>
      <c r="K1421" s="46" t="s">
        <v>2569</v>
      </c>
      <c r="L1421" s="46" t="s">
        <v>280</v>
      </c>
    </row>
    <row r="1422" spans="1:12" x14ac:dyDescent="0.2">
      <c r="A1422" s="47">
        <v>36795</v>
      </c>
      <c r="C1422" s="46" t="s">
        <v>10226</v>
      </c>
      <c r="E1422" s="46" t="s">
        <v>10227</v>
      </c>
      <c r="F1422" s="46" t="s">
        <v>2695</v>
      </c>
      <c r="G1422" s="46" t="s">
        <v>10829</v>
      </c>
      <c r="H1422" s="46" t="s">
        <v>358</v>
      </c>
      <c r="I1422" s="46" t="s">
        <v>757</v>
      </c>
      <c r="J1422" s="47">
        <v>59</v>
      </c>
      <c r="K1422" s="46" t="s">
        <v>2569</v>
      </c>
      <c r="L1422" s="46" t="s">
        <v>282</v>
      </c>
    </row>
    <row r="1423" spans="1:12" x14ac:dyDescent="0.2">
      <c r="A1423" s="47">
        <v>36793</v>
      </c>
      <c r="C1423" s="46" t="s">
        <v>3213</v>
      </c>
      <c r="D1423" s="46" t="s">
        <v>3214</v>
      </c>
      <c r="E1423" s="46" t="s">
        <v>29</v>
      </c>
      <c r="F1423" s="46" t="s">
        <v>3936</v>
      </c>
      <c r="G1423" s="46" t="s">
        <v>10830</v>
      </c>
      <c r="H1423" s="46" t="s">
        <v>361</v>
      </c>
      <c r="I1423" s="46" t="s">
        <v>841</v>
      </c>
      <c r="J1423" s="47">
        <v>251</v>
      </c>
      <c r="K1423" s="46" t="s">
        <v>2627</v>
      </c>
      <c r="L1423" s="46" t="s">
        <v>282</v>
      </c>
    </row>
    <row r="1424" spans="1:12" x14ac:dyDescent="0.2">
      <c r="A1424" s="47">
        <v>36787</v>
      </c>
      <c r="C1424" s="46" t="s">
        <v>15201</v>
      </c>
      <c r="D1424" s="46" t="s">
        <v>15202</v>
      </c>
      <c r="E1424" s="46" t="s">
        <v>64</v>
      </c>
      <c r="F1424" s="46" t="s">
        <v>3937</v>
      </c>
      <c r="G1424" s="46" t="s">
        <v>10831</v>
      </c>
      <c r="H1424" s="46" t="s">
        <v>358</v>
      </c>
      <c r="I1424" s="46" t="s">
        <v>383</v>
      </c>
      <c r="J1424" s="47">
        <v>193</v>
      </c>
      <c r="K1424" s="46" t="s">
        <v>2569</v>
      </c>
      <c r="L1424" s="46" t="s">
        <v>281</v>
      </c>
    </row>
    <row r="1425" spans="1:12" x14ac:dyDescent="0.2">
      <c r="A1425" s="47">
        <v>36784</v>
      </c>
      <c r="C1425" s="46" t="s">
        <v>5009</v>
      </c>
      <c r="D1425" s="46" t="s">
        <v>15059</v>
      </c>
      <c r="E1425" s="46" t="s">
        <v>15060</v>
      </c>
      <c r="F1425" s="46" t="s">
        <v>3123</v>
      </c>
      <c r="G1425" s="46" t="s">
        <v>10832</v>
      </c>
      <c r="H1425" s="46" t="s">
        <v>358</v>
      </c>
      <c r="I1425" s="46" t="s">
        <v>383</v>
      </c>
      <c r="J1425" s="47">
        <v>193</v>
      </c>
      <c r="K1425" s="46" t="s">
        <v>2569</v>
      </c>
      <c r="L1425" s="46" t="s">
        <v>281</v>
      </c>
    </row>
    <row r="1426" spans="1:12" x14ac:dyDescent="0.2">
      <c r="A1426" s="47">
        <v>36781</v>
      </c>
      <c r="C1426" s="46" t="s">
        <v>15872</v>
      </c>
      <c r="D1426" s="46" t="s">
        <v>15873</v>
      </c>
      <c r="E1426" s="46" t="s">
        <v>1980</v>
      </c>
      <c r="F1426" s="46" t="s">
        <v>2916</v>
      </c>
      <c r="G1426" s="46" t="s">
        <v>10833</v>
      </c>
      <c r="H1426" s="46" t="s">
        <v>358</v>
      </c>
      <c r="I1426" s="46" t="s">
        <v>404</v>
      </c>
      <c r="J1426" s="47">
        <v>331</v>
      </c>
      <c r="K1426" s="46" t="s">
        <v>2569</v>
      </c>
      <c r="L1426" s="46" t="s">
        <v>283</v>
      </c>
    </row>
    <row r="1427" spans="1:12" x14ac:dyDescent="0.2">
      <c r="A1427" s="47">
        <v>36777</v>
      </c>
      <c r="C1427" s="46" t="s">
        <v>1593</v>
      </c>
      <c r="D1427" s="46" t="s">
        <v>3219</v>
      </c>
      <c r="E1427" s="46" t="s">
        <v>3220</v>
      </c>
      <c r="F1427" s="46" t="s">
        <v>6061</v>
      </c>
      <c r="G1427" s="46" t="s">
        <v>10835</v>
      </c>
      <c r="H1427" s="46" t="s">
        <v>358</v>
      </c>
      <c r="I1427" s="46" t="s">
        <v>404</v>
      </c>
      <c r="J1427" s="47">
        <v>331</v>
      </c>
      <c r="K1427" s="46" t="s">
        <v>2569</v>
      </c>
      <c r="L1427" s="46" t="s">
        <v>283</v>
      </c>
    </row>
    <row r="1428" spans="1:12" x14ac:dyDescent="0.2">
      <c r="A1428" s="47">
        <v>36771</v>
      </c>
      <c r="C1428" s="46" t="s">
        <v>552</v>
      </c>
      <c r="D1428" s="46" t="s">
        <v>13</v>
      </c>
      <c r="E1428" s="46" t="s">
        <v>10232</v>
      </c>
      <c r="F1428" s="46" t="s">
        <v>3939</v>
      </c>
      <c r="G1428" s="46" t="s">
        <v>10836</v>
      </c>
      <c r="H1428" s="46" t="s">
        <v>361</v>
      </c>
      <c r="I1428" s="46" t="s">
        <v>404</v>
      </c>
      <c r="J1428" s="47">
        <v>331</v>
      </c>
      <c r="K1428" s="46" t="s">
        <v>2569</v>
      </c>
      <c r="L1428" s="46" t="s">
        <v>283</v>
      </c>
    </row>
    <row r="1429" spans="1:12" x14ac:dyDescent="0.2">
      <c r="A1429" s="47">
        <v>36735</v>
      </c>
      <c r="C1429" s="46" t="s">
        <v>57</v>
      </c>
      <c r="D1429" s="46" t="s">
        <v>39</v>
      </c>
      <c r="E1429" s="46" t="s">
        <v>3060</v>
      </c>
      <c r="F1429" s="46" t="s">
        <v>3940</v>
      </c>
      <c r="G1429" s="46" t="s">
        <v>10837</v>
      </c>
      <c r="H1429" s="46" t="s">
        <v>358</v>
      </c>
      <c r="I1429" s="46" t="s">
        <v>505</v>
      </c>
      <c r="J1429" s="47">
        <v>10095</v>
      </c>
      <c r="K1429" s="46" t="s">
        <v>2569</v>
      </c>
      <c r="L1429" s="46" t="s">
        <v>289</v>
      </c>
    </row>
    <row r="1430" spans="1:12" x14ac:dyDescent="0.2">
      <c r="A1430" s="47">
        <v>36729</v>
      </c>
      <c r="C1430" s="46" t="s">
        <v>10242</v>
      </c>
      <c r="D1430" s="46" t="s">
        <v>612</v>
      </c>
      <c r="E1430" s="46" t="s">
        <v>1570</v>
      </c>
      <c r="F1430" s="46" t="s">
        <v>3942</v>
      </c>
      <c r="G1430" s="46" t="s">
        <v>10838</v>
      </c>
      <c r="H1430" s="46" t="s">
        <v>358</v>
      </c>
      <c r="I1430" s="46" t="s">
        <v>505</v>
      </c>
      <c r="J1430" s="47">
        <v>10095</v>
      </c>
      <c r="K1430" s="46" t="s">
        <v>2569</v>
      </c>
      <c r="L1430" s="46" t="s">
        <v>289</v>
      </c>
    </row>
    <row r="1431" spans="1:12" x14ac:dyDescent="0.2">
      <c r="A1431" s="47">
        <v>36728</v>
      </c>
      <c r="C1431" s="46" t="s">
        <v>10242</v>
      </c>
      <c r="D1431" s="46" t="s">
        <v>612</v>
      </c>
      <c r="E1431" s="46" t="s">
        <v>10245</v>
      </c>
      <c r="F1431" s="46" t="s">
        <v>10840</v>
      </c>
      <c r="G1431" s="46" t="s">
        <v>10841</v>
      </c>
      <c r="H1431" s="46" t="s">
        <v>358</v>
      </c>
      <c r="I1431" s="46" t="s">
        <v>373</v>
      </c>
      <c r="J1431" s="47">
        <v>100</v>
      </c>
      <c r="K1431" s="46" t="s">
        <v>2569</v>
      </c>
      <c r="L1431" s="46" t="s">
        <v>283</v>
      </c>
    </row>
    <row r="1432" spans="1:12" x14ac:dyDescent="0.2">
      <c r="A1432" s="47">
        <v>36727</v>
      </c>
      <c r="C1432" s="46" t="s">
        <v>2977</v>
      </c>
      <c r="D1432" s="46" t="s">
        <v>89</v>
      </c>
      <c r="E1432" s="46" t="s">
        <v>3228</v>
      </c>
      <c r="F1432" s="46" t="s">
        <v>4678</v>
      </c>
      <c r="G1432" s="46" t="s">
        <v>10842</v>
      </c>
      <c r="H1432" s="46" t="s">
        <v>368</v>
      </c>
      <c r="I1432" s="46" t="s">
        <v>3945</v>
      </c>
      <c r="J1432" s="47">
        <v>507</v>
      </c>
      <c r="K1432" s="46" t="s">
        <v>2569</v>
      </c>
      <c r="L1432" s="46" t="s">
        <v>288</v>
      </c>
    </row>
    <row r="1433" spans="1:12" x14ac:dyDescent="0.2">
      <c r="A1433" s="47">
        <v>36723</v>
      </c>
      <c r="C1433" s="46" t="s">
        <v>1966</v>
      </c>
      <c r="D1433" s="46" t="s">
        <v>1606</v>
      </c>
      <c r="E1433" s="46" t="s">
        <v>22</v>
      </c>
      <c r="F1433" s="46" t="s">
        <v>10844</v>
      </c>
      <c r="G1433" s="46" t="s">
        <v>10845</v>
      </c>
      <c r="H1433" s="46" t="s">
        <v>368</v>
      </c>
      <c r="I1433" s="46" t="s">
        <v>3945</v>
      </c>
      <c r="J1433" s="47">
        <v>507</v>
      </c>
      <c r="K1433" s="46" t="s">
        <v>2569</v>
      </c>
      <c r="L1433" s="46" t="s">
        <v>288</v>
      </c>
    </row>
    <row r="1434" spans="1:12" x14ac:dyDescent="0.2">
      <c r="A1434" s="47">
        <v>36722</v>
      </c>
      <c r="C1434" s="46" t="s">
        <v>1825</v>
      </c>
      <c r="D1434" s="46" t="s">
        <v>3230</v>
      </c>
      <c r="E1434" s="46" t="s">
        <v>3231</v>
      </c>
      <c r="F1434" s="46" t="s">
        <v>3944</v>
      </c>
      <c r="G1434" s="46" t="s">
        <v>10846</v>
      </c>
      <c r="H1434" s="46" t="s">
        <v>368</v>
      </c>
      <c r="I1434" s="46" t="s">
        <v>3945</v>
      </c>
      <c r="J1434" s="47">
        <v>507</v>
      </c>
      <c r="K1434" s="46" t="s">
        <v>2569</v>
      </c>
      <c r="L1434" s="46" t="s">
        <v>288</v>
      </c>
    </row>
    <row r="1435" spans="1:12" x14ac:dyDescent="0.2">
      <c r="A1435" s="47">
        <v>36720</v>
      </c>
      <c r="C1435" s="46" t="s">
        <v>7</v>
      </c>
      <c r="D1435" s="46" t="s">
        <v>10250</v>
      </c>
      <c r="E1435" s="46" t="s">
        <v>31</v>
      </c>
      <c r="F1435" s="46" t="s">
        <v>3946</v>
      </c>
      <c r="G1435" s="46" t="s">
        <v>10847</v>
      </c>
      <c r="H1435" s="46" t="s">
        <v>368</v>
      </c>
      <c r="I1435" s="46" t="s">
        <v>3343</v>
      </c>
      <c r="J1435" s="47">
        <v>669</v>
      </c>
      <c r="K1435" s="46" t="s">
        <v>2569</v>
      </c>
      <c r="L1435" s="46" t="s">
        <v>288</v>
      </c>
    </row>
    <row r="1436" spans="1:12" x14ac:dyDescent="0.2">
      <c r="A1436" s="47">
        <v>36718</v>
      </c>
      <c r="C1436" s="46" t="s">
        <v>1847</v>
      </c>
      <c r="D1436" s="46" t="s">
        <v>3234</v>
      </c>
      <c r="E1436" s="46" t="s">
        <v>2758</v>
      </c>
      <c r="F1436" s="46" t="s">
        <v>3947</v>
      </c>
      <c r="G1436" s="46" t="s">
        <v>10848</v>
      </c>
      <c r="H1436" s="46" t="s">
        <v>368</v>
      </c>
      <c r="I1436" s="46" t="s">
        <v>595</v>
      </c>
      <c r="J1436" s="47">
        <v>175</v>
      </c>
      <c r="K1436" s="46" t="s">
        <v>2569</v>
      </c>
      <c r="L1436" s="46" t="s">
        <v>269</v>
      </c>
    </row>
    <row r="1437" spans="1:12" x14ac:dyDescent="0.2">
      <c r="A1437" s="47">
        <v>36714</v>
      </c>
      <c r="C1437" s="46" t="s">
        <v>147</v>
      </c>
      <c r="D1437" s="46" t="s">
        <v>3577</v>
      </c>
      <c r="E1437" s="46" t="s">
        <v>2985</v>
      </c>
      <c r="F1437" s="46" t="s">
        <v>3949</v>
      </c>
      <c r="G1437" s="46" t="s">
        <v>10849</v>
      </c>
      <c r="H1437" s="46" t="s">
        <v>358</v>
      </c>
      <c r="I1437" s="46" t="s">
        <v>421</v>
      </c>
      <c r="J1437" s="47">
        <v>578</v>
      </c>
      <c r="K1437" s="46" t="s">
        <v>2569</v>
      </c>
      <c r="L1437" s="46" t="s">
        <v>288</v>
      </c>
    </row>
    <row r="1438" spans="1:12" x14ac:dyDescent="0.2">
      <c r="A1438" s="47">
        <v>36711</v>
      </c>
      <c r="C1438" s="46" t="s">
        <v>10257</v>
      </c>
      <c r="D1438" s="46" t="s">
        <v>10258</v>
      </c>
      <c r="E1438" s="46" t="s">
        <v>3063</v>
      </c>
      <c r="F1438" s="46" t="s">
        <v>6987</v>
      </c>
      <c r="G1438" s="46" t="s">
        <v>10851</v>
      </c>
      <c r="H1438" s="46" t="s">
        <v>368</v>
      </c>
      <c r="I1438" s="46" t="s">
        <v>433</v>
      </c>
      <c r="J1438" s="47">
        <v>713</v>
      </c>
      <c r="K1438" s="46" t="s">
        <v>2569</v>
      </c>
      <c r="L1438" s="46" t="s">
        <v>287</v>
      </c>
    </row>
    <row r="1439" spans="1:12" x14ac:dyDescent="0.2">
      <c r="A1439" s="47">
        <v>36708</v>
      </c>
      <c r="C1439" s="46" t="s">
        <v>4879</v>
      </c>
      <c r="D1439" s="46" t="s">
        <v>10</v>
      </c>
      <c r="E1439" s="46" t="s">
        <v>22</v>
      </c>
      <c r="F1439" s="46" t="s">
        <v>3954</v>
      </c>
      <c r="G1439" s="46" t="s">
        <v>10852</v>
      </c>
      <c r="H1439" s="46" t="s">
        <v>361</v>
      </c>
      <c r="I1439" s="46" t="s">
        <v>383</v>
      </c>
      <c r="J1439" s="47">
        <v>193</v>
      </c>
      <c r="K1439" s="46" t="s">
        <v>2569</v>
      </c>
      <c r="L1439" s="46" t="s">
        <v>281</v>
      </c>
    </row>
    <row r="1440" spans="1:12" x14ac:dyDescent="0.2">
      <c r="A1440" s="47">
        <v>36705</v>
      </c>
      <c r="C1440" s="46" t="s">
        <v>25</v>
      </c>
      <c r="D1440" s="46" t="s">
        <v>1655</v>
      </c>
      <c r="E1440" s="46" t="s">
        <v>2567</v>
      </c>
      <c r="F1440" s="46" t="s">
        <v>10853</v>
      </c>
      <c r="G1440" s="46" t="s">
        <v>10854</v>
      </c>
      <c r="H1440" s="46" t="s">
        <v>358</v>
      </c>
      <c r="I1440" s="46" t="s">
        <v>367</v>
      </c>
      <c r="J1440" s="47">
        <v>47</v>
      </c>
      <c r="K1440" s="46" t="s">
        <v>2569</v>
      </c>
      <c r="L1440" s="46" t="s">
        <v>280</v>
      </c>
    </row>
    <row r="1441" spans="1:12" x14ac:dyDescent="0.2">
      <c r="A1441" s="47">
        <v>36704</v>
      </c>
      <c r="C1441" s="46" t="s">
        <v>1805</v>
      </c>
      <c r="D1441" s="46" t="s">
        <v>3242</v>
      </c>
      <c r="E1441" s="46" t="s">
        <v>3243</v>
      </c>
      <c r="F1441" s="46" t="s">
        <v>3958</v>
      </c>
      <c r="G1441" s="46" t="s">
        <v>10855</v>
      </c>
      <c r="H1441" s="46" t="s">
        <v>358</v>
      </c>
      <c r="I1441" s="46" t="s">
        <v>815</v>
      </c>
      <c r="J1441" s="47">
        <v>10143</v>
      </c>
      <c r="K1441" s="46" t="s">
        <v>2569</v>
      </c>
      <c r="L1441" s="46" t="s">
        <v>282</v>
      </c>
    </row>
    <row r="1442" spans="1:12" x14ac:dyDescent="0.2">
      <c r="A1442" s="47">
        <v>36702</v>
      </c>
      <c r="C1442" s="46" t="s">
        <v>147</v>
      </c>
      <c r="D1442" s="46" t="s">
        <v>3245</v>
      </c>
      <c r="E1442" s="46" t="s">
        <v>3246</v>
      </c>
      <c r="F1442" s="46" t="s">
        <v>10856</v>
      </c>
      <c r="G1442" s="46" t="s">
        <v>10857</v>
      </c>
      <c r="H1442" s="46" t="s">
        <v>368</v>
      </c>
      <c r="I1442" s="46" t="s">
        <v>383</v>
      </c>
      <c r="J1442" s="47">
        <v>193</v>
      </c>
      <c r="K1442" s="46" t="s">
        <v>2569</v>
      </c>
      <c r="L1442" s="46" t="s">
        <v>281</v>
      </c>
    </row>
    <row r="1443" spans="1:12" x14ac:dyDescent="0.2">
      <c r="A1443" s="47">
        <v>36700</v>
      </c>
      <c r="C1443" s="46" t="s">
        <v>1960</v>
      </c>
      <c r="D1443" s="46" t="s">
        <v>2925</v>
      </c>
      <c r="E1443" s="46" t="s">
        <v>522</v>
      </c>
      <c r="F1443" s="46" t="s">
        <v>10858</v>
      </c>
      <c r="G1443" s="46" t="s">
        <v>10859</v>
      </c>
      <c r="H1443" s="46" t="s">
        <v>368</v>
      </c>
      <c r="I1443" s="46" t="s">
        <v>8344</v>
      </c>
      <c r="J1443" s="47">
        <v>10411</v>
      </c>
      <c r="K1443" s="46" t="s">
        <v>2569</v>
      </c>
      <c r="L1443" s="46" t="s">
        <v>269</v>
      </c>
    </row>
    <row r="1444" spans="1:12" x14ac:dyDescent="0.2">
      <c r="A1444" s="47">
        <v>36699</v>
      </c>
      <c r="C1444" s="46" t="s">
        <v>1974</v>
      </c>
      <c r="D1444" s="46" t="s">
        <v>3249</v>
      </c>
      <c r="E1444" s="46" t="s">
        <v>2705</v>
      </c>
      <c r="F1444" s="46" t="s">
        <v>3962</v>
      </c>
      <c r="G1444" s="46" t="s">
        <v>10860</v>
      </c>
      <c r="H1444" s="46" t="s">
        <v>361</v>
      </c>
      <c r="I1444" s="46" t="s">
        <v>407</v>
      </c>
      <c r="J1444" s="47">
        <v>355</v>
      </c>
      <c r="K1444" s="46" t="s">
        <v>2682</v>
      </c>
      <c r="L1444" s="46" t="s">
        <v>289</v>
      </c>
    </row>
    <row r="1445" spans="1:12" x14ac:dyDescent="0.2">
      <c r="A1445" s="47">
        <v>36698</v>
      </c>
      <c r="C1445" s="46" t="s">
        <v>1914</v>
      </c>
      <c r="D1445" s="46" t="s">
        <v>70</v>
      </c>
      <c r="E1445" s="46" t="s">
        <v>2823</v>
      </c>
      <c r="F1445" s="46" t="s">
        <v>10861</v>
      </c>
      <c r="G1445" s="46" t="s">
        <v>10862</v>
      </c>
      <c r="H1445" s="46" t="s">
        <v>361</v>
      </c>
      <c r="I1445" s="46" t="s">
        <v>432</v>
      </c>
      <c r="J1445" s="47">
        <v>673</v>
      </c>
      <c r="K1445" s="46" t="s">
        <v>2569</v>
      </c>
      <c r="L1445" s="46" t="s">
        <v>279</v>
      </c>
    </row>
    <row r="1446" spans="1:12" x14ac:dyDescent="0.2">
      <c r="A1446" s="47">
        <v>36696</v>
      </c>
      <c r="C1446" s="46" t="s">
        <v>3252</v>
      </c>
      <c r="D1446" s="46" t="s">
        <v>15874</v>
      </c>
      <c r="E1446" s="46" t="s">
        <v>21</v>
      </c>
      <c r="F1446" s="46" t="s">
        <v>3963</v>
      </c>
      <c r="G1446" s="46" t="s">
        <v>10863</v>
      </c>
      <c r="H1446" s="46" t="s">
        <v>361</v>
      </c>
      <c r="I1446" s="46" t="s">
        <v>407</v>
      </c>
      <c r="J1446" s="47">
        <v>355</v>
      </c>
      <c r="K1446" s="46" t="s">
        <v>2569</v>
      </c>
      <c r="L1446" s="46" t="s">
        <v>289</v>
      </c>
    </row>
    <row r="1447" spans="1:12" x14ac:dyDescent="0.2">
      <c r="A1447" s="47">
        <v>36695</v>
      </c>
      <c r="C1447" s="46" t="s">
        <v>24</v>
      </c>
      <c r="D1447" s="46" t="s">
        <v>3254</v>
      </c>
      <c r="E1447" s="46" t="s">
        <v>3237</v>
      </c>
      <c r="F1447" s="46" t="s">
        <v>3896</v>
      </c>
      <c r="G1447" s="46" t="s">
        <v>10864</v>
      </c>
      <c r="H1447" s="46" t="s">
        <v>358</v>
      </c>
      <c r="I1447" s="46" t="s">
        <v>734</v>
      </c>
      <c r="J1447" s="47">
        <v>202</v>
      </c>
      <c r="K1447" s="46" t="s">
        <v>2569</v>
      </c>
      <c r="L1447" s="46" t="s">
        <v>269</v>
      </c>
    </row>
    <row r="1448" spans="1:12" x14ac:dyDescent="0.2">
      <c r="A1448" s="47">
        <v>36694</v>
      </c>
      <c r="C1448" s="46" t="s">
        <v>2684</v>
      </c>
      <c r="D1448" s="46" t="s">
        <v>62</v>
      </c>
      <c r="E1448" s="46" t="s">
        <v>2850</v>
      </c>
      <c r="F1448" s="46" t="s">
        <v>3966</v>
      </c>
      <c r="G1448" s="46" t="s">
        <v>10865</v>
      </c>
      <c r="H1448" s="46" t="s">
        <v>361</v>
      </c>
      <c r="I1448" s="46" t="s">
        <v>382</v>
      </c>
      <c r="J1448" s="47">
        <v>176</v>
      </c>
      <c r="K1448" s="46" t="s">
        <v>2569</v>
      </c>
      <c r="L1448" s="46" t="s">
        <v>287</v>
      </c>
    </row>
    <row r="1449" spans="1:12" x14ac:dyDescent="0.2">
      <c r="A1449" s="47">
        <v>36693</v>
      </c>
      <c r="C1449" s="46" t="s">
        <v>15419</v>
      </c>
      <c r="D1449" s="46" t="s">
        <v>2836</v>
      </c>
      <c r="E1449" s="46" t="s">
        <v>15421</v>
      </c>
      <c r="F1449" s="46" t="s">
        <v>3968</v>
      </c>
      <c r="G1449" s="46" t="s">
        <v>10866</v>
      </c>
      <c r="H1449" s="46" t="s">
        <v>358</v>
      </c>
      <c r="I1449" s="46" t="s">
        <v>382</v>
      </c>
      <c r="J1449" s="47">
        <v>176</v>
      </c>
      <c r="K1449" s="46" t="s">
        <v>2569</v>
      </c>
      <c r="L1449" s="46" t="s">
        <v>287</v>
      </c>
    </row>
    <row r="1450" spans="1:12" x14ac:dyDescent="0.2">
      <c r="A1450" s="47">
        <v>36691</v>
      </c>
      <c r="C1450" s="46" t="s">
        <v>3256</v>
      </c>
      <c r="D1450" s="46" t="s">
        <v>1843</v>
      </c>
      <c r="E1450" s="46" t="s">
        <v>3257</v>
      </c>
      <c r="F1450" s="46" t="s">
        <v>3970</v>
      </c>
      <c r="G1450" s="46" t="s">
        <v>10867</v>
      </c>
      <c r="H1450" s="46" t="s">
        <v>358</v>
      </c>
      <c r="I1450" s="46" t="s">
        <v>432</v>
      </c>
      <c r="J1450" s="47">
        <v>673</v>
      </c>
      <c r="K1450" s="46" t="s">
        <v>2569</v>
      </c>
      <c r="L1450" s="46" t="s">
        <v>279</v>
      </c>
    </row>
    <row r="1451" spans="1:12" x14ac:dyDescent="0.2">
      <c r="A1451" s="47">
        <v>36690</v>
      </c>
      <c r="C1451" s="46" t="s">
        <v>58</v>
      </c>
      <c r="D1451" s="46" t="s">
        <v>2925</v>
      </c>
      <c r="E1451" s="46" t="s">
        <v>3259</v>
      </c>
      <c r="F1451" s="46" t="s">
        <v>10869</v>
      </c>
      <c r="G1451" s="46" t="s">
        <v>10870</v>
      </c>
      <c r="H1451" s="46" t="s">
        <v>368</v>
      </c>
      <c r="I1451" s="46" t="s">
        <v>10871</v>
      </c>
      <c r="J1451" s="47">
        <v>341</v>
      </c>
      <c r="K1451" s="46" t="s">
        <v>2569</v>
      </c>
      <c r="L1451" s="46" t="s">
        <v>269</v>
      </c>
    </row>
    <row r="1452" spans="1:12" x14ac:dyDescent="0.2">
      <c r="A1452" s="47">
        <v>36687</v>
      </c>
      <c r="C1452" s="46" t="s">
        <v>1694</v>
      </c>
      <c r="D1452" s="46" t="s">
        <v>25</v>
      </c>
      <c r="E1452" s="46" t="s">
        <v>82</v>
      </c>
      <c r="F1452" s="46" t="s">
        <v>10872</v>
      </c>
      <c r="G1452" s="46" t="s">
        <v>10873</v>
      </c>
      <c r="H1452" s="46" t="s">
        <v>368</v>
      </c>
      <c r="I1452" s="46" t="s">
        <v>10871</v>
      </c>
      <c r="J1452" s="47">
        <v>341</v>
      </c>
      <c r="K1452" s="46" t="s">
        <v>2569</v>
      </c>
      <c r="L1452" s="46" t="s">
        <v>269</v>
      </c>
    </row>
    <row r="1453" spans="1:12" x14ac:dyDescent="0.2">
      <c r="A1453" s="47">
        <v>36686</v>
      </c>
      <c r="C1453" s="46" t="s">
        <v>3263</v>
      </c>
      <c r="D1453" s="46" t="s">
        <v>3264</v>
      </c>
      <c r="E1453" s="46" t="s">
        <v>3265</v>
      </c>
      <c r="F1453" s="46" t="s">
        <v>3973</v>
      </c>
      <c r="G1453" s="46" t="s">
        <v>10874</v>
      </c>
      <c r="H1453" s="46" t="s">
        <v>358</v>
      </c>
      <c r="I1453" s="46" t="s">
        <v>546</v>
      </c>
      <c r="J1453" s="47">
        <v>10412</v>
      </c>
      <c r="K1453" s="46" t="s">
        <v>2569</v>
      </c>
      <c r="L1453" s="46" t="s">
        <v>282</v>
      </c>
    </row>
    <row r="1454" spans="1:12" x14ac:dyDescent="0.2">
      <c r="A1454" s="47">
        <v>36682</v>
      </c>
      <c r="C1454" s="46" t="s">
        <v>34</v>
      </c>
      <c r="D1454" s="46" t="s">
        <v>115</v>
      </c>
      <c r="E1454" s="46" t="s">
        <v>7012</v>
      </c>
      <c r="F1454" s="46" t="s">
        <v>3973</v>
      </c>
      <c r="G1454" s="46" t="s">
        <v>10875</v>
      </c>
      <c r="H1454" s="46" t="s">
        <v>358</v>
      </c>
      <c r="I1454" s="46" t="s">
        <v>839</v>
      </c>
      <c r="J1454" s="47">
        <v>246</v>
      </c>
      <c r="K1454" s="46" t="s">
        <v>2569</v>
      </c>
      <c r="L1454" s="46" t="s">
        <v>282</v>
      </c>
    </row>
    <row r="1455" spans="1:12" x14ac:dyDescent="0.2">
      <c r="A1455" s="47">
        <v>36681</v>
      </c>
      <c r="C1455" s="46" t="s">
        <v>34</v>
      </c>
      <c r="D1455" s="46" t="s">
        <v>115</v>
      </c>
      <c r="E1455" s="46" t="s">
        <v>527</v>
      </c>
      <c r="F1455" s="46" t="s">
        <v>2680</v>
      </c>
      <c r="G1455" s="46" t="s">
        <v>10876</v>
      </c>
      <c r="H1455" s="46" t="s">
        <v>358</v>
      </c>
      <c r="I1455" s="46" t="s">
        <v>710</v>
      </c>
      <c r="J1455" s="47">
        <v>278</v>
      </c>
      <c r="K1455" s="46" t="s">
        <v>2569</v>
      </c>
      <c r="L1455" s="46" t="s">
        <v>282</v>
      </c>
    </row>
    <row r="1456" spans="1:12" x14ac:dyDescent="0.2">
      <c r="A1456" s="47">
        <v>36676</v>
      </c>
      <c r="C1456" s="46" t="s">
        <v>3267</v>
      </c>
      <c r="D1456" s="46" t="s">
        <v>3102</v>
      </c>
      <c r="E1456" s="46" t="s">
        <v>3268</v>
      </c>
      <c r="F1456" s="46" t="s">
        <v>3980</v>
      </c>
      <c r="G1456" s="46" t="s">
        <v>10387</v>
      </c>
      <c r="H1456" s="46" t="s">
        <v>361</v>
      </c>
      <c r="I1456" s="46" t="s">
        <v>726</v>
      </c>
      <c r="J1456" s="47">
        <v>61</v>
      </c>
      <c r="K1456" s="46" t="s">
        <v>2584</v>
      </c>
      <c r="L1456" s="46" t="s">
        <v>282</v>
      </c>
    </row>
    <row r="1457" spans="1:12" x14ac:dyDescent="0.2">
      <c r="A1457" s="47">
        <v>36674</v>
      </c>
      <c r="C1457" s="46" t="s">
        <v>1763</v>
      </c>
      <c r="D1457" s="46" t="s">
        <v>34</v>
      </c>
      <c r="E1457" s="46" t="s">
        <v>520</v>
      </c>
      <c r="F1457" s="46" t="s">
        <v>5251</v>
      </c>
      <c r="G1457" s="46" t="s">
        <v>10879</v>
      </c>
      <c r="H1457" s="46" t="s">
        <v>361</v>
      </c>
      <c r="I1457" s="46" t="s">
        <v>324</v>
      </c>
      <c r="J1457" s="47">
        <v>10383</v>
      </c>
      <c r="K1457" s="46" t="s">
        <v>2674</v>
      </c>
      <c r="L1457" s="46" t="s">
        <v>284</v>
      </c>
    </row>
    <row r="1458" spans="1:12" x14ac:dyDescent="0.2">
      <c r="A1458" s="47">
        <v>36673</v>
      </c>
      <c r="C1458" s="46" t="s">
        <v>1800</v>
      </c>
      <c r="D1458" s="46" t="s">
        <v>1852</v>
      </c>
      <c r="E1458" s="46" t="s">
        <v>531</v>
      </c>
      <c r="F1458" s="46" t="s">
        <v>3981</v>
      </c>
      <c r="G1458" s="46" t="s">
        <v>10880</v>
      </c>
      <c r="H1458" s="46" t="s">
        <v>361</v>
      </c>
      <c r="I1458" s="46" t="s">
        <v>937</v>
      </c>
      <c r="J1458" s="47">
        <v>10173</v>
      </c>
      <c r="K1458" s="46" t="s">
        <v>2638</v>
      </c>
      <c r="L1458" s="46" t="s">
        <v>282</v>
      </c>
    </row>
    <row r="1459" spans="1:12" x14ac:dyDescent="0.2">
      <c r="A1459" s="47">
        <v>36672</v>
      </c>
      <c r="C1459" s="46" t="s">
        <v>9</v>
      </c>
      <c r="D1459" s="46" t="s">
        <v>3271</v>
      </c>
      <c r="E1459" s="46" t="s">
        <v>3272</v>
      </c>
      <c r="F1459" s="46" t="s">
        <v>3983</v>
      </c>
      <c r="G1459" s="46" t="s">
        <v>10881</v>
      </c>
      <c r="H1459" s="46" t="s">
        <v>361</v>
      </c>
      <c r="I1459" s="46" t="s">
        <v>1127</v>
      </c>
      <c r="J1459" s="47">
        <v>10382</v>
      </c>
      <c r="K1459" s="46" t="s">
        <v>2569</v>
      </c>
      <c r="L1459" s="46" t="s">
        <v>169</v>
      </c>
    </row>
    <row r="1460" spans="1:12" x14ac:dyDescent="0.2">
      <c r="A1460" s="47">
        <v>36671</v>
      </c>
      <c r="C1460" s="46" t="s">
        <v>9</v>
      </c>
      <c r="D1460" s="46" t="s">
        <v>3271</v>
      </c>
      <c r="E1460" s="46" t="s">
        <v>516</v>
      </c>
      <c r="F1460" s="46" t="s">
        <v>10882</v>
      </c>
      <c r="G1460" s="46" t="s">
        <v>10883</v>
      </c>
      <c r="H1460" s="46" t="s">
        <v>368</v>
      </c>
      <c r="I1460" s="46" t="s">
        <v>536</v>
      </c>
      <c r="J1460" s="47">
        <v>519</v>
      </c>
      <c r="K1460" s="46" t="s">
        <v>2569</v>
      </c>
      <c r="L1460" s="46" t="s">
        <v>279</v>
      </c>
    </row>
    <row r="1461" spans="1:12" x14ac:dyDescent="0.2">
      <c r="A1461" s="47">
        <v>36670</v>
      </c>
      <c r="C1461" s="46" t="s">
        <v>9</v>
      </c>
      <c r="D1461" s="46" t="s">
        <v>3271</v>
      </c>
      <c r="E1461" s="46" t="s">
        <v>3207</v>
      </c>
      <c r="F1461" s="46" t="s">
        <v>3986</v>
      </c>
      <c r="G1461" s="46" t="s">
        <v>10884</v>
      </c>
      <c r="H1461" s="46" t="s">
        <v>358</v>
      </c>
      <c r="I1461" s="46" t="s">
        <v>729</v>
      </c>
      <c r="J1461" s="47">
        <v>643</v>
      </c>
      <c r="K1461" s="46" t="s">
        <v>2569</v>
      </c>
      <c r="L1461" s="46" t="s">
        <v>282</v>
      </c>
    </row>
    <row r="1462" spans="1:12" x14ac:dyDescent="0.2">
      <c r="A1462" s="47">
        <v>36669</v>
      </c>
      <c r="C1462" s="46" t="s">
        <v>15875</v>
      </c>
      <c r="D1462" s="46" t="s">
        <v>113</v>
      </c>
      <c r="E1462" s="46" t="s">
        <v>3132</v>
      </c>
      <c r="F1462" s="46" t="s">
        <v>3988</v>
      </c>
      <c r="G1462" s="46" t="s">
        <v>10885</v>
      </c>
      <c r="H1462" s="46" t="s">
        <v>358</v>
      </c>
      <c r="I1462" s="46" t="s">
        <v>627</v>
      </c>
      <c r="J1462" s="47">
        <v>291</v>
      </c>
      <c r="K1462" s="46" t="s">
        <v>2569</v>
      </c>
      <c r="L1462" s="46" t="s">
        <v>282</v>
      </c>
    </row>
    <row r="1463" spans="1:12" x14ac:dyDescent="0.2">
      <c r="A1463" s="47">
        <v>36664</v>
      </c>
      <c r="C1463" s="46" t="s">
        <v>3282</v>
      </c>
      <c r="D1463" s="46" t="s">
        <v>14</v>
      </c>
      <c r="E1463" s="46" t="s">
        <v>3283</v>
      </c>
      <c r="F1463" s="46" t="s">
        <v>3990</v>
      </c>
      <c r="G1463" s="46" t="s">
        <v>10886</v>
      </c>
      <c r="H1463" s="46" t="s">
        <v>368</v>
      </c>
      <c r="I1463" s="46" t="s">
        <v>507</v>
      </c>
      <c r="J1463" s="47">
        <v>353</v>
      </c>
      <c r="K1463" s="46" t="s">
        <v>2569</v>
      </c>
      <c r="L1463" s="46" t="s">
        <v>279</v>
      </c>
    </row>
    <row r="1464" spans="1:12" x14ac:dyDescent="0.2">
      <c r="A1464" s="47">
        <v>36663</v>
      </c>
      <c r="C1464" s="46" t="s">
        <v>1618</v>
      </c>
      <c r="D1464" s="46" t="s">
        <v>3285</v>
      </c>
      <c r="E1464" s="46" t="s">
        <v>33</v>
      </c>
      <c r="F1464" s="46" t="s">
        <v>3993</v>
      </c>
      <c r="G1464" s="46" t="s">
        <v>10887</v>
      </c>
      <c r="H1464" s="46" t="s">
        <v>358</v>
      </c>
      <c r="I1464" s="46" t="s">
        <v>389</v>
      </c>
      <c r="J1464" s="47">
        <v>261</v>
      </c>
      <c r="K1464" s="46" t="s">
        <v>2569</v>
      </c>
      <c r="L1464" s="46" t="s">
        <v>282</v>
      </c>
    </row>
    <row r="1465" spans="1:12" x14ac:dyDescent="0.2">
      <c r="A1465" s="47">
        <v>36659</v>
      </c>
      <c r="C1465" s="46" t="s">
        <v>1974</v>
      </c>
      <c r="E1465" s="46" t="s">
        <v>15409</v>
      </c>
      <c r="F1465" s="46" t="s">
        <v>9932</v>
      </c>
      <c r="G1465" s="46" t="s">
        <v>10889</v>
      </c>
      <c r="H1465" s="46" t="s">
        <v>368</v>
      </c>
      <c r="I1465" s="46" t="s">
        <v>447</v>
      </c>
      <c r="J1465" s="47">
        <v>10039</v>
      </c>
      <c r="K1465" s="46" t="s">
        <v>2682</v>
      </c>
      <c r="L1465" s="46" t="s">
        <v>279</v>
      </c>
    </row>
    <row r="1466" spans="1:12" x14ac:dyDescent="0.2">
      <c r="A1466" s="47">
        <v>36657</v>
      </c>
      <c r="C1466" s="46" t="s">
        <v>3288</v>
      </c>
      <c r="D1466" s="46" t="s">
        <v>3289</v>
      </c>
      <c r="E1466" s="46" t="s">
        <v>480</v>
      </c>
      <c r="F1466" s="46" t="s">
        <v>3995</v>
      </c>
      <c r="G1466" s="46" t="s">
        <v>10890</v>
      </c>
      <c r="H1466" s="46" t="s">
        <v>368</v>
      </c>
      <c r="I1466" s="46" t="s">
        <v>608</v>
      </c>
      <c r="J1466" s="47">
        <v>58</v>
      </c>
      <c r="K1466" s="46" t="s">
        <v>2569</v>
      </c>
      <c r="L1466" s="46" t="s">
        <v>169</v>
      </c>
    </row>
    <row r="1467" spans="1:12" x14ac:dyDescent="0.2">
      <c r="A1467" s="47">
        <v>36650</v>
      </c>
      <c r="C1467" s="46" t="s">
        <v>3291</v>
      </c>
      <c r="D1467" s="46" t="s">
        <v>113</v>
      </c>
      <c r="E1467" s="46" t="s">
        <v>3292</v>
      </c>
      <c r="F1467" s="46" t="s">
        <v>3996</v>
      </c>
      <c r="G1467" s="46" t="s">
        <v>10891</v>
      </c>
      <c r="H1467" s="46" t="s">
        <v>358</v>
      </c>
      <c r="I1467" s="46" t="s">
        <v>366</v>
      </c>
      <c r="J1467" s="47">
        <v>41</v>
      </c>
      <c r="K1467" s="46" t="s">
        <v>2569</v>
      </c>
      <c r="L1467" s="46" t="s">
        <v>280</v>
      </c>
    </row>
    <row r="1468" spans="1:12" x14ac:dyDescent="0.2">
      <c r="A1468" s="47">
        <v>36648</v>
      </c>
      <c r="C1468" s="46" t="s">
        <v>2585</v>
      </c>
      <c r="D1468" s="46" t="s">
        <v>14888</v>
      </c>
      <c r="E1468" s="46" t="s">
        <v>14889</v>
      </c>
      <c r="F1468" s="46" t="s">
        <v>3997</v>
      </c>
      <c r="G1468" s="46" t="s">
        <v>10892</v>
      </c>
      <c r="H1468" s="46" t="s">
        <v>358</v>
      </c>
      <c r="I1468" s="46" t="s">
        <v>366</v>
      </c>
      <c r="J1468" s="47">
        <v>41</v>
      </c>
      <c r="K1468" s="46" t="s">
        <v>2569</v>
      </c>
      <c r="L1468" s="46" t="s">
        <v>280</v>
      </c>
    </row>
    <row r="1469" spans="1:12" x14ac:dyDescent="0.2">
      <c r="A1469" s="47">
        <v>36646</v>
      </c>
      <c r="C1469" s="46" t="s">
        <v>118</v>
      </c>
      <c r="D1469" s="46" t="s">
        <v>1694</v>
      </c>
      <c r="E1469" s="46" t="s">
        <v>133</v>
      </c>
      <c r="F1469" s="46" t="s">
        <v>4000</v>
      </c>
      <c r="G1469" s="46" t="s">
        <v>10893</v>
      </c>
      <c r="H1469" s="46" t="s">
        <v>361</v>
      </c>
      <c r="I1469" s="46" t="s">
        <v>437</v>
      </c>
      <c r="J1469" s="47">
        <v>736</v>
      </c>
      <c r="K1469" s="46" t="s">
        <v>2569</v>
      </c>
      <c r="L1469" s="46" t="s">
        <v>282</v>
      </c>
    </row>
    <row r="1470" spans="1:12" x14ac:dyDescent="0.2">
      <c r="A1470" s="47">
        <v>36644</v>
      </c>
      <c r="C1470" s="46" t="s">
        <v>3297</v>
      </c>
      <c r="D1470" s="46" t="s">
        <v>7</v>
      </c>
      <c r="E1470" s="46" t="s">
        <v>2587</v>
      </c>
      <c r="F1470" s="46" t="s">
        <v>4001</v>
      </c>
      <c r="G1470" s="46" t="s">
        <v>10894</v>
      </c>
      <c r="H1470" s="46" t="s">
        <v>368</v>
      </c>
      <c r="I1470" s="46" t="s">
        <v>396</v>
      </c>
      <c r="J1470" s="47">
        <v>274</v>
      </c>
      <c r="K1470" s="46" t="s">
        <v>2569</v>
      </c>
      <c r="L1470" s="46" t="s">
        <v>283</v>
      </c>
    </row>
    <row r="1471" spans="1:12" x14ac:dyDescent="0.2">
      <c r="A1471" s="47">
        <v>36629</v>
      </c>
      <c r="C1471" s="46" t="s">
        <v>3303</v>
      </c>
      <c r="D1471" s="46" t="s">
        <v>3304</v>
      </c>
      <c r="E1471" s="46" t="s">
        <v>12</v>
      </c>
      <c r="F1471" s="46" t="s">
        <v>4003</v>
      </c>
      <c r="G1471" s="46" t="s">
        <v>10895</v>
      </c>
      <c r="H1471" s="46" t="s">
        <v>361</v>
      </c>
      <c r="I1471" s="46" t="s">
        <v>546</v>
      </c>
      <c r="J1471" s="47">
        <v>10412</v>
      </c>
      <c r="K1471" s="46" t="s">
        <v>2569</v>
      </c>
      <c r="L1471" s="46" t="s">
        <v>282</v>
      </c>
    </row>
    <row r="1472" spans="1:12" x14ac:dyDescent="0.2">
      <c r="A1472" s="47">
        <v>36621</v>
      </c>
      <c r="C1472" s="46" t="s">
        <v>10</v>
      </c>
      <c r="D1472" s="46" t="s">
        <v>1604</v>
      </c>
      <c r="E1472" s="46" t="s">
        <v>3238</v>
      </c>
      <c r="F1472" s="46" t="s">
        <v>2632</v>
      </c>
      <c r="G1472" s="46" t="s">
        <v>10896</v>
      </c>
      <c r="H1472" s="46" t="s">
        <v>361</v>
      </c>
      <c r="I1472" s="46" t="s">
        <v>389</v>
      </c>
      <c r="J1472" s="47">
        <v>261</v>
      </c>
      <c r="K1472" s="46" t="s">
        <v>2842</v>
      </c>
      <c r="L1472" s="46" t="s">
        <v>282</v>
      </c>
    </row>
    <row r="1473" spans="1:12" x14ac:dyDescent="0.2">
      <c r="A1473" s="47">
        <v>36618</v>
      </c>
      <c r="C1473" s="46" t="s">
        <v>44</v>
      </c>
      <c r="D1473" s="46" t="s">
        <v>3307</v>
      </c>
      <c r="E1473" s="46" t="s">
        <v>3308</v>
      </c>
      <c r="F1473" s="46" t="s">
        <v>4010</v>
      </c>
      <c r="G1473" s="46" t="s">
        <v>10897</v>
      </c>
      <c r="H1473" s="46" t="s">
        <v>368</v>
      </c>
      <c r="I1473" s="46" t="s">
        <v>595</v>
      </c>
      <c r="J1473" s="47">
        <v>175</v>
      </c>
      <c r="K1473" s="46" t="s">
        <v>3148</v>
      </c>
      <c r="L1473" s="46" t="s">
        <v>269</v>
      </c>
    </row>
    <row r="1474" spans="1:12" x14ac:dyDescent="0.2">
      <c r="A1474" s="47">
        <v>36605</v>
      </c>
      <c r="C1474" s="46" t="s">
        <v>5621</v>
      </c>
      <c r="D1474" s="46" t="s">
        <v>10304</v>
      </c>
      <c r="E1474" s="46" t="s">
        <v>8700</v>
      </c>
      <c r="F1474" s="46" t="s">
        <v>4011</v>
      </c>
      <c r="G1474" s="46" t="s">
        <v>10898</v>
      </c>
      <c r="H1474" s="46" t="s">
        <v>368</v>
      </c>
      <c r="I1474" s="46" t="s">
        <v>580</v>
      </c>
      <c r="J1474" s="47">
        <v>534</v>
      </c>
      <c r="K1474" s="46" t="s">
        <v>2569</v>
      </c>
      <c r="L1474" s="46" t="s">
        <v>269</v>
      </c>
    </row>
    <row r="1475" spans="1:12" x14ac:dyDescent="0.2">
      <c r="A1475" s="47">
        <v>36597</v>
      </c>
      <c r="C1475" s="46" t="s">
        <v>1518</v>
      </c>
      <c r="D1475" s="46" t="s">
        <v>2036</v>
      </c>
      <c r="E1475" s="46" t="s">
        <v>3314</v>
      </c>
      <c r="F1475" s="46" t="s">
        <v>10899</v>
      </c>
      <c r="G1475" s="46" t="s">
        <v>10900</v>
      </c>
      <c r="H1475" s="46" t="s">
        <v>368</v>
      </c>
      <c r="I1475" s="46" t="s">
        <v>8344</v>
      </c>
      <c r="J1475" s="47">
        <v>10411</v>
      </c>
      <c r="K1475" s="46" t="s">
        <v>2569</v>
      </c>
      <c r="L1475" s="46" t="s">
        <v>269</v>
      </c>
    </row>
    <row r="1476" spans="1:12" x14ac:dyDescent="0.2">
      <c r="A1476" s="47">
        <v>36596</v>
      </c>
      <c r="C1476" s="46" t="s">
        <v>10</v>
      </c>
      <c r="D1476" s="46" t="s">
        <v>3316</v>
      </c>
      <c r="E1476" s="46" t="s">
        <v>2647</v>
      </c>
      <c r="F1476" s="46" t="s">
        <v>4013</v>
      </c>
      <c r="G1476" s="46" t="s">
        <v>10901</v>
      </c>
      <c r="H1476" s="46" t="s">
        <v>361</v>
      </c>
      <c r="I1476" s="46" t="s">
        <v>494</v>
      </c>
      <c r="J1476" s="47">
        <v>10438</v>
      </c>
      <c r="K1476" s="46" t="s">
        <v>2569</v>
      </c>
      <c r="L1476" s="46" t="s">
        <v>269</v>
      </c>
    </row>
    <row r="1477" spans="1:12" x14ac:dyDescent="0.2">
      <c r="A1477" s="47">
        <v>36579</v>
      </c>
      <c r="C1477" s="46" t="s">
        <v>5296</v>
      </c>
      <c r="E1477" s="46" t="s">
        <v>15876</v>
      </c>
      <c r="F1477" s="46" t="s">
        <v>3558</v>
      </c>
      <c r="G1477" s="46" t="s">
        <v>10902</v>
      </c>
      <c r="H1477" s="46" t="s">
        <v>358</v>
      </c>
      <c r="I1477" s="46" t="s">
        <v>665</v>
      </c>
      <c r="J1477" s="47">
        <v>439</v>
      </c>
      <c r="K1477" s="46" t="s">
        <v>2569</v>
      </c>
      <c r="L1477" s="46" t="s">
        <v>279</v>
      </c>
    </row>
    <row r="1478" spans="1:12" x14ac:dyDescent="0.2">
      <c r="A1478" s="47">
        <v>36577</v>
      </c>
      <c r="C1478" s="46" t="s">
        <v>57</v>
      </c>
      <c r="D1478" s="46" t="s">
        <v>1494</v>
      </c>
      <c r="E1478" s="46" t="s">
        <v>2758</v>
      </c>
      <c r="F1478" s="46" t="s">
        <v>2830</v>
      </c>
      <c r="G1478" s="46" t="s">
        <v>10903</v>
      </c>
      <c r="H1478" s="46" t="s">
        <v>361</v>
      </c>
      <c r="I1478" s="46" t="s">
        <v>369</v>
      </c>
      <c r="J1478" s="47">
        <v>78</v>
      </c>
      <c r="K1478" s="46" t="s">
        <v>2594</v>
      </c>
      <c r="L1478" s="46" t="s">
        <v>279</v>
      </c>
    </row>
    <row r="1479" spans="1:12" x14ac:dyDescent="0.2">
      <c r="A1479" s="47">
        <v>36573</v>
      </c>
      <c r="C1479" s="46" t="s">
        <v>3358</v>
      </c>
      <c r="D1479" s="46" t="s">
        <v>3359</v>
      </c>
      <c r="E1479" s="46" t="s">
        <v>2567</v>
      </c>
      <c r="F1479" s="46" t="s">
        <v>4025</v>
      </c>
      <c r="G1479" s="46" t="s">
        <v>10904</v>
      </c>
      <c r="H1479" s="46" t="s">
        <v>358</v>
      </c>
      <c r="I1479" s="46" t="s">
        <v>545</v>
      </c>
      <c r="J1479" s="47">
        <v>10348</v>
      </c>
      <c r="K1479" s="46" t="s">
        <v>2569</v>
      </c>
      <c r="L1479" s="46" t="s">
        <v>269</v>
      </c>
    </row>
    <row r="1480" spans="1:12" x14ac:dyDescent="0.2">
      <c r="A1480" s="47">
        <v>36569</v>
      </c>
      <c r="C1480" s="46" t="s">
        <v>3320</v>
      </c>
      <c r="E1480" s="46" t="s">
        <v>3321</v>
      </c>
      <c r="F1480" s="46" t="s">
        <v>4027</v>
      </c>
      <c r="G1480" s="46" t="s">
        <v>10905</v>
      </c>
      <c r="H1480" s="46" t="s">
        <v>358</v>
      </c>
      <c r="I1480" s="46" t="s">
        <v>494</v>
      </c>
      <c r="J1480" s="47">
        <v>10438</v>
      </c>
      <c r="K1480" s="46" t="s">
        <v>2569</v>
      </c>
      <c r="L1480" s="46" t="s">
        <v>269</v>
      </c>
    </row>
    <row r="1481" spans="1:12" x14ac:dyDescent="0.2">
      <c r="A1481" s="47">
        <v>36563</v>
      </c>
      <c r="C1481" s="46" t="s">
        <v>3323</v>
      </c>
      <c r="E1481" s="46" t="s">
        <v>3324</v>
      </c>
      <c r="F1481" s="46" t="s">
        <v>4028</v>
      </c>
      <c r="G1481" s="46" t="s">
        <v>10906</v>
      </c>
      <c r="H1481" s="46" t="s">
        <v>368</v>
      </c>
      <c r="I1481" s="46" t="s">
        <v>530</v>
      </c>
      <c r="J1481" s="47">
        <v>712</v>
      </c>
      <c r="K1481" s="46" t="s">
        <v>2569</v>
      </c>
      <c r="L1481" s="46" t="s">
        <v>280</v>
      </c>
    </row>
    <row r="1482" spans="1:12" x14ac:dyDescent="0.2">
      <c r="A1482" s="47">
        <v>36551</v>
      </c>
      <c r="C1482" s="46" t="s">
        <v>1970</v>
      </c>
      <c r="D1482" s="46" t="s">
        <v>10323</v>
      </c>
      <c r="E1482" s="46" t="s">
        <v>114</v>
      </c>
      <c r="F1482" s="46" t="s">
        <v>4030</v>
      </c>
      <c r="G1482" s="46" t="s">
        <v>10907</v>
      </c>
      <c r="H1482" s="46" t="s">
        <v>368</v>
      </c>
      <c r="I1482" s="46" t="s">
        <v>1005</v>
      </c>
      <c r="J1482" s="47">
        <v>10015</v>
      </c>
      <c r="K1482" s="46" t="s">
        <v>2569</v>
      </c>
      <c r="L1482" s="46" t="s">
        <v>283</v>
      </c>
    </row>
    <row r="1483" spans="1:12" x14ac:dyDescent="0.2">
      <c r="A1483" s="47">
        <v>36534</v>
      </c>
      <c r="C1483" s="46" t="s">
        <v>14</v>
      </c>
      <c r="D1483" s="46" t="s">
        <v>3234</v>
      </c>
      <c r="E1483" s="46" t="s">
        <v>406</v>
      </c>
      <c r="F1483" s="46" t="s">
        <v>10908</v>
      </c>
      <c r="G1483" s="46" t="s">
        <v>10909</v>
      </c>
      <c r="H1483" s="46" t="s">
        <v>358</v>
      </c>
      <c r="I1483" s="46" t="s">
        <v>647</v>
      </c>
      <c r="J1483" s="47">
        <v>76</v>
      </c>
      <c r="K1483" s="46" t="s">
        <v>2569</v>
      </c>
      <c r="L1483" s="46" t="s">
        <v>279</v>
      </c>
    </row>
    <row r="1484" spans="1:12" x14ac:dyDescent="0.2">
      <c r="A1484" s="47">
        <v>36533</v>
      </c>
      <c r="C1484" s="46" t="s">
        <v>3327</v>
      </c>
      <c r="D1484" s="46" t="s">
        <v>1976</v>
      </c>
      <c r="E1484" s="46" t="s">
        <v>3328</v>
      </c>
      <c r="F1484" s="46" t="s">
        <v>4032</v>
      </c>
      <c r="G1484" s="46" t="s">
        <v>10910</v>
      </c>
      <c r="H1484" s="46" t="s">
        <v>361</v>
      </c>
      <c r="I1484" s="46" t="s">
        <v>668</v>
      </c>
      <c r="J1484" s="47">
        <v>104</v>
      </c>
      <c r="K1484" s="46" t="s">
        <v>3398</v>
      </c>
      <c r="L1484" s="46" t="s">
        <v>278</v>
      </c>
    </row>
    <row r="1485" spans="1:12" x14ac:dyDescent="0.2">
      <c r="A1485" s="47">
        <v>36523</v>
      </c>
      <c r="C1485" s="46" t="s">
        <v>1554</v>
      </c>
      <c r="D1485" s="46" t="s">
        <v>1750</v>
      </c>
      <c r="E1485" s="46" t="s">
        <v>3332</v>
      </c>
      <c r="F1485" s="46" t="s">
        <v>4033</v>
      </c>
      <c r="G1485" s="46" t="s">
        <v>10911</v>
      </c>
      <c r="H1485" s="46" t="s">
        <v>358</v>
      </c>
      <c r="I1485" s="46" t="s">
        <v>327</v>
      </c>
      <c r="J1485" s="47">
        <v>10414</v>
      </c>
      <c r="K1485" s="46" t="s">
        <v>2569</v>
      </c>
      <c r="L1485" s="46" t="s">
        <v>269</v>
      </c>
    </row>
    <row r="1486" spans="1:12" x14ac:dyDescent="0.2">
      <c r="A1486" s="47">
        <v>36511</v>
      </c>
      <c r="C1486" s="46" t="s">
        <v>1847</v>
      </c>
      <c r="D1486" s="46" t="s">
        <v>3339</v>
      </c>
      <c r="E1486" s="46" t="s">
        <v>3340</v>
      </c>
      <c r="F1486" s="46" t="s">
        <v>10912</v>
      </c>
      <c r="G1486" s="46" t="s">
        <v>10913</v>
      </c>
      <c r="H1486" s="46" t="s">
        <v>358</v>
      </c>
      <c r="I1486" s="46" t="s">
        <v>327</v>
      </c>
      <c r="J1486" s="47">
        <v>10414</v>
      </c>
      <c r="K1486" s="46" t="s">
        <v>2569</v>
      </c>
      <c r="L1486" s="46" t="s">
        <v>269</v>
      </c>
    </row>
    <row r="1487" spans="1:12" x14ac:dyDescent="0.2">
      <c r="A1487" s="47">
        <v>36510</v>
      </c>
      <c r="C1487" s="46" t="s">
        <v>72</v>
      </c>
      <c r="D1487" s="46" t="s">
        <v>1780</v>
      </c>
      <c r="E1487" s="46" t="s">
        <v>73</v>
      </c>
      <c r="F1487" s="46" t="s">
        <v>4034</v>
      </c>
      <c r="G1487" s="46" t="s">
        <v>10914</v>
      </c>
      <c r="H1487" s="46" t="s">
        <v>361</v>
      </c>
      <c r="I1487" s="46" t="s">
        <v>327</v>
      </c>
      <c r="J1487" s="47">
        <v>10414</v>
      </c>
      <c r="K1487" s="46" t="s">
        <v>2569</v>
      </c>
      <c r="L1487" s="46" t="s">
        <v>269</v>
      </c>
    </row>
    <row r="1488" spans="1:12" x14ac:dyDescent="0.2">
      <c r="A1488" s="47">
        <v>36497</v>
      </c>
      <c r="C1488" s="46" t="s">
        <v>74</v>
      </c>
      <c r="D1488" s="46" t="s">
        <v>147</v>
      </c>
      <c r="E1488" s="46" t="s">
        <v>2936</v>
      </c>
      <c r="F1488" s="46" t="s">
        <v>10918</v>
      </c>
      <c r="G1488" s="46" t="s">
        <v>10919</v>
      </c>
      <c r="H1488" s="46" t="s">
        <v>358</v>
      </c>
      <c r="I1488" s="46" t="s">
        <v>1178</v>
      </c>
      <c r="J1488" s="47">
        <v>10181</v>
      </c>
      <c r="K1488" s="46" t="s">
        <v>2569</v>
      </c>
      <c r="L1488" s="46" t="s">
        <v>279</v>
      </c>
    </row>
    <row r="1489" spans="1:12" x14ac:dyDescent="0.2">
      <c r="A1489" s="47">
        <v>36490</v>
      </c>
      <c r="C1489" s="46" t="s">
        <v>72</v>
      </c>
      <c r="D1489" s="46" t="s">
        <v>15339</v>
      </c>
      <c r="E1489" s="46" t="s">
        <v>73</v>
      </c>
      <c r="F1489" s="46" t="s">
        <v>4684</v>
      </c>
      <c r="G1489" s="46" t="s">
        <v>10920</v>
      </c>
      <c r="H1489" s="46" t="s">
        <v>358</v>
      </c>
      <c r="I1489" s="46" t="s">
        <v>1005</v>
      </c>
      <c r="J1489" s="47">
        <v>10015</v>
      </c>
      <c r="K1489" s="46" t="s">
        <v>2569</v>
      </c>
      <c r="L1489" s="46" t="s">
        <v>283</v>
      </c>
    </row>
    <row r="1490" spans="1:12" x14ac:dyDescent="0.2">
      <c r="A1490" s="47">
        <v>36476</v>
      </c>
      <c r="C1490" s="46" t="s">
        <v>3349</v>
      </c>
      <c r="E1490" s="46" t="s">
        <v>3350</v>
      </c>
      <c r="F1490" s="46" t="s">
        <v>4037</v>
      </c>
      <c r="G1490" s="46" t="s">
        <v>10921</v>
      </c>
      <c r="H1490" s="46" t="s">
        <v>368</v>
      </c>
      <c r="I1490" s="46" t="s">
        <v>1005</v>
      </c>
      <c r="J1490" s="47">
        <v>10015</v>
      </c>
      <c r="K1490" s="46" t="s">
        <v>2569</v>
      </c>
      <c r="L1490" s="46" t="s">
        <v>283</v>
      </c>
    </row>
    <row r="1491" spans="1:12" x14ac:dyDescent="0.2">
      <c r="A1491" s="47">
        <v>36464</v>
      </c>
      <c r="C1491" s="46" t="s">
        <v>10343</v>
      </c>
      <c r="D1491" s="46" t="s">
        <v>515</v>
      </c>
      <c r="E1491" s="46" t="s">
        <v>516</v>
      </c>
      <c r="F1491" s="46" t="s">
        <v>5630</v>
      </c>
      <c r="G1491" s="46" t="s">
        <v>10923</v>
      </c>
      <c r="H1491" s="46" t="s">
        <v>361</v>
      </c>
      <c r="I1491" s="46" t="s">
        <v>1005</v>
      </c>
      <c r="J1491" s="47">
        <v>10015</v>
      </c>
      <c r="K1491" s="46" t="s">
        <v>2569</v>
      </c>
      <c r="L1491" s="46" t="s">
        <v>283</v>
      </c>
    </row>
    <row r="1492" spans="1:12" x14ac:dyDescent="0.2">
      <c r="A1492" s="47">
        <v>36459</v>
      </c>
      <c r="C1492" s="46" t="s">
        <v>19</v>
      </c>
      <c r="D1492" s="46" t="s">
        <v>72</v>
      </c>
      <c r="E1492" s="46" t="s">
        <v>114</v>
      </c>
      <c r="F1492" s="46" t="s">
        <v>4040</v>
      </c>
      <c r="G1492" s="46" t="s">
        <v>10924</v>
      </c>
      <c r="H1492" s="46" t="s">
        <v>361</v>
      </c>
      <c r="I1492" s="46" t="s">
        <v>818</v>
      </c>
      <c r="J1492" s="47">
        <v>600</v>
      </c>
      <c r="K1492" s="46" t="s">
        <v>2569</v>
      </c>
      <c r="L1492" s="46" t="s">
        <v>279</v>
      </c>
    </row>
    <row r="1493" spans="1:12" x14ac:dyDescent="0.2">
      <c r="A1493" s="47">
        <v>36455</v>
      </c>
      <c r="C1493" s="46" t="s">
        <v>1591</v>
      </c>
      <c r="D1493" s="46" t="s">
        <v>39</v>
      </c>
      <c r="E1493" s="46" t="s">
        <v>117</v>
      </c>
      <c r="F1493" s="46" t="s">
        <v>4042</v>
      </c>
      <c r="G1493" s="46" t="s">
        <v>10925</v>
      </c>
      <c r="H1493" s="46" t="s">
        <v>361</v>
      </c>
      <c r="I1493" s="46" t="s">
        <v>428</v>
      </c>
      <c r="J1493" s="47">
        <v>641</v>
      </c>
      <c r="K1493" s="46" t="s">
        <v>2569</v>
      </c>
      <c r="L1493" s="46" t="s">
        <v>269</v>
      </c>
    </row>
    <row r="1494" spans="1:12" x14ac:dyDescent="0.2">
      <c r="A1494" s="47">
        <v>36426</v>
      </c>
      <c r="C1494" s="46" t="s">
        <v>9718</v>
      </c>
      <c r="E1494" s="46" t="s">
        <v>10351</v>
      </c>
      <c r="F1494" s="46" t="s">
        <v>4044</v>
      </c>
      <c r="G1494" s="46" t="s">
        <v>10926</v>
      </c>
      <c r="H1494" s="46" t="s">
        <v>358</v>
      </c>
      <c r="I1494" s="46" t="s">
        <v>390</v>
      </c>
      <c r="J1494" s="47">
        <v>262</v>
      </c>
      <c r="K1494" s="46" t="s">
        <v>2569</v>
      </c>
      <c r="L1494" s="46" t="s">
        <v>282</v>
      </c>
    </row>
    <row r="1495" spans="1:12" x14ac:dyDescent="0.2">
      <c r="A1495" s="47">
        <v>36420</v>
      </c>
      <c r="C1495" s="46" t="s">
        <v>3358</v>
      </c>
      <c r="D1495" s="46" t="s">
        <v>3359</v>
      </c>
      <c r="E1495" s="46" t="s">
        <v>36</v>
      </c>
      <c r="F1495" s="46" t="s">
        <v>4046</v>
      </c>
      <c r="G1495" s="46" t="s">
        <v>10927</v>
      </c>
      <c r="H1495" s="46" t="s">
        <v>358</v>
      </c>
      <c r="I1495" s="46" t="s">
        <v>580</v>
      </c>
      <c r="J1495" s="47">
        <v>534</v>
      </c>
      <c r="K1495" s="46" t="s">
        <v>2569</v>
      </c>
      <c r="L1495" s="46" t="s">
        <v>269</v>
      </c>
    </row>
    <row r="1496" spans="1:12" x14ac:dyDescent="0.2">
      <c r="A1496" s="47">
        <v>36416</v>
      </c>
      <c r="C1496" s="46" t="s">
        <v>147</v>
      </c>
      <c r="D1496" s="46" t="s">
        <v>14907</v>
      </c>
      <c r="E1496" s="46" t="s">
        <v>73</v>
      </c>
      <c r="F1496" s="46" t="s">
        <v>4048</v>
      </c>
      <c r="G1496" s="46" t="s">
        <v>10928</v>
      </c>
      <c r="H1496" s="46" t="s">
        <v>361</v>
      </c>
      <c r="I1496" s="46" t="s">
        <v>367</v>
      </c>
      <c r="J1496" s="47">
        <v>47</v>
      </c>
      <c r="K1496" s="46" t="s">
        <v>2621</v>
      </c>
      <c r="L1496" s="46" t="s">
        <v>280</v>
      </c>
    </row>
    <row r="1497" spans="1:12" x14ac:dyDescent="0.2">
      <c r="A1497" s="47">
        <v>36413</v>
      </c>
      <c r="C1497" s="46" t="s">
        <v>2711</v>
      </c>
      <c r="D1497" s="46" t="s">
        <v>3360</v>
      </c>
      <c r="E1497" s="46" t="s">
        <v>117</v>
      </c>
      <c r="F1497" s="46" t="s">
        <v>4050</v>
      </c>
      <c r="G1497" s="46" t="s">
        <v>10929</v>
      </c>
      <c r="H1497" s="46" t="s">
        <v>368</v>
      </c>
      <c r="I1497" s="46" t="s">
        <v>1266</v>
      </c>
      <c r="J1497" s="47">
        <v>10164</v>
      </c>
      <c r="K1497" s="46" t="s">
        <v>2569</v>
      </c>
      <c r="L1497" s="46" t="s">
        <v>289</v>
      </c>
    </row>
    <row r="1498" spans="1:12" x14ac:dyDescent="0.2">
      <c r="A1498" s="47">
        <v>36403</v>
      </c>
      <c r="C1498" s="46" t="s">
        <v>15368</v>
      </c>
      <c r="E1498" s="46" t="s">
        <v>15369</v>
      </c>
      <c r="F1498" s="46" t="s">
        <v>4052</v>
      </c>
      <c r="G1498" s="46" t="s">
        <v>10930</v>
      </c>
      <c r="H1498" s="46" t="s">
        <v>368</v>
      </c>
      <c r="I1498" s="46" t="s">
        <v>670</v>
      </c>
      <c r="J1498" s="47">
        <v>62</v>
      </c>
      <c r="K1498" s="46" t="s">
        <v>2569</v>
      </c>
      <c r="L1498" s="46" t="s">
        <v>283</v>
      </c>
    </row>
    <row r="1499" spans="1:12" x14ac:dyDescent="0.2">
      <c r="A1499" s="47">
        <v>36394</v>
      </c>
      <c r="C1499" s="46" t="s">
        <v>88</v>
      </c>
      <c r="D1499" s="46" t="s">
        <v>10356</v>
      </c>
      <c r="E1499" s="46" t="s">
        <v>46</v>
      </c>
      <c r="F1499" s="46" t="s">
        <v>3798</v>
      </c>
      <c r="G1499" s="46" t="s">
        <v>10931</v>
      </c>
      <c r="H1499" s="46" t="s">
        <v>368</v>
      </c>
      <c r="I1499" s="46" t="s">
        <v>670</v>
      </c>
      <c r="J1499" s="47">
        <v>62</v>
      </c>
      <c r="K1499" s="46" t="s">
        <v>2569</v>
      </c>
      <c r="L1499" s="46" t="s">
        <v>283</v>
      </c>
    </row>
    <row r="1500" spans="1:12" x14ac:dyDescent="0.2">
      <c r="A1500" s="47">
        <v>36393</v>
      </c>
      <c r="C1500" s="46" t="s">
        <v>1958</v>
      </c>
      <c r="D1500" s="46" t="s">
        <v>4967</v>
      </c>
      <c r="E1500" s="46" t="s">
        <v>65</v>
      </c>
      <c r="F1500" s="46" t="s">
        <v>4055</v>
      </c>
      <c r="G1500" s="46" t="s">
        <v>10932</v>
      </c>
      <c r="H1500" s="46" t="s">
        <v>368</v>
      </c>
      <c r="I1500" s="46" t="s">
        <v>670</v>
      </c>
      <c r="J1500" s="47">
        <v>62</v>
      </c>
      <c r="K1500" s="46" t="s">
        <v>2569</v>
      </c>
      <c r="L1500" s="46" t="s">
        <v>283</v>
      </c>
    </row>
    <row r="1501" spans="1:12" x14ac:dyDescent="0.2">
      <c r="A1501" s="47">
        <v>36384</v>
      </c>
      <c r="C1501" s="46" t="s">
        <v>3363</v>
      </c>
      <c r="D1501" s="46" t="s">
        <v>1800</v>
      </c>
      <c r="E1501" s="46" t="s">
        <v>2576</v>
      </c>
      <c r="F1501" s="46" t="s">
        <v>10933</v>
      </c>
      <c r="G1501" s="46" t="s">
        <v>10934</v>
      </c>
      <c r="H1501" s="46" t="s">
        <v>358</v>
      </c>
      <c r="I1501" s="46" t="s">
        <v>808</v>
      </c>
      <c r="J1501" s="47">
        <v>293</v>
      </c>
      <c r="K1501" s="46" t="s">
        <v>2569</v>
      </c>
      <c r="L1501" s="46" t="s">
        <v>282</v>
      </c>
    </row>
    <row r="1502" spans="1:12" x14ac:dyDescent="0.2">
      <c r="A1502" s="47">
        <v>36372</v>
      </c>
      <c r="C1502" s="46" t="s">
        <v>14</v>
      </c>
      <c r="D1502" s="46" t="s">
        <v>458</v>
      </c>
      <c r="E1502" s="46" t="s">
        <v>10359</v>
      </c>
      <c r="F1502" s="46" t="s">
        <v>10935</v>
      </c>
      <c r="G1502" s="46" t="s">
        <v>10936</v>
      </c>
      <c r="H1502" s="46" t="s">
        <v>358</v>
      </c>
      <c r="I1502" s="46" t="s">
        <v>421</v>
      </c>
      <c r="J1502" s="47">
        <v>578</v>
      </c>
      <c r="K1502" s="46" t="s">
        <v>2569</v>
      </c>
      <c r="L1502" s="46" t="s">
        <v>288</v>
      </c>
    </row>
    <row r="1503" spans="1:12" x14ac:dyDescent="0.2">
      <c r="A1503" s="47">
        <v>36352</v>
      </c>
      <c r="C1503" s="46" t="s">
        <v>1573</v>
      </c>
      <c r="D1503" s="46" t="s">
        <v>15213</v>
      </c>
      <c r="E1503" s="46" t="s">
        <v>1578</v>
      </c>
      <c r="F1503" s="46" t="s">
        <v>3897</v>
      </c>
      <c r="G1503" s="46" t="s">
        <v>10937</v>
      </c>
      <c r="H1503" s="46" t="s">
        <v>368</v>
      </c>
      <c r="I1503" s="46" t="s">
        <v>3622</v>
      </c>
      <c r="J1503" s="47">
        <v>10400</v>
      </c>
      <c r="K1503" s="46" t="s">
        <v>2569</v>
      </c>
      <c r="L1503" s="46" t="s">
        <v>287</v>
      </c>
    </row>
    <row r="1504" spans="1:12" x14ac:dyDescent="0.2">
      <c r="A1504" s="47">
        <v>36350</v>
      </c>
      <c r="C1504" s="46" t="s">
        <v>3367</v>
      </c>
      <c r="D1504" s="46" t="s">
        <v>17</v>
      </c>
      <c r="E1504" s="46" t="s">
        <v>46</v>
      </c>
      <c r="F1504" s="46" t="s">
        <v>4057</v>
      </c>
      <c r="G1504" s="46" t="s">
        <v>10938</v>
      </c>
      <c r="H1504" s="46" t="s">
        <v>358</v>
      </c>
      <c r="I1504" s="46" t="s">
        <v>642</v>
      </c>
      <c r="J1504" s="47">
        <v>652</v>
      </c>
      <c r="K1504" s="46" t="s">
        <v>2569</v>
      </c>
      <c r="L1504" s="46" t="s">
        <v>287</v>
      </c>
    </row>
    <row r="1505" spans="1:12" x14ac:dyDescent="0.2">
      <c r="A1505" s="47">
        <v>36348</v>
      </c>
      <c r="C1505" s="46" t="s">
        <v>3863</v>
      </c>
      <c r="D1505" s="46" t="s">
        <v>4654</v>
      </c>
      <c r="E1505" s="46" t="s">
        <v>522</v>
      </c>
      <c r="F1505" s="46" t="s">
        <v>4058</v>
      </c>
      <c r="G1505" s="46" t="s">
        <v>10939</v>
      </c>
      <c r="H1505" s="46" t="s">
        <v>368</v>
      </c>
      <c r="I1505" s="46" t="s">
        <v>642</v>
      </c>
      <c r="J1505" s="47">
        <v>652</v>
      </c>
      <c r="K1505" s="46" t="s">
        <v>2569</v>
      </c>
      <c r="L1505" s="46" t="s">
        <v>287</v>
      </c>
    </row>
    <row r="1506" spans="1:12" x14ac:dyDescent="0.2">
      <c r="A1506" s="47">
        <v>36347</v>
      </c>
      <c r="C1506" s="46" t="s">
        <v>2592</v>
      </c>
      <c r="D1506" s="46" t="s">
        <v>2971</v>
      </c>
      <c r="E1506" s="46" t="s">
        <v>118</v>
      </c>
      <c r="F1506" s="46" t="s">
        <v>4061</v>
      </c>
      <c r="G1506" s="46" t="s">
        <v>10940</v>
      </c>
      <c r="H1506" s="46" t="s">
        <v>358</v>
      </c>
      <c r="I1506" s="46" t="s">
        <v>379</v>
      </c>
      <c r="J1506" s="47">
        <v>138</v>
      </c>
      <c r="K1506" s="46" t="s">
        <v>2569</v>
      </c>
      <c r="L1506" s="46" t="s">
        <v>285</v>
      </c>
    </row>
    <row r="1507" spans="1:12" x14ac:dyDescent="0.2">
      <c r="A1507" s="47">
        <v>36336</v>
      </c>
      <c r="C1507" s="46" t="s">
        <v>3372</v>
      </c>
      <c r="D1507" s="46" t="s">
        <v>90</v>
      </c>
      <c r="E1507" s="46" t="s">
        <v>26</v>
      </c>
      <c r="F1507" s="46" t="s">
        <v>4062</v>
      </c>
      <c r="G1507" s="46" t="s">
        <v>10941</v>
      </c>
      <c r="H1507" s="46" t="s">
        <v>358</v>
      </c>
      <c r="I1507" s="46" t="s">
        <v>379</v>
      </c>
      <c r="J1507" s="47">
        <v>138</v>
      </c>
      <c r="K1507" s="46" t="s">
        <v>2569</v>
      </c>
      <c r="L1507" s="46" t="s">
        <v>285</v>
      </c>
    </row>
    <row r="1508" spans="1:12" x14ac:dyDescent="0.2">
      <c r="A1508" s="47">
        <v>36300</v>
      </c>
      <c r="C1508" s="46" t="s">
        <v>15228</v>
      </c>
      <c r="D1508" s="46" t="s">
        <v>3102</v>
      </c>
      <c r="E1508" s="46" t="s">
        <v>15229</v>
      </c>
      <c r="F1508" s="46" t="s">
        <v>4063</v>
      </c>
      <c r="G1508" s="46" t="s">
        <v>10942</v>
      </c>
      <c r="H1508" s="46" t="s">
        <v>358</v>
      </c>
      <c r="I1508" s="46" t="s">
        <v>379</v>
      </c>
      <c r="J1508" s="47">
        <v>138</v>
      </c>
      <c r="K1508" s="46" t="s">
        <v>2569</v>
      </c>
      <c r="L1508" s="46" t="s">
        <v>285</v>
      </c>
    </row>
    <row r="1509" spans="1:12" x14ac:dyDescent="0.2">
      <c r="A1509" s="47">
        <v>36286</v>
      </c>
      <c r="C1509" s="46" t="s">
        <v>15136</v>
      </c>
      <c r="D1509" s="46" t="s">
        <v>15135</v>
      </c>
      <c r="E1509" s="46" t="s">
        <v>12</v>
      </c>
      <c r="F1509" s="46" t="s">
        <v>10943</v>
      </c>
      <c r="G1509" s="46" t="s">
        <v>10944</v>
      </c>
      <c r="H1509" s="46" t="s">
        <v>368</v>
      </c>
      <c r="I1509" s="46" t="s">
        <v>10945</v>
      </c>
      <c r="J1509" s="47">
        <v>424</v>
      </c>
      <c r="K1509" s="46" t="s">
        <v>3145</v>
      </c>
      <c r="L1509" s="46" t="s">
        <v>280</v>
      </c>
    </row>
    <row r="1510" spans="1:12" x14ac:dyDescent="0.2">
      <c r="A1510" s="47">
        <v>36285</v>
      </c>
      <c r="C1510" s="46" t="s">
        <v>3340</v>
      </c>
      <c r="D1510" s="46" t="s">
        <v>526</v>
      </c>
      <c r="E1510" s="46" t="s">
        <v>15877</v>
      </c>
      <c r="F1510" s="46" t="s">
        <v>4064</v>
      </c>
      <c r="G1510" s="46" t="s">
        <v>10946</v>
      </c>
      <c r="H1510" s="46" t="s">
        <v>358</v>
      </c>
      <c r="I1510" s="46" t="s">
        <v>668</v>
      </c>
      <c r="J1510" s="47">
        <v>104</v>
      </c>
      <c r="K1510" s="46" t="s">
        <v>2569</v>
      </c>
      <c r="L1510" s="46" t="s">
        <v>278</v>
      </c>
    </row>
    <row r="1511" spans="1:12" x14ac:dyDescent="0.2">
      <c r="A1511" s="47">
        <v>36262</v>
      </c>
      <c r="C1511" s="46" t="s">
        <v>34</v>
      </c>
      <c r="D1511" s="46" t="s">
        <v>3377</v>
      </c>
      <c r="E1511" s="46" t="s">
        <v>3295</v>
      </c>
      <c r="F1511" s="46" t="s">
        <v>4851</v>
      </c>
      <c r="G1511" s="46" t="s">
        <v>10947</v>
      </c>
      <c r="H1511" s="46" t="s">
        <v>358</v>
      </c>
      <c r="I1511" s="46" t="s">
        <v>3448</v>
      </c>
      <c r="J1511" s="47">
        <v>10188</v>
      </c>
      <c r="K1511" s="46" t="s">
        <v>2569</v>
      </c>
      <c r="L1511" s="46" t="s">
        <v>288</v>
      </c>
    </row>
    <row r="1512" spans="1:12" x14ac:dyDescent="0.2">
      <c r="A1512" s="47">
        <v>36259</v>
      </c>
      <c r="C1512" s="46" t="s">
        <v>9</v>
      </c>
      <c r="D1512" s="46" t="s">
        <v>72</v>
      </c>
      <c r="E1512" s="46" t="s">
        <v>491</v>
      </c>
      <c r="F1512" s="46" t="s">
        <v>10948</v>
      </c>
      <c r="G1512" s="46" t="s">
        <v>10949</v>
      </c>
      <c r="H1512" s="46" t="s">
        <v>368</v>
      </c>
      <c r="I1512" s="46" t="s">
        <v>3336</v>
      </c>
      <c r="J1512" s="47">
        <v>667</v>
      </c>
      <c r="K1512" s="46" t="s">
        <v>2569</v>
      </c>
      <c r="L1512" s="46" t="s">
        <v>280</v>
      </c>
    </row>
    <row r="1513" spans="1:12" x14ac:dyDescent="0.2">
      <c r="A1513" s="47">
        <v>36257</v>
      </c>
      <c r="C1513" s="46" t="s">
        <v>1954</v>
      </c>
      <c r="E1513" s="46" t="s">
        <v>2690</v>
      </c>
      <c r="F1513" s="46" t="s">
        <v>10950</v>
      </c>
      <c r="G1513" s="46" t="s">
        <v>10951</v>
      </c>
      <c r="H1513" s="46" t="s">
        <v>361</v>
      </c>
      <c r="I1513" s="46" t="s">
        <v>663</v>
      </c>
      <c r="J1513" s="47">
        <v>102</v>
      </c>
      <c r="K1513" s="46" t="s">
        <v>2699</v>
      </c>
      <c r="L1513" s="46" t="s">
        <v>278</v>
      </c>
    </row>
    <row r="1514" spans="1:12" x14ac:dyDescent="0.2">
      <c r="A1514" s="47">
        <v>36246</v>
      </c>
      <c r="C1514" s="46" t="s">
        <v>3380</v>
      </c>
      <c r="D1514" s="46" t="s">
        <v>3381</v>
      </c>
      <c r="E1514" s="46" t="s">
        <v>3382</v>
      </c>
      <c r="F1514" s="46" t="s">
        <v>4065</v>
      </c>
      <c r="G1514" s="46" t="s">
        <v>10952</v>
      </c>
      <c r="H1514" s="46" t="s">
        <v>368</v>
      </c>
      <c r="I1514" s="46" t="s">
        <v>1010</v>
      </c>
      <c r="J1514" s="47">
        <v>310</v>
      </c>
      <c r="K1514" s="46" t="s">
        <v>2569</v>
      </c>
      <c r="L1514" s="46" t="s">
        <v>279</v>
      </c>
    </row>
    <row r="1515" spans="1:12" x14ac:dyDescent="0.2">
      <c r="A1515" s="47">
        <v>36242</v>
      </c>
      <c r="C1515" s="46" t="s">
        <v>3385</v>
      </c>
      <c r="E1515" s="46" t="s">
        <v>3386</v>
      </c>
      <c r="F1515" s="46" t="s">
        <v>4068</v>
      </c>
      <c r="G1515" s="46" t="s">
        <v>10953</v>
      </c>
      <c r="H1515" s="46" t="s">
        <v>368</v>
      </c>
      <c r="I1515" s="46" t="s">
        <v>330</v>
      </c>
      <c r="J1515" s="47">
        <v>10402</v>
      </c>
      <c r="K1515" s="46" t="s">
        <v>2569</v>
      </c>
      <c r="L1515" s="46" t="s">
        <v>282</v>
      </c>
    </row>
    <row r="1516" spans="1:12" x14ac:dyDescent="0.2">
      <c r="A1516" s="47">
        <v>36241</v>
      </c>
      <c r="C1516" s="46" t="s">
        <v>7</v>
      </c>
      <c r="D1516" s="46" t="s">
        <v>2714</v>
      </c>
      <c r="E1516" s="46" t="s">
        <v>1676</v>
      </c>
      <c r="F1516" s="46" t="s">
        <v>3731</v>
      </c>
      <c r="G1516" s="46" t="s">
        <v>10954</v>
      </c>
      <c r="H1516" s="46" t="s">
        <v>361</v>
      </c>
      <c r="I1516" s="46" t="s">
        <v>752</v>
      </c>
      <c r="J1516" s="47">
        <v>406</v>
      </c>
      <c r="K1516" s="46" t="s">
        <v>2584</v>
      </c>
      <c r="L1516" s="46" t="s">
        <v>282</v>
      </c>
    </row>
    <row r="1517" spans="1:12" x14ac:dyDescent="0.2">
      <c r="A1517" s="47">
        <v>36234</v>
      </c>
      <c r="C1517" s="46" t="s">
        <v>3391</v>
      </c>
      <c r="E1517" s="46" t="s">
        <v>3392</v>
      </c>
      <c r="F1517" s="46" t="s">
        <v>4074</v>
      </c>
      <c r="G1517" s="46" t="s">
        <v>10955</v>
      </c>
      <c r="H1517" s="46" t="s">
        <v>358</v>
      </c>
      <c r="I1517" s="46" t="s">
        <v>546</v>
      </c>
      <c r="J1517" s="47">
        <v>10412</v>
      </c>
      <c r="K1517" s="46" t="s">
        <v>2569</v>
      </c>
      <c r="L1517" s="46" t="s">
        <v>282</v>
      </c>
    </row>
    <row r="1518" spans="1:12" x14ac:dyDescent="0.2">
      <c r="A1518" s="47">
        <v>36233</v>
      </c>
      <c r="C1518" s="46" t="s">
        <v>10377</v>
      </c>
      <c r="E1518" s="46" t="s">
        <v>10378</v>
      </c>
      <c r="F1518" s="46" t="s">
        <v>4078</v>
      </c>
      <c r="G1518" s="46" t="s">
        <v>10956</v>
      </c>
      <c r="H1518" s="46" t="s">
        <v>361</v>
      </c>
      <c r="I1518" s="46" t="s">
        <v>1031</v>
      </c>
      <c r="J1518" s="47">
        <v>10151</v>
      </c>
      <c r="K1518" s="46" t="s">
        <v>2569</v>
      </c>
      <c r="L1518" s="46" t="s">
        <v>288</v>
      </c>
    </row>
    <row r="1519" spans="1:12" x14ac:dyDescent="0.2">
      <c r="A1519" s="47">
        <v>36230</v>
      </c>
      <c r="C1519" s="46" t="s">
        <v>3394</v>
      </c>
      <c r="D1519" s="46" t="s">
        <v>3395</v>
      </c>
      <c r="E1519" s="46" t="s">
        <v>3396</v>
      </c>
      <c r="F1519" s="46" t="s">
        <v>4080</v>
      </c>
      <c r="G1519" s="46" t="s">
        <v>10957</v>
      </c>
      <c r="H1519" s="46" t="s">
        <v>358</v>
      </c>
      <c r="I1519" s="46" t="s">
        <v>177</v>
      </c>
      <c r="J1519" s="47">
        <v>290</v>
      </c>
      <c r="K1519" s="46" t="s">
        <v>2569</v>
      </c>
      <c r="L1519" s="46" t="s">
        <v>282</v>
      </c>
    </row>
    <row r="1520" spans="1:12" x14ac:dyDescent="0.2">
      <c r="A1520" s="47">
        <v>36194</v>
      </c>
      <c r="C1520" s="46" t="s">
        <v>3410</v>
      </c>
      <c r="D1520" s="46" t="s">
        <v>3411</v>
      </c>
      <c r="E1520" s="46" t="s">
        <v>3412</v>
      </c>
      <c r="F1520" s="46" t="s">
        <v>4083</v>
      </c>
      <c r="G1520" s="46" t="s">
        <v>10958</v>
      </c>
      <c r="H1520" s="46" t="s">
        <v>368</v>
      </c>
      <c r="I1520" s="46" t="s">
        <v>670</v>
      </c>
      <c r="J1520" s="47">
        <v>62</v>
      </c>
      <c r="K1520" s="46" t="s">
        <v>2569</v>
      </c>
      <c r="L1520" s="46" t="s">
        <v>283</v>
      </c>
    </row>
    <row r="1521" spans="1:12" x14ac:dyDescent="0.2">
      <c r="A1521" s="47">
        <v>36185</v>
      </c>
      <c r="C1521" s="46" t="s">
        <v>2711</v>
      </c>
      <c r="D1521" s="46" t="s">
        <v>10391</v>
      </c>
      <c r="E1521" s="46" t="s">
        <v>10392</v>
      </c>
      <c r="F1521" s="46" t="s">
        <v>4085</v>
      </c>
      <c r="G1521" s="46" t="s">
        <v>10959</v>
      </c>
      <c r="H1521" s="46" t="s">
        <v>361</v>
      </c>
      <c r="I1521" s="46" t="s">
        <v>537</v>
      </c>
      <c r="J1521" s="47">
        <v>10136</v>
      </c>
      <c r="K1521" s="46" t="s">
        <v>2569</v>
      </c>
      <c r="L1521" s="46" t="s">
        <v>285</v>
      </c>
    </row>
    <row r="1522" spans="1:12" x14ac:dyDescent="0.2">
      <c r="A1522" s="47">
        <v>36181</v>
      </c>
      <c r="C1522" s="46" t="s">
        <v>2570</v>
      </c>
      <c r="D1522" s="46" t="s">
        <v>39</v>
      </c>
      <c r="E1522" s="46" t="s">
        <v>3417</v>
      </c>
      <c r="F1522" s="46" t="s">
        <v>3893</v>
      </c>
      <c r="G1522" s="46" t="s">
        <v>10960</v>
      </c>
      <c r="H1522" s="46" t="s">
        <v>358</v>
      </c>
      <c r="I1522" s="46" t="s">
        <v>4320</v>
      </c>
      <c r="J1522" s="47">
        <v>103</v>
      </c>
      <c r="K1522" s="46" t="s">
        <v>2569</v>
      </c>
      <c r="L1522" s="46" t="s">
        <v>278</v>
      </c>
    </row>
    <row r="1523" spans="1:12" x14ac:dyDescent="0.2">
      <c r="A1523" s="47">
        <v>36179</v>
      </c>
      <c r="C1523" s="46" t="s">
        <v>4844</v>
      </c>
      <c r="D1523" s="46" t="s">
        <v>2586</v>
      </c>
      <c r="E1523" s="46" t="s">
        <v>10398</v>
      </c>
      <c r="F1523" s="46" t="s">
        <v>6076</v>
      </c>
      <c r="G1523" s="46" t="s">
        <v>10961</v>
      </c>
      <c r="H1523" s="46" t="s">
        <v>358</v>
      </c>
      <c r="I1523" s="46" t="s">
        <v>824</v>
      </c>
      <c r="J1523" s="47">
        <v>10058</v>
      </c>
      <c r="K1523" s="46" t="s">
        <v>2842</v>
      </c>
      <c r="L1523" s="46" t="s">
        <v>284</v>
      </c>
    </row>
    <row r="1524" spans="1:12" x14ac:dyDescent="0.2">
      <c r="A1524" s="47">
        <v>36173</v>
      </c>
      <c r="C1524" s="46" t="s">
        <v>1565</v>
      </c>
      <c r="D1524" s="46" t="s">
        <v>10400</v>
      </c>
      <c r="E1524" s="46" t="s">
        <v>3419</v>
      </c>
      <c r="F1524" s="46" t="s">
        <v>4089</v>
      </c>
      <c r="G1524" s="46" t="s">
        <v>10962</v>
      </c>
      <c r="H1524" s="46" t="s">
        <v>358</v>
      </c>
      <c r="I1524" s="46" t="s">
        <v>379</v>
      </c>
      <c r="J1524" s="47">
        <v>138</v>
      </c>
      <c r="K1524" s="46" t="s">
        <v>2569</v>
      </c>
      <c r="L1524" s="46" t="s">
        <v>285</v>
      </c>
    </row>
    <row r="1525" spans="1:12" x14ac:dyDescent="0.2">
      <c r="A1525" s="47">
        <v>36171</v>
      </c>
      <c r="C1525" s="46" t="s">
        <v>15878</v>
      </c>
      <c r="D1525" s="46" t="s">
        <v>3151</v>
      </c>
      <c r="E1525" s="46" t="s">
        <v>3421</v>
      </c>
      <c r="F1525" s="46" t="s">
        <v>4090</v>
      </c>
      <c r="G1525" s="46" t="s">
        <v>10963</v>
      </c>
      <c r="H1525" s="46" t="s">
        <v>368</v>
      </c>
      <c r="I1525" s="46" t="s">
        <v>389</v>
      </c>
      <c r="J1525" s="47">
        <v>261</v>
      </c>
      <c r="K1525" s="46" t="s">
        <v>2569</v>
      </c>
      <c r="L1525" s="46" t="s">
        <v>282</v>
      </c>
    </row>
    <row r="1526" spans="1:12" x14ac:dyDescent="0.2">
      <c r="A1526" s="47">
        <v>36170</v>
      </c>
      <c r="C1526" s="46" t="s">
        <v>552</v>
      </c>
      <c r="D1526" s="46" t="s">
        <v>3451</v>
      </c>
      <c r="E1526" s="46" t="s">
        <v>3758</v>
      </c>
      <c r="F1526" s="46" t="s">
        <v>4091</v>
      </c>
      <c r="G1526" s="46" t="s">
        <v>10964</v>
      </c>
      <c r="H1526" s="46" t="s">
        <v>361</v>
      </c>
      <c r="I1526" s="46" t="s">
        <v>787</v>
      </c>
      <c r="J1526" s="47">
        <v>80</v>
      </c>
      <c r="K1526" s="46" t="s">
        <v>2569</v>
      </c>
      <c r="L1526" s="46" t="s">
        <v>170</v>
      </c>
    </row>
    <row r="1527" spans="1:12" x14ac:dyDescent="0.2">
      <c r="A1527" s="47">
        <v>36162</v>
      </c>
      <c r="C1527" s="46" t="s">
        <v>19</v>
      </c>
      <c r="D1527" s="46" t="s">
        <v>1573</v>
      </c>
      <c r="E1527" s="46" t="s">
        <v>3423</v>
      </c>
      <c r="F1527" s="46" t="s">
        <v>3223</v>
      </c>
      <c r="G1527" s="46" t="s">
        <v>10965</v>
      </c>
      <c r="H1527" s="46" t="s">
        <v>361</v>
      </c>
      <c r="I1527" s="46" t="s">
        <v>1106</v>
      </c>
      <c r="J1527" s="47">
        <v>10428</v>
      </c>
      <c r="K1527" s="46" t="s">
        <v>2569</v>
      </c>
      <c r="L1527" s="46" t="s">
        <v>170</v>
      </c>
    </row>
    <row r="1528" spans="1:12" x14ac:dyDescent="0.2">
      <c r="A1528" s="47">
        <v>36159</v>
      </c>
      <c r="C1528" s="46" t="s">
        <v>3425</v>
      </c>
      <c r="E1528" s="46" t="s">
        <v>3426</v>
      </c>
      <c r="F1528" s="46" t="s">
        <v>4092</v>
      </c>
      <c r="G1528" s="46" t="s">
        <v>10966</v>
      </c>
      <c r="H1528" s="46" t="s">
        <v>361</v>
      </c>
      <c r="I1528" s="46" t="s">
        <v>787</v>
      </c>
      <c r="J1528" s="47">
        <v>80</v>
      </c>
      <c r="K1528" s="46" t="s">
        <v>2569</v>
      </c>
      <c r="L1528" s="46" t="s">
        <v>170</v>
      </c>
    </row>
    <row r="1529" spans="1:12" x14ac:dyDescent="0.2">
      <c r="A1529" s="47">
        <v>36158</v>
      </c>
      <c r="C1529" s="46" t="s">
        <v>19</v>
      </c>
      <c r="D1529" s="46" t="s">
        <v>3062</v>
      </c>
      <c r="E1529" s="46" t="s">
        <v>3428</v>
      </c>
      <c r="F1529" s="46" t="s">
        <v>4095</v>
      </c>
      <c r="G1529" s="46" t="s">
        <v>10967</v>
      </c>
      <c r="H1529" s="46" t="s">
        <v>358</v>
      </c>
      <c r="I1529" s="46" t="s">
        <v>177</v>
      </c>
      <c r="J1529" s="47">
        <v>290</v>
      </c>
      <c r="K1529" s="46" t="s">
        <v>2569</v>
      </c>
      <c r="L1529" s="46" t="s">
        <v>282</v>
      </c>
    </row>
    <row r="1530" spans="1:12" x14ac:dyDescent="0.2">
      <c r="A1530" s="47">
        <v>36157</v>
      </c>
      <c r="C1530" s="46" t="s">
        <v>3430</v>
      </c>
      <c r="E1530" s="46" t="s">
        <v>3431</v>
      </c>
      <c r="F1530" s="46" t="s">
        <v>4068</v>
      </c>
      <c r="G1530" s="46" t="s">
        <v>10968</v>
      </c>
      <c r="H1530" s="46" t="s">
        <v>361</v>
      </c>
      <c r="I1530" s="46" t="s">
        <v>665</v>
      </c>
      <c r="J1530" s="47">
        <v>439</v>
      </c>
      <c r="K1530" s="46" t="s">
        <v>2569</v>
      </c>
      <c r="L1530" s="46" t="s">
        <v>279</v>
      </c>
    </row>
    <row r="1531" spans="1:12" x14ac:dyDescent="0.2">
      <c r="A1531" s="47">
        <v>36152</v>
      </c>
      <c r="C1531" s="46" t="s">
        <v>1961</v>
      </c>
      <c r="D1531" s="46" t="s">
        <v>3434</v>
      </c>
      <c r="E1531" s="46" t="s">
        <v>114</v>
      </c>
      <c r="F1531" s="46" t="s">
        <v>4021</v>
      </c>
      <c r="G1531" s="46" t="s">
        <v>10969</v>
      </c>
      <c r="H1531" s="46" t="s">
        <v>361</v>
      </c>
      <c r="I1531" s="46" t="s">
        <v>384</v>
      </c>
      <c r="J1531" s="47">
        <v>233</v>
      </c>
      <c r="K1531" s="46" t="s">
        <v>2569</v>
      </c>
      <c r="L1531" s="46" t="s">
        <v>269</v>
      </c>
    </row>
    <row r="1532" spans="1:12" x14ac:dyDescent="0.2">
      <c r="A1532" s="47">
        <v>36144</v>
      </c>
      <c r="C1532" s="46" t="s">
        <v>3436</v>
      </c>
      <c r="D1532" s="46" t="s">
        <v>3437</v>
      </c>
      <c r="E1532" s="46" t="s">
        <v>3438</v>
      </c>
      <c r="F1532" s="46" t="s">
        <v>3253</v>
      </c>
      <c r="G1532" s="46" t="s">
        <v>10970</v>
      </c>
      <c r="H1532" s="46" t="s">
        <v>361</v>
      </c>
      <c r="I1532" s="46" t="s">
        <v>386</v>
      </c>
      <c r="J1532" s="47">
        <v>248</v>
      </c>
      <c r="K1532" s="46" t="s">
        <v>2569</v>
      </c>
      <c r="L1532" s="46" t="s">
        <v>282</v>
      </c>
    </row>
    <row r="1533" spans="1:12" x14ac:dyDescent="0.2">
      <c r="A1533" s="47">
        <v>36129</v>
      </c>
      <c r="C1533" s="46" t="s">
        <v>34</v>
      </c>
      <c r="D1533" s="46" t="s">
        <v>3444</v>
      </c>
      <c r="E1533" s="46" t="s">
        <v>2601</v>
      </c>
      <c r="F1533" s="46" t="s">
        <v>3105</v>
      </c>
      <c r="G1533" s="46" t="s">
        <v>10971</v>
      </c>
      <c r="H1533" s="46" t="s">
        <v>361</v>
      </c>
      <c r="I1533" s="46" t="s">
        <v>386</v>
      </c>
      <c r="J1533" s="47">
        <v>248</v>
      </c>
      <c r="K1533" s="46" t="s">
        <v>2569</v>
      </c>
      <c r="L1533" s="46" t="s">
        <v>282</v>
      </c>
    </row>
    <row r="1534" spans="1:12" x14ac:dyDescent="0.2">
      <c r="A1534" s="47">
        <v>36125</v>
      </c>
      <c r="C1534" s="46" t="s">
        <v>16</v>
      </c>
      <c r="D1534" s="46" t="s">
        <v>1800</v>
      </c>
      <c r="E1534" s="46" t="s">
        <v>35</v>
      </c>
      <c r="F1534" s="46" t="s">
        <v>4101</v>
      </c>
      <c r="G1534" s="46" t="s">
        <v>10972</v>
      </c>
      <c r="H1534" s="46" t="s">
        <v>358</v>
      </c>
      <c r="I1534" s="46" t="s">
        <v>9063</v>
      </c>
      <c r="J1534" s="47">
        <v>10478</v>
      </c>
      <c r="K1534" s="46" t="s">
        <v>2569</v>
      </c>
      <c r="L1534" s="46" t="s">
        <v>282</v>
      </c>
    </row>
    <row r="1535" spans="1:12" x14ac:dyDescent="0.2">
      <c r="A1535" s="47">
        <v>36122</v>
      </c>
      <c r="C1535" s="46" t="s">
        <v>435</v>
      </c>
      <c r="D1535" s="46" t="s">
        <v>67</v>
      </c>
      <c r="E1535" s="46" t="s">
        <v>436</v>
      </c>
      <c r="F1535" s="46" t="s">
        <v>4102</v>
      </c>
      <c r="G1535" s="46" t="s">
        <v>10973</v>
      </c>
      <c r="H1535" s="46" t="s">
        <v>361</v>
      </c>
      <c r="I1535" s="46" t="s">
        <v>1138</v>
      </c>
      <c r="J1535" s="47">
        <v>10116</v>
      </c>
      <c r="K1535" s="46" t="s">
        <v>2569</v>
      </c>
      <c r="L1535" s="46" t="s">
        <v>286</v>
      </c>
    </row>
    <row r="1536" spans="1:12" x14ac:dyDescent="0.2">
      <c r="A1536" s="47">
        <v>36112</v>
      </c>
      <c r="C1536" s="46" t="s">
        <v>15139</v>
      </c>
      <c r="E1536" s="46" t="s">
        <v>15140</v>
      </c>
      <c r="F1536" s="46" t="s">
        <v>4104</v>
      </c>
      <c r="G1536" s="46" t="s">
        <v>10974</v>
      </c>
      <c r="H1536" s="46" t="s">
        <v>358</v>
      </c>
      <c r="I1536" s="46" t="s">
        <v>390</v>
      </c>
      <c r="J1536" s="47">
        <v>262</v>
      </c>
      <c r="K1536" s="46" t="s">
        <v>2569</v>
      </c>
      <c r="L1536" s="46" t="s">
        <v>282</v>
      </c>
    </row>
    <row r="1537" spans="1:12" x14ac:dyDescent="0.2">
      <c r="A1537" s="47">
        <v>36107</v>
      </c>
      <c r="C1537" s="46" t="s">
        <v>552</v>
      </c>
      <c r="D1537" s="46" t="s">
        <v>3451</v>
      </c>
      <c r="E1537" s="46" t="s">
        <v>1676</v>
      </c>
      <c r="F1537" s="46" t="s">
        <v>10976</v>
      </c>
      <c r="G1537" s="46" t="s">
        <v>10977</v>
      </c>
      <c r="H1537" s="46" t="s">
        <v>358</v>
      </c>
      <c r="I1537" s="46" t="s">
        <v>647</v>
      </c>
      <c r="J1537" s="47">
        <v>76</v>
      </c>
      <c r="K1537" s="46" t="s">
        <v>2569</v>
      </c>
      <c r="L1537" s="46" t="s">
        <v>279</v>
      </c>
    </row>
    <row r="1538" spans="1:12" x14ac:dyDescent="0.2">
      <c r="A1538" s="47">
        <v>36106</v>
      </c>
      <c r="C1538" s="46" t="s">
        <v>72</v>
      </c>
      <c r="D1538" s="46" t="s">
        <v>3452</v>
      </c>
      <c r="E1538" s="46" t="s">
        <v>1508</v>
      </c>
      <c r="F1538" s="46" t="s">
        <v>4107</v>
      </c>
      <c r="G1538" s="46" t="s">
        <v>10978</v>
      </c>
      <c r="H1538" s="46" t="s">
        <v>361</v>
      </c>
      <c r="I1538" s="46" t="s">
        <v>2599</v>
      </c>
      <c r="J1538" s="47">
        <v>10467</v>
      </c>
      <c r="K1538" s="46" t="s">
        <v>2569</v>
      </c>
      <c r="L1538" s="46" t="s">
        <v>287</v>
      </c>
    </row>
    <row r="1539" spans="1:12" x14ac:dyDescent="0.2">
      <c r="A1539" s="47">
        <v>36100</v>
      </c>
      <c r="C1539" s="46" t="s">
        <v>3453</v>
      </c>
      <c r="D1539" s="46" t="s">
        <v>3454</v>
      </c>
      <c r="E1539" s="46" t="s">
        <v>3455</v>
      </c>
      <c r="F1539" s="46" t="s">
        <v>4109</v>
      </c>
      <c r="G1539" s="46" t="s">
        <v>10979</v>
      </c>
      <c r="H1539" s="46" t="s">
        <v>361</v>
      </c>
      <c r="I1539" s="46" t="s">
        <v>4755</v>
      </c>
      <c r="J1539" s="47">
        <v>733</v>
      </c>
      <c r="K1539" s="46" t="s">
        <v>2569</v>
      </c>
      <c r="L1539" s="46" t="s">
        <v>288</v>
      </c>
    </row>
    <row r="1540" spans="1:12" x14ac:dyDescent="0.2">
      <c r="A1540" s="47">
        <v>36087</v>
      </c>
      <c r="C1540" s="46" t="s">
        <v>34</v>
      </c>
      <c r="D1540" s="46" t="s">
        <v>15035</v>
      </c>
      <c r="E1540" s="46" t="s">
        <v>98</v>
      </c>
      <c r="F1540" s="46" t="s">
        <v>4110</v>
      </c>
      <c r="G1540" s="46" t="s">
        <v>10980</v>
      </c>
      <c r="H1540" s="46" t="s">
        <v>361</v>
      </c>
      <c r="I1540" s="46" t="s">
        <v>432</v>
      </c>
      <c r="J1540" s="47">
        <v>673</v>
      </c>
      <c r="K1540" s="46" t="s">
        <v>2569</v>
      </c>
      <c r="L1540" s="46" t="s">
        <v>279</v>
      </c>
    </row>
    <row r="1541" spans="1:12" x14ac:dyDescent="0.2">
      <c r="A1541" s="47">
        <v>36086</v>
      </c>
      <c r="C1541" s="46" t="s">
        <v>3458</v>
      </c>
      <c r="D1541" s="46" t="s">
        <v>2801</v>
      </c>
      <c r="E1541" s="46" t="s">
        <v>8</v>
      </c>
      <c r="F1541" s="46" t="s">
        <v>4112</v>
      </c>
      <c r="G1541" s="46" t="s">
        <v>10981</v>
      </c>
      <c r="H1541" s="46" t="s">
        <v>368</v>
      </c>
      <c r="I1541" s="46" t="s">
        <v>625</v>
      </c>
      <c r="J1541" s="47">
        <v>2</v>
      </c>
      <c r="K1541" s="46" t="s">
        <v>2569</v>
      </c>
      <c r="L1541" s="46" t="s">
        <v>284</v>
      </c>
    </row>
    <row r="1542" spans="1:12" x14ac:dyDescent="0.2">
      <c r="A1542" s="47">
        <v>36080</v>
      </c>
      <c r="C1542" s="46" t="s">
        <v>1843</v>
      </c>
      <c r="D1542" s="46" t="s">
        <v>1850</v>
      </c>
      <c r="E1542" s="46" t="s">
        <v>406</v>
      </c>
      <c r="F1542" s="46" t="s">
        <v>3310</v>
      </c>
      <c r="G1542" s="46" t="s">
        <v>10982</v>
      </c>
      <c r="H1542" s="46" t="s">
        <v>358</v>
      </c>
      <c r="I1542" s="46" t="s">
        <v>2633</v>
      </c>
      <c r="J1542" s="47">
        <v>10463</v>
      </c>
      <c r="K1542" s="46" t="s">
        <v>2569</v>
      </c>
      <c r="L1542" s="46" t="s">
        <v>279</v>
      </c>
    </row>
    <row r="1543" spans="1:12" x14ac:dyDescent="0.2">
      <c r="A1543" s="47">
        <v>36078</v>
      </c>
      <c r="C1543" s="46" t="s">
        <v>3465</v>
      </c>
      <c r="D1543" s="46" t="s">
        <v>3466</v>
      </c>
      <c r="E1543" s="46" t="s">
        <v>133</v>
      </c>
      <c r="F1543" s="46" t="s">
        <v>4115</v>
      </c>
      <c r="G1543" s="46" t="s">
        <v>10983</v>
      </c>
      <c r="H1543" s="46" t="s">
        <v>368</v>
      </c>
      <c r="I1543" s="46" t="s">
        <v>991</v>
      </c>
      <c r="J1543" s="47">
        <v>306</v>
      </c>
      <c r="K1543" s="46" t="s">
        <v>2569</v>
      </c>
      <c r="L1543" s="46" t="s">
        <v>288</v>
      </c>
    </row>
    <row r="1544" spans="1:12" x14ac:dyDescent="0.2">
      <c r="A1544" s="47">
        <v>36061</v>
      </c>
      <c r="C1544" s="46" t="s">
        <v>41</v>
      </c>
      <c r="D1544" s="46" t="s">
        <v>34</v>
      </c>
      <c r="E1544" s="46" t="s">
        <v>35</v>
      </c>
      <c r="F1544" s="46" t="s">
        <v>4117</v>
      </c>
      <c r="G1544" s="46" t="s">
        <v>10984</v>
      </c>
      <c r="H1544" s="46" t="s">
        <v>358</v>
      </c>
      <c r="I1544" s="46" t="s">
        <v>1138</v>
      </c>
      <c r="J1544" s="47">
        <v>10116</v>
      </c>
      <c r="K1544" s="46" t="s">
        <v>2569</v>
      </c>
      <c r="L1544" s="46" t="s">
        <v>286</v>
      </c>
    </row>
    <row r="1545" spans="1:12" x14ac:dyDescent="0.2">
      <c r="A1545" s="47">
        <v>36045</v>
      </c>
      <c r="C1545" s="46" t="s">
        <v>10427</v>
      </c>
      <c r="D1545" s="46" t="s">
        <v>2812</v>
      </c>
      <c r="E1545" s="46" t="s">
        <v>5916</v>
      </c>
      <c r="F1545" s="46" t="s">
        <v>4120</v>
      </c>
      <c r="G1545" s="46" t="s">
        <v>10985</v>
      </c>
      <c r="H1545" s="46" t="s">
        <v>361</v>
      </c>
      <c r="I1545" s="46" t="s">
        <v>10028</v>
      </c>
      <c r="J1545" s="47">
        <v>173</v>
      </c>
      <c r="K1545" s="46" t="s">
        <v>2569</v>
      </c>
      <c r="L1545" s="46" t="s">
        <v>280</v>
      </c>
    </row>
    <row r="1546" spans="1:12" x14ac:dyDescent="0.2">
      <c r="A1546" s="47">
        <v>36020</v>
      </c>
      <c r="C1546" s="46" t="s">
        <v>3478</v>
      </c>
      <c r="D1546" s="46" t="s">
        <v>3479</v>
      </c>
      <c r="E1546" s="46" t="s">
        <v>3480</v>
      </c>
      <c r="F1546" s="46" t="s">
        <v>7662</v>
      </c>
      <c r="G1546" s="46" t="s">
        <v>10988</v>
      </c>
      <c r="H1546" s="46" t="s">
        <v>361</v>
      </c>
      <c r="I1546" s="46" t="s">
        <v>293</v>
      </c>
      <c r="J1546" s="47">
        <v>10202</v>
      </c>
      <c r="K1546" s="46" t="s">
        <v>2669</v>
      </c>
      <c r="L1546" s="46" t="s">
        <v>279</v>
      </c>
    </row>
    <row r="1547" spans="1:12" x14ac:dyDescent="0.2">
      <c r="A1547" s="47">
        <v>36019</v>
      </c>
      <c r="C1547" s="46" t="s">
        <v>3482</v>
      </c>
      <c r="E1547" s="46" t="s">
        <v>3483</v>
      </c>
      <c r="F1547" s="46" t="s">
        <v>4121</v>
      </c>
      <c r="G1547" s="46" t="s">
        <v>10989</v>
      </c>
      <c r="H1547" s="46" t="s">
        <v>358</v>
      </c>
      <c r="I1547" s="46" t="s">
        <v>839</v>
      </c>
      <c r="J1547" s="47">
        <v>246</v>
      </c>
      <c r="K1547" s="46" t="s">
        <v>2569</v>
      </c>
      <c r="L1547" s="46" t="s">
        <v>282</v>
      </c>
    </row>
    <row r="1548" spans="1:12" x14ac:dyDescent="0.2">
      <c r="A1548" s="47">
        <v>36016</v>
      </c>
      <c r="C1548" s="46" t="s">
        <v>3484</v>
      </c>
      <c r="E1548" s="46" t="s">
        <v>3485</v>
      </c>
      <c r="F1548" s="46" t="s">
        <v>4123</v>
      </c>
      <c r="G1548" s="46" t="s">
        <v>10990</v>
      </c>
      <c r="H1548" s="46" t="s">
        <v>358</v>
      </c>
      <c r="I1548" s="46" t="s">
        <v>408</v>
      </c>
      <c r="J1548" s="47">
        <v>375</v>
      </c>
      <c r="K1548" s="46" t="s">
        <v>2569</v>
      </c>
      <c r="L1548" s="46" t="s">
        <v>283</v>
      </c>
    </row>
    <row r="1549" spans="1:12" x14ac:dyDescent="0.2">
      <c r="A1549" s="47">
        <v>36013</v>
      </c>
      <c r="C1549" s="46" t="s">
        <v>10</v>
      </c>
      <c r="D1549" s="46" t="s">
        <v>9</v>
      </c>
      <c r="E1549" s="46" t="s">
        <v>529</v>
      </c>
      <c r="F1549" s="46" t="s">
        <v>4126</v>
      </c>
      <c r="G1549" s="46" t="s">
        <v>10991</v>
      </c>
      <c r="H1549" s="46" t="s">
        <v>361</v>
      </c>
      <c r="I1549" s="46" t="s">
        <v>937</v>
      </c>
      <c r="J1549" s="47">
        <v>10173</v>
      </c>
      <c r="K1549" s="46" t="s">
        <v>2842</v>
      </c>
      <c r="L1549" s="46" t="s">
        <v>282</v>
      </c>
    </row>
    <row r="1550" spans="1:12" x14ac:dyDescent="0.2">
      <c r="A1550" s="47">
        <v>36003</v>
      </c>
      <c r="C1550" s="46" t="s">
        <v>2631</v>
      </c>
      <c r="D1550" s="46" t="s">
        <v>1834</v>
      </c>
      <c r="E1550" s="46" t="s">
        <v>3487</v>
      </c>
      <c r="F1550" s="46" t="s">
        <v>4128</v>
      </c>
      <c r="G1550" s="46" t="s">
        <v>10992</v>
      </c>
      <c r="H1550" s="46" t="s">
        <v>368</v>
      </c>
      <c r="I1550" s="46" t="s">
        <v>665</v>
      </c>
      <c r="J1550" s="47">
        <v>439</v>
      </c>
      <c r="K1550" s="46" t="s">
        <v>2569</v>
      </c>
      <c r="L1550" s="46" t="s">
        <v>279</v>
      </c>
    </row>
    <row r="1551" spans="1:12" x14ac:dyDescent="0.2">
      <c r="A1551" s="47">
        <v>35995</v>
      </c>
      <c r="C1551" s="46" t="s">
        <v>15278</v>
      </c>
      <c r="D1551" s="46" t="s">
        <v>1549</v>
      </c>
      <c r="E1551" s="46" t="s">
        <v>1570</v>
      </c>
      <c r="F1551" s="46" t="s">
        <v>3617</v>
      </c>
      <c r="G1551" s="46" t="s">
        <v>10993</v>
      </c>
      <c r="H1551" s="46" t="s">
        <v>368</v>
      </c>
      <c r="I1551" s="46" t="s">
        <v>818</v>
      </c>
      <c r="J1551" s="47">
        <v>600</v>
      </c>
      <c r="K1551" s="46" t="s">
        <v>2569</v>
      </c>
      <c r="L1551" s="46" t="s">
        <v>279</v>
      </c>
    </row>
    <row r="1552" spans="1:12" x14ac:dyDescent="0.2">
      <c r="A1552" s="47">
        <v>35992</v>
      </c>
      <c r="C1552" s="46" t="s">
        <v>10436</v>
      </c>
      <c r="D1552" s="46" t="s">
        <v>10437</v>
      </c>
      <c r="E1552" s="46" t="s">
        <v>10438</v>
      </c>
      <c r="F1552" s="46" t="s">
        <v>9098</v>
      </c>
      <c r="G1552" s="46" t="s">
        <v>10994</v>
      </c>
      <c r="H1552" s="46" t="s">
        <v>361</v>
      </c>
      <c r="I1552" s="46" t="s">
        <v>945</v>
      </c>
      <c r="J1552" s="47">
        <v>487</v>
      </c>
      <c r="K1552" s="46" t="s">
        <v>2569</v>
      </c>
      <c r="L1552" s="46" t="s">
        <v>269</v>
      </c>
    </row>
    <row r="1553" spans="1:12" x14ac:dyDescent="0.2">
      <c r="A1553" s="47">
        <v>35990</v>
      </c>
      <c r="C1553" s="46" t="s">
        <v>10441</v>
      </c>
      <c r="D1553" s="46" t="s">
        <v>10442</v>
      </c>
      <c r="E1553" s="46" t="s">
        <v>3228</v>
      </c>
      <c r="F1553" s="46" t="s">
        <v>4130</v>
      </c>
      <c r="G1553" s="46" t="s">
        <v>10995</v>
      </c>
      <c r="H1553" s="46" t="s">
        <v>358</v>
      </c>
      <c r="I1553" s="46" t="s">
        <v>644</v>
      </c>
      <c r="J1553" s="47">
        <v>451</v>
      </c>
      <c r="K1553" s="46" t="s">
        <v>2569</v>
      </c>
      <c r="L1553" s="46" t="s">
        <v>285</v>
      </c>
    </row>
    <row r="1554" spans="1:12" x14ac:dyDescent="0.2">
      <c r="A1554" s="47">
        <v>35988</v>
      </c>
      <c r="C1554" s="46" t="s">
        <v>3489</v>
      </c>
      <c r="D1554" s="46" t="s">
        <v>3490</v>
      </c>
      <c r="E1554" s="46" t="s">
        <v>522</v>
      </c>
      <c r="F1554" s="46" t="s">
        <v>10997</v>
      </c>
      <c r="G1554" s="46" t="s">
        <v>10998</v>
      </c>
      <c r="H1554" s="46" t="s">
        <v>358</v>
      </c>
      <c r="I1554" s="46" t="s">
        <v>1178</v>
      </c>
      <c r="J1554" s="47">
        <v>10181</v>
      </c>
      <c r="K1554" s="46" t="s">
        <v>2569</v>
      </c>
      <c r="L1554" s="46" t="s">
        <v>279</v>
      </c>
    </row>
    <row r="1555" spans="1:12" x14ac:dyDescent="0.2">
      <c r="A1555" s="47">
        <v>35976</v>
      </c>
      <c r="C1555" s="46" t="s">
        <v>375</v>
      </c>
      <c r="D1555" s="46" t="s">
        <v>1652</v>
      </c>
      <c r="E1555" s="46" t="s">
        <v>3070</v>
      </c>
      <c r="F1555" s="46" t="s">
        <v>3298</v>
      </c>
      <c r="G1555" s="46" t="s">
        <v>10999</v>
      </c>
      <c r="H1555" s="46" t="s">
        <v>358</v>
      </c>
      <c r="I1555" s="46" t="s">
        <v>636</v>
      </c>
      <c r="J1555" s="47">
        <v>52</v>
      </c>
      <c r="K1555" s="46" t="s">
        <v>2569</v>
      </c>
      <c r="L1555" s="46" t="s">
        <v>286</v>
      </c>
    </row>
    <row r="1556" spans="1:12" x14ac:dyDescent="0.2">
      <c r="A1556" s="47">
        <v>35967</v>
      </c>
      <c r="C1556" s="46" t="s">
        <v>3102</v>
      </c>
      <c r="D1556" s="46" t="s">
        <v>9297</v>
      </c>
      <c r="E1556" s="46" t="s">
        <v>2839</v>
      </c>
      <c r="F1556" s="46" t="s">
        <v>4133</v>
      </c>
      <c r="G1556" s="46" t="s">
        <v>11000</v>
      </c>
      <c r="H1556" s="46" t="s">
        <v>358</v>
      </c>
      <c r="I1556" s="46" t="s">
        <v>599</v>
      </c>
      <c r="J1556" s="47">
        <v>128</v>
      </c>
      <c r="K1556" s="46" t="s">
        <v>2569</v>
      </c>
      <c r="L1556" s="46" t="s">
        <v>282</v>
      </c>
    </row>
    <row r="1557" spans="1:12" x14ac:dyDescent="0.2">
      <c r="A1557" s="47">
        <v>35958</v>
      </c>
      <c r="C1557" s="46" t="s">
        <v>4753</v>
      </c>
      <c r="D1557" s="46" t="s">
        <v>3151</v>
      </c>
      <c r="E1557" s="46" t="s">
        <v>3472</v>
      </c>
      <c r="F1557" s="46" t="s">
        <v>11002</v>
      </c>
      <c r="G1557" s="46" t="s">
        <v>11003</v>
      </c>
      <c r="H1557" s="46" t="s">
        <v>358</v>
      </c>
      <c r="I1557" s="46" t="s">
        <v>486</v>
      </c>
      <c r="J1557" s="47">
        <v>10392</v>
      </c>
      <c r="K1557" s="46" t="s">
        <v>2569</v>
      </c>
      <c r="L1557" s="46" t="s">
        <v>282</v>
      </c>
    </row>
    <row r="1558" spans="1:12" x14ac:dyDescent="0.2">
      <c r="A1558" s="47">
        <v>35952</v>
      </c>
      <c r="C1558" s="46" t="s">
        <v>3493</v>
      </c>
      <c r="D1558" s="46" t="s">
        <v>91</v>
      </c>
      <c r="E1558" s="46" t="s">
        <v>11</v>
      </c>
      <c r="F1558" s="46" t="s">
        <v>11004</v>
      </c>
      <c r="G1558" s="46" t="s">
        <v>11005</v>
      </c>
      <c r="H1558" s="46" t="s">
        <v>368</v>
      </c>
      <c r="I1558" s="46" t="s">
        <v>9063</v>
      </c>
      <c r="J1558" s="47">
        <v>10478</v>
      </c>
      <c r="K1558" s="46" t="s">
        <v>2569</v>
      </c>
      <c r="L1558" s="46" t="s">
        <v>282</v>
      </c>
    </row>
    <row r="1559" spans="1:12" x14ac:dyDescent="0.2">
      <c r="A1559" s="47">
        <v>35947</v>
      </c>
      <c r="C1559" s="46" t="s">
        <v>2723</v>
      </c>
      <c r="D1559" s="46" t="s">
        <v>3004</v>
      </c>
      <c r="E1559" s="46" t="s">
        <v>60</v>
      </c>
      <c r="F1559" s="46" t="s">
        <v>11007</v>
      </c>
      <c r="G1559" s="46" t="s">
        <v>11008</v>
      </c>
      <c r="H1559" s="46" t="s">
        <v>358</v>
      </c>
      <c r="I1559" s="46" t="s">
        <v>330</v>
      </c>
      <c r="J1559" s="47">
        <v>10402</v>
      </c>
      <c r="K1559" s="46" t="s">
        <v>2569</v>
      </c>
      <c r="L1559" s="46" t="s">
        <v>282</v>
      </c>
    </row>
    <row r="1560" spans="1:12" x14ac:dyDescent="0.2">
      <c r="A1560" s="47">
        <v>35921</v>
      </c>
      <c r="C1560" s="46" t="s">
        <v>3502</v>
      </c>
      <c r="D1560" s="46" t="s">
        <v>3503</v>
      </c>
      <c r="E1560" s="46" t="s">
        <v>118</v>
      </c>
      <c r="F1560" s="46" t="s">
        <v>4136</v>
      </c>
      <c r="G1560" s="46" t="s">
        <v>11009</v>
      </c>
      <c r="H1560" s="46" t="s">
        <v>358</v>
      </c>
      <c r="I1560" s="46" t="s">
        <v>729</v>
      </c>
      <c r="J1560" s="47">
        <v>643</v>
      </c>
      <c r="K1560" s="46" t="s">
        <v>2569</v>
      </c>
      <c r="L1560" s="46" t="s">
        <v>282</v>
      </c>
    </row>
    <row r="1561" spans="1:12" x14ac:dyDescent="0.2">
      <c r="A1561" s="47">
        <v>35917</v>
      </c>
      <c r="C1561" s="46" t="s">
        <v>3505</v>
      </c>
      <c r="D1561" s="46" t="s">
        <v>3506</v>
      </c>
      <c r="E1561" s="46" t="s">
        <v>3507</v>
      </c>
      <c r="F1561" s="46" t="s">
        <v>4138</v>
      </c>
      <c r="G1561" s="46" t="s">
        <v>11010</v>
      </c>
      <c r="H1561" s="46" t="s">
        <v>358</v>
      </c>
      <c r="I1561" s="46" t="s">
        <v>729</v>
      </c>
      <c r="J1561" s="47">
        <v>643</v>
      </c>
      <c r="K1561" s="46" t="s">
        <v>2569</v>
      </c>
      <c r="L1561" s="46" t="s">
        <v>282</v>
      </c>
    </row>
    <row r="1562" spans="1:12" x14ac:dyDescent="0.2">
      <c r="A1562" s="47">
        <v>35916</v>
      </c>
      <c r="C1562" s="46" t="s">
        <v>3505</v>
      </c>
      <c r="D1562" s="46" t="s">
        <v>3506</v>
      </c>
      <c r="E1562" s="46" t="s">
        <v>3509</v>
      </c>
      <c r="F1562" s="46" t="s">
        <v>4139</v>
      </c>
      <c r="G1562" s="46" t="s">
        <v>11011</v>
      </c>
      <c r="H1562" s="46" t="s">
        <v>358</v>
      </c>
      <c r="I1562" s="46" t="s">
        <v>729</v>
      </c>
      <c r="J1562" s="47">
        <v>643</v>
      </c>
      <c r="K1562" s="46" t="s">
        <v>2569</v>
      </c>
      <c r="L1562" s="46" t="s">
        <v>282</v>
      </c>
    </row>
    <row r="1563" spans="1:12" x14ac:dyDescent="0.2">
      <c r="A1563" s="47">
        <v>35914</v>
      </c>
      <c r="C1563" s="46" t="s">
        <v>1961</v>
      </c>
      <c r="D1563" s="46" t="s">
        <v>2589</v>
      </c>
      <c r="E1563" s="46" t="s">
        <v>96</v>
      </c>
      <c r="F1563" s="46" t="s">
        <v>3598</v>
      </c>
      <c r="G1563" s="46" t="s">
        <v>11012</v>
      </c>
      <c r="H1563" s="46" t="s">
        <v>358</v>
      </c>
      <c r="I1563" s="46" t="s">
        <v>901</v>
      </c>
      <c r="J1563" s="47">
        <v>10314</v>
      </c>
      <c r="K1563" s="46" t="s">
        <v>2569</v>
      </c>
      <c r="L1563" s="46" t="s">
        <v>282</v>
      </c>
    </row>
    <row r="1564" spans="1:12" x14ac:dyDescent="0.2">
      <c r="A1564" s="47">
        <v>35911</v>
      </c>
      <c r="C1564" s="46" t="s">
        <v>75</v>
      </c>
      <c r="D1564" s="46" t="s">
        <v>1767</v>
      </c>
      <c r="E1564" s="46" t="s">
        <v>3511</v>
      </c>
      <c r="F1564" s="46" t="s">
        <v>4142</v>
      </c>
      <c r="G1564" s="46" t="s">
        <v>11013</v>
      </c>
      <c r="H1564" s="46" t="s">
        <v>368</v>
      </c>
      <c r="I1564" s="46" t="s">
        <v>9063</v>
      </c>
      <c r="J1564" s="47">
        <v>10478</v>
      </c>
      <c r="K1564" s="46" t="s">
        <v>2569</v>
      </c>
      <c r="L1564" s="46" t="s">
        <v>282</v>
      </c>
    </row>
    <row r="1565" spans="1:12" x14ac:dyDescent="0.2">
      <c r="A1565" s="47">
        <v>35897</v>
      </c>
      <c r="C1565" s="46" t="s">
        <v>1946</v>
      </c>
      <c r="D1565" s="46" t="s">
        <v>2011</v>
      </c>
      <c r="E1565" s="46" t="s">
        <v>3516</v>
      </c>
      <c r="F1565" s="46" t="s">
        <v>3225</v>
      </c>
      <c r="G1565" s="46" t="s">
        <v>11014</v>
      </c>
      <c r="H1565" s="46" t="s">
        <v>358</v>
      </c>
      <c r="I1565" s="46" t="s">
        <v>729</v>
      </c>
      <c r="J1565" s="47">
        <v>643</v>
      </c>
      <c r="K1565" s="46" t="s">
        <v>2569</v>
      </c>
      <c r="L1565" s="46" t="s">
        <v>282</v>
      </c>
    </row>
    <row r="1566" spans="1:12" x14ac:dyDescent="0.2">
      <c r="A1566" s="47">
        <v>35894</v>
      </c>
      <c r="C1566" s="46" t="s">
        <v>3518</v>
      </c>
      <c r="D1566" s="46" t="s">
        <v>1942</v>
      </c>
      <c r="E1566" s="46" t="s">
        <v>3238</v>
      </c>
      <c r="F1566" s="46" t="s">
        <v>4145</v>
      </c>
      <c r="G1566" s="46" t="s">
        <v>11015</v>
      </c>
      <c r="H1566" s="46" t="s">
        <v>358</v>
      </c>
      <c r="I1566" s="46" t="s">
        <v>599</v>
      </c>
      <c r="J1566" s="47">
        <v>128</v>
      </c>
      <c r="K1566" s="46" t="s">
        <v>2569</v>
      </c>
      <c r="L1566" s="46" t="s">
        <v>282</v>
      </c>
    </row>
    <row r="1567" spans="1:12" x14ac:dyDescent="0.2">
      <c r="A1567" s="47">
        <v>35891</v>
      </c>
      <c r="C1567" s="46" t="s">
        <v>3520</v>
      </c>
      <c r="D1567" s="46" t="s">
        <v>3521</v>
      </c>
      <c r="E1567" s="46" t="s">
        <v>114</v>
      </c>
      <c r="F1567" s="46" t="s">
        <v>4148</v>
      </c>
      <c r="G1567" s="46" t="s">
        <v>11016</v>
      </c>
      <c r="H1567" s="46" t="s">
        <v>361</v>
      </c>
      <c r="I1567" s="46" t="s">
        <v>729</v>
      </c>
      <c r="J1567" s="47">
        <v>643</v>
      </c>
      <c r="K1567" s="46" t="s">
        <v>2569</v>
      </c>
      <c r="L1567" s="46" t="s">
        <v>282</v>
      </c>
    </row>
    <row r="1568" spans="1:12" x14ac:dyDescent="0.2">
      <c r="A1568" s="47">
        <v>35886</v>
      </c>
      <c r="C1568" s="46" t="s">
        <v>3518</v>
      </c>
      <c r="D1568" s="46" t="s">
        <v>1942</v>
      </c>
      <c r="E1568" s="46" t="s">
        <v>67</v>
      </c>
      <c r="F1568" s="46" t="s">
        <v>4150</v>
      </c>
      <c r="G1568" s="46" t="s">
        <v>11017</v>
      </c>
      <c r="H1568" s="46" t="s">
        <v>358</v>
      </c>
      <c r="I1568" s="46" t="s">
        <v>486</v>
      </c>
      <c r="J1568" s="47">
        <v>10392</v>
      </c>
      <c r="K1568" s="46" t="s">
        <v>2569</v>
      </c>
      <c r="L1568" s="46" t="s">
        <v>282</v>
      </c>
    </row>
    <row r="1569" spans="1:12" x14ac:dyDescent="0.2">
      <c r="A1569" s="47">
        <v>35883</v>
      </c>
      <c r="C1569" s="46" t="s">
        <v>8579</v>
      </c>
      <c r="D1569" s="46" t="s">
        <v>10473</v>
      </c>
      <c r="E1569" s="46" t="s">
        <v>2567</v>
      </c>
      <c r="F1569" s="46" t="s">
        <v>3812</v>
      </c>
      <c r="G1569" s="46" t="s">
        <v>11018</v>
      </c>
      <c r="H1569" s="46" t="s">
        <v>361</v>
      </c>
      <c r="I1569" s="46" t="s">
        <v>729</v>
      </c>
      <c r="J1569" s="47">
        <v>643</v>
      </c>
      <c r="K1569" s="46" t="s">
        <v>2569</v>
      </c>
      <c r="L1569" s="46" t="s">
        <v>282</v>
      </c>
    </row>
    <row r="1570" spans="1:12" x14ac:dyDescent="0.2">
      <c r="A1570" s="47">
        <v>35881</v>
      </c>
      <c r="C1570" s="46" t="s">
        <v>3524</v>
      </c>
      <c r="D1570" s="46" t="s">
        <v>3525</v>
      </c>
      <c r="E1570" s="46" t="s">
        <v>133</v>
      </c>
      <c r="F1570" s="46" t="s">
        <v>4034</v>
      </c>
      <c r="G1570" s="46" t="s">
        <v>11019</v>
      </c>
      <c r="H1570" s="46" t="s">
        <v>361</v>
      </c>
      <c r="I1570" s="46" t="s">
        <v>599</v>
      </c>
      <c r="J1570" s="47">
        <v>128</v>
      </c>
      <c r="K1570" s="46" t="s">
        <v>2569</v>
      </c>
      <c r="L1570" s="46" t="s">
        <v>282</v>
      </c>
    </row>
    <row r="1571" spans="1:12" x14ac:dyDescent="0.2">
      <c r="A1571" s="47">
        <v>35875</v>
      </c>
      <c r="C1571" s="46" t="s">
        <v>62</v>
      </c>
      <c r="D1571" s="46" t="s">
        <v>9</v>
      </c>
      <c r="E1571" s="46" t="s">
        <v>2587</v>
      </c>
      <c r="F1571" s="46" t="s">
        <v>4154</v>
      </c>
      <c r="G1571" s="46" t="s">
        <v>11020</v>
      </c>
      <c r="H1571" s="46" t="s">
        <v>361</v>
      </c>
      <c r="I1571" s="46" t="s">
        <v>599</v>
      </c>
      <c r="J1571" s="47">
        <v>128</v>
      </c>
      <c r="K1571" s="46" t="s">
        <v>2569</v>
      </c>
      <c r="L1571" s="46" t="s">
        <v>282</v>
      </c>
    </row>
    <row r="1572" spans="1:12" x14ac:dyDescent="0.2">
      <c r="A1572" s="47">
        <v>35872</v>
      </c>
      <c r="C1572" s="46" t="s">
        <v>3528</v>
      </c>
      <c r="D1572" s="46" t="s">
        <v>25</v>
      </c>
      <c r="E1572" s="46" t="s">
        <v>119</v>
      </c>
      <c r="F1572" s="46" t="s">
        <v>11023</v>
      </c>
      <c r="G1572" s="46" t="s">
        <v>11024</v>
      </c>
      <c r="H1572" s="46" t="s">
        <v>368</v>
      </c>
      <c r="I1572" s="46" t="s">
        <v>971</v>
      </c>
      <c r="J1572" s="47">
        <v>10149</v>
      </c>
      <c r="K1572" s="46" t="s">
        <v>2569</v>
      </c>
      <c r="L1572" s="46" t="s">
        <v>282</v>
      </c>
    </row>
    <row r="1573" spans="1:12" x14ac:dyDescent="0.2">
      <c r="A1573" s="47">
        <v>35834</v>
      </c>
      <c r="C1573" s="46" t="s">
        <v>10478</v>
      </c>
      <c r="D1573" s="46" t="s">
        <v>3004</v>
      </c>
      <c r="E1573" s="46" t="s">
        <v>3217</v>
      </c>
      <c r="F1573" s="46" t="s">
        <v>4155</v>
      </c>
      <c r="G1573" s="46" t="s">
        <v>11025</v>
      </c>
      <c r="H1573" s="46" t="s">
        <v>368</v>
      </c>
      <c r="I1573" s="46" t="s">
        <v>390</v>
      </c>
      <c r="J1573" s="47">
        <v>262</v>
      </c>
      <c r="K1573" s="46" t="s">
        <v>2569</v>
      </c>
      <c r="L1573" s="46" t="s">
        <v>282</v>
      </c>
    </row>
    <row r="1574" spans="1:12" x14ac:dyDescent="0.2">
      <c r="A1574" s="47">
        <v>35809</v>
      </c>
      <c r="C1574" s="46" t="s">
        <v>10485</v>
      </c>
      <c r="D1574" s="46" t="s">
        <v>6064</v>
      </c>
      <c r="E1574" s="46" t="s">
        <v>2954</v>
      </c>
      <c r="F1574" s="46" t="s">
        <v>4158</v>
      </c>
      <c r="G1574" s="46" t="s">
        <v>11026</v>
      </c>
      <c r="H1574" s="46" t="s">
        <v>368</v>
      </c>
      <c r="I1574" s="46" t="s">
        <v>693</v>
      </c>
      <c r="J1574" s="47">
        <v>556</v>
      </c>
      <c r="K1574" s="46" t="s">
        <v>2569</v>
      </c>
      <c r="L1574" s="46" t="s">
        <v>282</v>
      </c>
    </row>
    <row r="1575" spans="1:12" x14ac:dyDescent="0.2">
      <c r="A1575" s="47">
        <v>35808</v>
      </c>
      <c r="C1575" s="46" t="s">
        <v>1916</v>
      </c>
      <c r="D1575" s="46" t="s">
        <v>2882</v>
      </c>
      <c r="E1575" s="46" t="s">
        <v>418</v>
      </c>
      <c r="F1575" s="46" t="s">
        <v>4159</v>
      </c>
      <c r="G1575" s="46" t="s">
        <v>11027</v>
      </c>
      <c r="H1575" s="46" t="s">
        <v>368</v>
      </c>
      <c r="I1575" s="46" t="s">
        <v>422</v>
      </c>
      <c r="J1575" s="47">
        <v>538</v>
      </c>
      <c r="K1575" s="46" t="s">
        <v>2569</v>
      </c>
      <c r="L1575" s="46" t="s">
        <v>282</v>
      </c>
    </row>
    <row r="1576" spans="1:12" x14ac:dyDescent="0.2">
      <c r="A1576" s="47">
        <v>35805</v>
      </c>
      <c r="C1576" s="46" t="s">
        <v>10488</v>
      </c>
      <c r="D1576" s="46" t="s">
        <v>4669</v>
      </c>
      <c r="E1576" s="46" t="s">
        <v>5541</v>
      </c>
      <c r="F1576" s="46" t="s">
        <v>4161</v>
      </c>
      <c r="G1576" s="46" t="s">
        <v>11028</v>
      </c>
      <c r="H1576" s="46" t="s">
        <v>358</v>
      </c>
      <c r="I1576" s="46" t="s">
        <v>710</v>
      </c>
      <c r="J1576" s="47">
        <v>278</v>
      </c>
      <c r="K1576" s="46" t="s">
        <v>2569</v>
      </c>
      <c r="L1576" s="46" t="s">
        <v>282</v>
      </c>
    </row>
    <row r="1577" spans="1:12" x14ac:dyDescent="0.2">
      <c r="A1577" s="47">
        <v>35804</v>
      </c>
      <c r="C1577" s="46" t="s">
        <v>10488</v>
      </c>
      <c r="D1577" s="46" t="s">
        <v>4669</v>
      </c>
      <c r="E1577" s="46" t="s">
        <v>3272</v>
      </c>
      <c r="F1577" s="46" t="s">
        <v>11031</v>
      </c>
      <c r="G1577" s="46" t="s">
        <v>11032</v>
      </c>
      <c r="H1577" s="46" t="s">
        <v>358</v>
      </c>
      <c r="I1577" s="46" t="s">
        <v>11033</v>
      </c>
      <c r="J1577" s="47">
        <v>630</v>
      </c>
      <c r="K1577" s="46" t="s">
        <v>2569</v>
      </c>
      <c r="L1577" s="46" t="s">
        <v>282</v>
      </c>
    </row>
    <row r="1578" spans="1:12" x14ac:dyDescent="0.2">
      <c r="A1578" s="47">
        <v>35792</v>
      </c>
      <c r="C1578" s="46" t="s">
        <v>41</v>
      </c>
      <c r="D1578" s="46" t="s">
        <v>3531</v>
      </c>
      <c r="E1578" s="46" t="s">
        <v>3532</v>
      </c>
      <c r="F1578" s="46" t="s">
        <v>4162</v>
      </c>
      <c r="G1578" s="46" t="s">
        <v>11034</v>
      </c>
      <c r="H1578" s="46" t="s">
        <v>358</v>
      </c>
      <c r="I1578" s="46" t="s">
        <v>486</v>
      </c>
      <c r="J1578" s="47">
        <v>10392</v>
      </c>
      <c r="K1578" s="46" t="s">
        <v>2569</v>
      </c>
      <c r="L1578" s="46" t="s">
        <v>282</v>
      </c>
    </row>
    <row r="1579" spans="1:12" x14ac:dyDescent="0.2">
      <c r="A1579" s="47">
        <v>35788</v>
      </c>
      <c r="C1579" s="46" t="s">
        <v>2009</v>
      </c>
      <c r="D1579" s="46" t="s">
        <v>2948</v>
      </c>
      <c r="E1579" s="46" t="s">
        <v>3534</v>
      </c>
      <c r="F1579" s="46" t="s">
        <v>4164</v>
      </c>
      <c r="G1579" s="46" t="s">
        <v>11035</v>
      </c>
      <c r="H1579" s="46" t="s">
        <v>361</v>
      </c>
      <c r="I1579" s="46" t="s">
        <v>933</v>
      </c>
      <c r="J1579" s="47">
        <v>298</v>
      </c>
      <c r="K1579" s="46" t="s">
        <v>2569</v>
      </c>
      <c r="L1579" s="46" t="s">
        <v>282</v>
      </c>
    </row>
    <row r="1580" spans="1:12" x14ac:dyDescent="0.2">
      <c r="A1580" s="47">
        <v>35787</v>
      </c>
      <c r="C1580" s="46" t="s">
        <v>3536</v>
      </c>
      <c r="D1580" s="46" t="s">
        <v>3537</v>
      </c>
      <c r="E1580" s="46" t="s">
        <v>3538</v>
      </c>
      <c r="F1580" s="46" t="s">
        <v>4167</v>
      </c>
      <c r="G1580" s="46" t="s">
        <v>11036</v>
      </c>
      <c r="H1580" s="46" t="s">
        <v>358</v>
      </c>
      <c r="I1580" s="46" t="s">
        <v>387</v>
      </c>
      <c r="J1580" s="47">
        <v>130</v>
      </c>
      <c r="K1580" s="46" t="s">
        <v>2569</v>
      </c>
      <c r="L1580" s="46" t="s">
        <v>282</v>
      </c>
    </row>
    <row r="1581" spans="1:12" x14ac:dyDescent="0.2">
      <c r="A1581" s="47">
        <v>35773</v>
      </c>
      <c r="C1581" s="46" t="s">
        <v>19</v>
      </c>
      <c r="D1581" s="46" t="s">
        <v>3434</v>
      </c>
      <c r="E1581" s="46" t="s">
        <v>67</v>
      </c>
      <c r="F1581" s="46" t="s">
        <v>2832</v>
      </c>
      <c r="G1581" s="46" t="s">
        <v>11037</v>
      </c>
      <c r="H1581" s="46" t="s">
        <v>361</v>
      </c>
      <c r="I1581" s="46" t="s">
        <v>710</v>
      </c>
      <c r="J1581" s="47">
        <v>278</v>
      </c>
      <c r="K1581" s="46" t="s">
        <v>2569</v>
      </c>
      <c r="L1581" s="46" t="s">
        <v>282</v>
      </c>
    </row>
    <row r="1582" spans="1:12" x14ac:dyDescent="0.2">
      <c r="A1582" s="47">
        <v>35758</v>
      </c>
      <c r="C1582" s="46" t="s">
        <v>3541</v>
      </c>
      <c r="D1582" s="46" t="s">
        <v>1744</v>
      </c>
      <c r="E1582" s="46" t="s">
        <v>3542</v>
      </c>
      <c r="F1582" s="46" t="s">
        <v>4169</v>
      </c>
      <c r="G1582" s="46" t="s">
        <v>11038</v>
      </c>
      <c r="H1582" s="46" t="s">
        <v>358</v>
      </c>
      <c r="I1582" s="46" t="s">
        <v>330</v>
      </c>
      <c r="J1582" s="47">
        <v>10402</v>
      </c>
      <c r="K1582" s="46" t="s">
        <v>2638</v>
      </c>
      <c r="L1582" s="46" t="s">
        <v>282</v>
      </c>
    </row>
    <row r="1583" spans="1:12" x14ac:dyDescent="0.2">
      <c r="A1583" s="47">
        <v>35756</v>
      </c>
      <c r="C1583" s="46" t="s">
        <v>3544</v>
      </c>
      <c r="D1583" s="46" t="s">
        <v>13</v>
      </c>
      <c r="E1583" s="46" t="s">
        <v>3545</v>
      </c>
      <c r="F1583" s="46" t="s">
        <v>11040</v>
      </c>
      <c r="G1583" s="46" t="s">
        <v>11041</v>
      </c>
      <c r="H1583" s="46" t="s">
        <v>368</v>
      </c>
      <c r="I1583" s="46" t="s">
        <v>11042</v>
      </c>
      <c r="J1583" s="47">
        <v>10302</v>
      </c>
      <c r="K1583" s="46" t="s">
        <v>2569</v>
      </c>
      <c r="L1583" s="46" t="s">
        <v>282</v>
      </c>
    </row>
    <row r="1584" spans="1:12" x14ac:dyDescent="0.2">
      <c r="A1584" s="47">
        <v>35755</v>
      </c>
      <c r="C1584" s="46" t="s">
        <v>3544</v>
      </c>
      <c r="D1584" s="46" t="s">
        <v>128</v>
      </c>
      <c r="E1584" s="46" t="s">
        <v>3547</v>
      </c>
      <c r="F1584" s="46" t="s">
        <v>3620</v>
      </c>
      <c r="G1584" s="46" t="s">
        <v>11043</v>
      </c>
      <c r="H1584" s="46" t="s">
        <v>358</v>
      </c>
      <c r="I1584" s="46" t="s">
        <v>971</v>
      </c>
      <c r="J1584" s="47">
        <v>10149</v>
      </c>
      <c r="K1584" s="46" t="s">
        <v>2569</v>
      </c>
      <c r="L1584" s="46" t="s">
        <v>282</v>
      </c>
    </row>
    <row r="1585" spans="1:12" x14ac:dyDescent="0.2">
      <c r="A1585" s="47">
        <v>35747</v>
      </c>
      <c r="C1585" s="46" t="s">
        <v>17</v>
      </c>
      <c r="D1585" s="46" t="s">
        <v>15342</v>
      </c>
      <c r="E1585" s="46" t="s">
        <v>35</v>
      </c>
      <c r="F1585" s="46" t="s">
        <v>11046</v>
      </c>
      <c r="G1585" s="46" t="s">
        <v>11047</v>
      </c>
      <c r="H1585" s="46" t="s">
        <v>358</v>
      </c>
      <c r="I1585" s="46" t="s">
        <v>599</v>
      </c>
      <c r="J1585" s="47">
        <v>128</v>
      </c>
      <c r="K1585" s="46" t="s">
        <v>2569</v>
      </c>
      <c r="L1585" s="46" t="s">
        <v>282</v>
      </c>
    </row>
    <row r="1586" spans="1:12" x14ac:dyDescent="0.2">
      <c r="A1586" s="47">
        <v>35739</v>
      </c>
      <c r="C1586" s="46" t="s">
        <v>3549</v>
      </c>
      <c r="E1586" s="46" t="s">
        <v>3550</v>
      </c>
      <c r="F1586" s="46" t="s">
        <v>4172</v>
      </c>
      <c r="G1586" s="46" t="s">
        <v>11048</v>
      </c>
      <c r="H1586" s="46" t="s">
        <v>358</v>
      </c>
      <c r="I1586" s="46" t="s">
        <v>752</v>
      </c>
      <c r="J1586" s="47">
        <v>406</v>
      </c>
      <c r="K1586" s="46" t="s">
        <v>2569</v>
      </c>
      <c r="L1586" s="46" t="s">
        <v>282</v>
      </c>
    </row>
    <row r="1587" spans="1:12" x14ac:dyDescent="0.2">
      <c r="A1587" s="47">
        <v>35730</v>
      </c>
      <c r="C1587" s="46" t="s">
        <v>3551</v>
      </c>
      <c r="D1587" s="46" t="s">
        <v>3552</v>
      </c>
      <c r="E1587" s="46" t="s">
        <v>52</v>
      </c>
      <c r="F1587" s="46" t="s">
        <v>4173</v>
      </c>
      <c r="G1587" s="46" t="s">
        <v>11049</v>
      </c>
      <c r="H1587" s="46" t="s">
        <v>358</v>
      </c>
      <c r="I1587" s="46" t="s">
        <v>752</v>
      </c>
      <c r="J1587" s="47">
        <v>406</v>
      </c>
      <c r="K1587" s="46" t="s">
        <v>2569</v>
      </c>
      <c r="L1587" s="46" t="s">
        <v>282</v>
      </c>
    </row>
    <row r="1588" spans="1:12" x14ac:dyDescent="0.2">
      <c r="A1588" s="47">
        <v>35720</v>
      </c>
      <c r="C1588" s="46" t="s">
        <v>89</v>
      </c>
      <c r="D1588" s="46" t="s">
        <v>72</v>
      </c>
      <c r="E1588" s="46" t="s">
        <v>3554</v>
      </c>
      <c r="F1588" s="46" t="s">
        <v>11051</v>
      </c>
      <c r="G1588" s="46" t="s">
        <v>11052</v>
      </c>
      <c r="H1588" s="46" t="s">
        <v>358</v>
      </c>
      <c r="I1588" s="46" t="s">
        <v>389</v>
      </c>
      <c r="J1588" s="47">
        <v>261</v>
      </c>
      <c r="K1588" s="46" t="s">
        <v>2569</v>
      </c>
      <c r="L1588" s="46" t="s">
        <v>282</v>
      </c>
    </row>
    <row r="1589" spans="1:12" x14ac:dyDescent="0.2">
      <c r="A1589" s="47">
        <v>35717</v>
      </c>
      <c r="C1589" s="46" t="s">
        <v>2927</v>
      </c>
      <c r="D1589" s="46" t="s">
        <v>15292</v>
      </c>
      <c r="E1589" s="46" t="s">
        <v>15293</v>
      </c>
      <c r="F1589" s="46" t="s">
        <v>4176</v>
      </c>
      <c r="G1589" s="46" t="s">
        <v>11053</v>
      </c>
      <c r="H1589" s="46" t="s">
        <v>358</v>
      </c>
      <c r="I1589" s="46" t="s">
        <v>389</v>
      </c>
      <c r="J1589" s="47">
        <v>261</v>
      </c>
      <c r="K1589" s="46" t="s">
        <v>2569</v>
      </c>
      <c r="L1589" s="46" t="s">
        <v>282</v>
      </c>
    </row>
    <row r="1590" spans="1:12" x14ac:dyDescent="0.2">
      <c r="A1590" s="47">
        <v>35704</v>
      </c>
      <c r="C1590" s="46" t="s">
        <v>19</v>
      </c>
      <c r="D1590" s="46" t="s">
        <v>3557</v>
      </c>
      <c r="E1590" s="46" t="s">
        <v>406</v>
      </c>
      <c r="F1590" s="46" t="s">
        <v>3686</v>
      </c>
      <c r="G1590" s="46" t="s">
        <v>11054</v>
      </c>
      <c r="H1590" s="46" t="s">
        <v>358</v>
      </c>
      <c r="I1590" s="46" t="s">
        <v>1041</v>
      </c>
      <c r="J1590" s="47">
        <v>404</v>
      </c>
      <c r="K1590" s="46" t="s">
        <v>2569</v>
      </c>
      <c r="L1590" s="46" t="s">
        <v>282</v>
      </c>
    </row>
    <row r="1591" spans="1:12" x14ac:dyDescent="0.2">
      <c r="A1591" s="47">
        <v>35701</v>
      </c>
      <c r="C1591" s="46" t="s">
        <v>10508</v>
      </c>
      <c r="D1591" s="46" t="s">
        <v>88</v>
      </c>
      <c r="E1591" s="46" t="s">
        <v>3859</v>
      </c>
      <c r="F1591" s="46" t="s">
        <v>4179</v>
      </c>
      <c r="G1591" s="46" t="s">
        <v>11055</v>
      </c>
      <c r="H1591" s="46" t="s">
        <v>358</v>
      </c>
      <c r="I1591" s="46" t="s">
        <v>398</v>
      </c>
      <c r="J1591" s="47">
        <v>295</v>
      </c>
      <c r="K1591" s="46" t="s">
        <v>2569</v>
      </c>
      <c r="L1591" s="46" t="s">
        <v>282</v>
      </c>
    </row>
    <row r="1592" spans="1:12" x14ac:dyDescent="0.2">
      <c r="A1592" s="47">
        <v>35699</v>
      </c>
      <c r="C1592" s="46" t="s">
        <v>1849</v>
      </c>
      <c r="D1592" s="46" t="s">
        <v>3187</v>
      </c>
      <c r="E1592" s="46" t="s">
        <v>522</v>
      </c>
      <c r="F1592" s="46" t="s">
        <v>4180</v>
      </c>
      <c r="G1592" s="46" t="s">
        <v>11056</v>
      </c>
      <c r="H1592" s="46" t="s">
        <v>358</v>
      </c>
      <c r="I1592" s="46" t="s">
        <v>398</v>
      </c>
      <c r="J1592" s="47">
        <v>295</v>
      </c>
      <c r="K1592" s="46" t="s">
        <v>2569</v>
      </c>
      <c r="L1592" s="46" t="s">
        <v>282</v>
      </c>
    </row>
    <row r="1593" spans="1:12" x14ac:dyDescent="0.2">
      <c r="A1593" s="47">
        <v>35697</v>
      </c>
      <c r="C1593" s="46" t="s">
        <v>443</v>
      </c>
      <c r="D1593" s="46" t="s">
        <v>1951</v>
      </c>
      <c r="E1593" s="46" t="s">
        <v>2877</v>
      </c>
      <c r="F1593" s="46" t="s">
        <v>11058</v>
      </c>
      <c r="G1593" s="46" t="s">
        <v>11059</v>
      </c>
      <c r="H1593" s="46" t="s">
        <v>358</v>
      </c>
      <c r="I1593" s="46" t="s">
        <v>11060</v>
      </c>
      <c r="J1593" s="47">
        <v>423</v>
      </c>
      <c r="K1593" s="46" t="s">
        <v>2569</v>
      </c>
      <c r="L1593" s="46" t="s">
        <v>282</v>
      </c>
    </row>
    <row r="1594" spans="1:12" x14ac:dyDescent="0.2">
      <c r="A1594" s="47">
        <v>35695</v>
      </c>
      <c r="C1594" s="46" t="s">
        <v>1774</v>
      </c>
      <c r="D1594" s="46" t="s">
        <v>3560</v>
      </c>
      <c r="E1594" s="46" t="s">
        <v>531</v>
      </c>
      <c r="F1594" s="46" t="s">
        <v>4182</v>
      </c>
      <c r="G1594" s="46" t="s">
        <v>11061</v>
      </c>
      <c r="H1594" s="46" t="s">
        <v>368</v>
      </c>
      <c r="I1594" s="46" t="s">
        <v>634</v>
      </c>
      <c r="J1594" s="47">
        <v>253</v>
      </c>
      <c r="K1594" s="46" t="s">
        <v>2638</v>
      </c>
      <c r="L1594" s="46" t="s">
        <v>282</v>
      </c>
    </row>
    <row r="1595" spans="1:12" x14ac:dyDescent="0.2">
      <c r="A1595" s="47">
        <v>35692</v>
      </c>
      <c r="C1595" s="46" t="s">
        <v>1549</v>
      </c>
      <c r="D1595" s="46" t="s">
        <v>3563</v>
      </c>
      <c r="E1595" s="46" t="s">
        <v>3564</v>
      </c>
      <c r="F1595" s="46" t="s">
        <v>4183</v>
      </c>
      <c r="G1595" s="46" t="s">
        <v>11062</v>
      </c>
      <c r="H1595" s="46" t="s">
        <v>361</v>
      </c>
      <c r="I1595" s="46" t="s">
        <v>293</v>
      </c>
      <c r="J1595" s="47">
        <v>10202</v>
      </c>
      <c r="K1595" s="46" t="s">
        <v>2621</v>
      </c>
      <c r="L1595" s="46" t="s">
        <v>279</v>
      </c>
    </row>
    <row r="1596" spans="1:12" x14ac:dyDescent="0.2">
      <c r="A1596" s="47">
        <v>35680</v>
      </c>
      <c r="C1596" s="46" t="s">
        <v>149</v>
      </c>
      <c r="D1596" s="46" t="s">
        <v>10516</v>
      </c>
      <c r="E1596" s="46" t="s">
        <v>112</v>
      </c>
      <c r="F1596" s="46" t="s">
        <v>3762</v>
      </c>
      <c r="G1596" s="46" t="s">
        <v>11063</v>
      </c>
      <c r="H1596" s="46" t="s">
        <v>368</v>
      </c>
      <c r="I1596" s="46" t="s">
        <v>8344</v>
      </c>
      <c r="J1596" s="47">
        <v>10411</v>
      </c>
      <c r="K1596" s="46" t="s">
        <v>2569</v>
      </c>
      <c r="L1596" s="46" t="s">
        <v>269</v>
      </c>
    </row>
    <row r="1597" spans="1:12" x14ac:dyDescent="0.2">
      <c r="A1597" s="47">
        <v>35668</v>
      </c>
      <c r="C1597" s="46" t="s">
        <v>10</v>
      </c>
      <c r="D1597" s="46" t="s">
        <v>10</v>
      </c>
      <c r="E1597" s="46" t="s">
        <v>3567</v>
      </c>
      <c r="F1597" s="46" t="s">
        <v>4184</v>
      </c>
      <c r="G1597" s="46" t="s">
        <v>11064</v>
      </c>
      <c r="H1597" s="46" t="s">
        <v>368</v>
      </c>
      <c r="I1597" s="46" t="s">
        <v>595</v>
      </c>
      <c r="J1597" s="47">
        <v>175</v>
      </c>
      <c r="K1597" s="46" t="s">
        <v>2569</v>
      </c>
      <c r="L1597" s="46" t="s">
        <v>269</v>
      </c>
    </row>
    <row r="1598" spans="1:12" x14ac:dyDescent="0.2">
      <c r="A1598" s="47">
        <v>35667</v>
      </c>
      <c r="C1598" s="46" t="s">
        <v>912</v>
      </c>
      <c r="D1598" s="46" t="s">
        <v>528</v>
      </c>
      <c r="E1598" s="46" t="s">
        <v>406</v>
      </c>
      <c r="F1598" s="46" t="s">
        <v>11066</v>
      </c>
      <c r="G1598" s="46" t="s">
        <v>11067</v>
      </c>
      <c r="H1598" s="46" t="s">
        <v>368</v>
      </c>
      <c r="I1598" s="46" t="s">
        <v>866</v>
      </c>
      <c r="J1598" s="47">
        <v>10341</v>
      </c>
      <c r="K1598" s="46" t="s">
        <v>2569</v>
      </c>
      <c r="L1598" s="46" t="s">
        <v>269</v>
      </c>
    </row>
    <row r="1599" spans="1:12" x14ac:dyDescent="0.2">
      <c r="A1599" s="47">
        <v>35662</v>
      </c>
      <c r="C1599" s="46" t="s">
        <v>89</v>
      </c>
      <c r="D1599" s="46" t="s">
        <v>13</v>
      </c>
      <c r="E1599" s="46" t="s">
        <v>12</v>
      </c>
      <c r="F1599" s="46" t="s">
        <v>4189</v>
      </c>
      <c r="G1599" s="46" t="s">
        <v>11068</v>
      </c>
      <c r="H1599" s="46" t="s">
        <v>361</v>
      </c>
      <c r="I1599" s="46" t="s">
        <v>178</v>
      </c>
      <c r="J1599" s="47">
        <v>504</v>
      </c>
      <c r="K1599" s="46" t="s">
        <v>3008</v>
      </c>
      <c r="L1599" s="46" t="s">
        <v>285</v>
      </c>
    </row>
    <row r="1600" spans="1:12" x14ac:dyDescent="0.2">
      <c r="A1600" s="47">
        <v>35660</v>
      </c>
      <c r="C1600" s="46" t="s">
        <v>3572</v>
      </c>
      <c r="D1600" s="46" t="s">
        <v>3573</v>
      </c>
      <c r="E1600" s="46" t="s">
        <v>1482</v>
      </c>
      <c r="F1600" s="46" t="s">
        <v>4192</v>
      </c>
      <c r="G1600" s="46" t="s">
        <v>11069</v>
      </c>
      <c r="H1600" s="46" t="s">
        <v>361</v>
      </c>
      <c r="I1600" s="46" t="s">
        <v>640</v>
      </c>
      <c r="J1600" s="47">
        <v>10415</v>
      </c>
      <c r="K1600" s="46" t="s">
        <v>2569</v>
      </c>
      <c r="L1600" s="46" t="s">
        <v>269</v>
      </c>
    </row>
    <row r="1601" spans="1:12" x14ac:dyDescent="0.2">
      <c r="A1601" s="47">
        <v>35657</v>
      </c>
      <c r="C1601" s="46" t="s">
        <v>34</v>
      </c>
      <c r="D1601" s="46" t="s">
        <v>10523</v>
      </c>
      <c r="E1601" s="46" t="s">
        <v>114</v>
      </c>
      <c r="F1601" s="46" t="s">
        <v>4196</v>
      </c>
      <c r="G1601" s="46" t="s">
        <v>11070</v>
      </c>
      <c r="H1601" s="46" t="s">
        <v>361</v>
      </c>
      <c r="I1601" s="46" t="s">
        <v>580</v>
      </c>
      <c r="J1601" s="47">
        <v>534</v>
      </c>
      <c r="K1601" s="46" t="s">
        <v>2569</v>
      </c>
      <c r="L1601" s="46" t="s">
        <v>269</v>
      </c>
    </row>
    <row r="1602" spans="1:12" x14ac:dyDescent="0.2">
      <c r="A1602" s="47">
        <v>35641</v>
      </c>
      <c r="C1602" s="46" t="s">
        <v>15226</v>
      </c>
      <c r="D1602" s="46" t="s">
        <v>17</v>
      </c>
      <c r="E1602" s="46" t="s">
        <v>15879</v>
      </c>
      <c r="F1602" s="46" t="s">
        <v>4199</v>
      </c>
      <c r="G1602" s="46" t="s">
        <v>11071</v>
      </c>
      <c r="H1602" s="46" t="s">
        <v>368</v>
      </c>
      <c r="I1602" s="46" t="s">
        <v>402</v>
      </c>
      <c r="J1602" s="47">
        <v>309</v>
      </c>
      <c r="K1602" s="46" t="s">
        <v>2569</v>
      </c>
      <c r="L1602" s="46" t="s">
        <v>279</v>
      </c>
    </row>
    <row r="1603" spans="1:12" x14ac:dyDescent="0.2">
      <c r="A1603" s="47">
        <v>35640</v>
      </c>
      <c r="C1603" s="46" t="s">
        <v>3579</v>
      </c>
      <c r="E1603" s="46" t="s">
        <v>10532</v>
      </c>
      <c r="F1603" s="46" t="s">
        <v>4200</v>
      </c>
      <c r="G1603" s="46" t="s">
        <v>11072</v>
      </c>
      <c r="H1603" s="46" t="s">
        <v>368</v>
      </c>
      <c r="I1603" s="46" t="s">
        <v>593</v>
      </c>
      <c r="J1603" s="47">
        <v>87</v>
      </c>
      <c r="K1603" s="46" t="s">
        <v>2569</v>
      </c>
      <c r="L1603" s="46" t="s">
        <v>291</v>
      </c>
    </row>
    <row r="1604" spans="1:12" x14ac:dyDescent="0.2">
      <c r="A1604" s="47">
        <v>35635</v>
      </c>
      <c r="C1604" s="46" t="s">
        <v>15321</v>
      </c>
      <c r="D1604" s="46" t="s">
        <v>106</v>
      </c>
      <c r="E1604" s="46" t="s">
        <v>96</v>
      </c>
      <c r="F1604" s="46" t="s">
        <v>4202</v>
      </c>
      <c r="G1604" s="46" t="s">
        <v>11073</v>
      </c>
      <c r="H1604" s="46" t="s">
        <v>361</v>
      </c>
      <c r="I1604" s="46" t="s">
        <v>668</v>
      </c>
      <c r="J1604" s="47">
        <v>104</v>
      </c>
      <c r="K1604" s="46" t="s">
        <v>2569</v>
      </c>
      <c r="L1604" s="46" t="s">
        <v>278</v>
      </c>
    </row>
    <row r="1605" spans="1:12" x14ac:dyDescent="0.2">
      <c r="A1605" s="47">
        <v>35620</v>
      </c>
      <c r="C1605" s="46" t="s">
        <v>3371</v>
      </c>
      <c r="D1605" s="46" t="s">
        <v>1750</v>
      </c>
      <c r="E1605" s="46" t="s">
        <v>98</v>
      </c>
      <c r="F1605" s="46" t="s">
        <v>5959</v>
      </c>
      <c r="G1605" s="46" t="s">
        <v>11074</v>
      </c>
      <c r="H1605" s="46" t="s">
        <v>361</v>
      </c>
      <c r="I1605" s="46" t="s">
        <v>10028</v>
      </c>
      <c r="J1605" s="47">
        <v>173</v>
      </c>
      <c r="K1605" s="46" t="s">
        <v>2569</v>
      </c>
      <c r="L1605" s="46" t="s">
        <v>280</v>
      </c>
    </row>
    <row r="1606" spans="1:12" x14ac:dyDescent="0.2">
      <c r="A1606" s="47">
        <v>35595</v>
      </c>
      <c r="C1606" s="46" t="s">
        <v>1943</v>
      </c>
      <c r="D1606" s="46" t="s">
        <v>1944</v>
      </c>
      <c r="E1606" s="46" t="s">
        <v>52</v>
      </c>
      <c r="F1606" s="46" t="s">
        <v>11075</v>
      </c>
      <c r="G1606" s="46" t="s">
        <v>11076</v>
      </c>
      <c r="H1606" s="46" t="s">
        <v>368</v>
      </c>
      <c r="I1606" s="46" t="s">
        <v>397</v>
      </c>
      <c r="J1606" s="47">
        <v>284</v>
      </c>
      <c r="K1606" s="46" t="s">
        <v>2569</v>
      </c>
      <c r="L1606" s="46" t="s">
        <v>283</v>
      </c>
    </row>
    <row r="1607" spans="1:12" x14ac:dyDescent="0.2">
      <c r="A1607" s="47">
        <v>35589</v>
      </c>
      <c r="C1607" s="46" t="s">
        <v>1694</v>
      </c>
      <c r="D1607" s="46" t="s">
        <v>1694</v>
      </c>
      <c r="E1607" s="46" t="s">
        <v>3582</v>
      </c>
      <c r="F1607" s="46" t="s">
        <v>4203</v>
      </c>
      <c r="G1607" s="46" t="s">
        <v>11077</v>
      </c>
      <c r="H1607" s="46" t="s">
        <v>358</v>
      </c>
      <c r="I1607" s="46" t="s">
        <v>437</v>
      </c>
      <c r="J1607" s="47">
        <v>736</v>
      </c>
      <c r="K1607" s="46" t="s">
        <v>2569</v>
      </c>
      <c r="L1607" s="46" t="s">
        <v>282</v>
      </c>
    </row>
    <row r="1608" spans="1:12" x14ac:dyDescent="0.2">
      <c r="A1608" s="47">
        <v>35580</v>
      </c>
      <c r="C1608" s="46" t="s">
        <v>1744</v>
      </c>
      <c r="D1608" s="46" t="s">
        <v>10540</v>
      </c>
      <c r="E1608" s="46" t="s">
        <v>8</v>
      </c>
      <c r="F1608" s="46" t="s">
        <v>3543</v>
      </c>
      <c r="G1608" s="46" t="s">
        <v>11078</v>
      </c>
      <c r="H1608" s="46" t="s">
        <v>358</v>
      </c>
      <c r="I1608" s="46" t="s">
        <v>401</v>
      </c>
      <c r="J1608" s="47">
        <v>308</v>
      </c>
      <c r="K1608" s="46" t="s">
        <v>2569</v>
      </c>
      <c r="L1608" s="46" t="s">
        <v>284</v>
      </c>
    </row>
    <row r="1609" spans="1:12" x14ac:dyDescent="0.2">
      <c r="A1609" s="47">
        <v>35574</v>
      </c>
      <c r="C1609" s="46" t="s">
        <v>13</v>
      </c>
      <c r="D1609" s="46" t="s">
        <v>13</v>
      </c>
      <c r="E1609" s="46" t="s">
        <v>22</v>
      </c>
      <c r="F1609" s="46" t="s">
        <v>4205</v>
      </c>
      <c r="G1609" s="46" t="s">
        <v>11079</v>
      </c>
      <c r="H1609" s="46" t="s">
        <v>358</v>
      </c>
      <c r="I1609" s="46" t="s">
        <v>401</v>
      </c>
      <c r="J1609" s="47">
        <v>308</v>
      </c>
      <c r="K1609" s="46" t="s">
        <v>2569</v>
      </c>
      <c r="L1609" s="46" t="s">
        <v>284</v>
      </c>
    </row>
    <row r="1610" spans="1:12" x14ac:dyDescent="0.2">
      <c r="A1610" s="47">
        <v>35573</v>
      </c>
      <c r="C1610" s="46" t="s">
        <v>80</v>
      </c>
      <c r="D1610" s="46" t="s">
        <v>371</v>
      </c>
      <c r="E1610" s="46" t="s">
        <v>406</v>
      </c>
      <c r="F1610" s="46" t="s">
        <v>4207</v>
      </c>
      <c r="G1610" s="46" t="s">
        <v>11080</v>
      </c>
      <c r="H1610" s="46" t="s">
        <v>361</v>
      </c>
      <c r="I1610" s="46" t="s">
        <v>401</v>
      </c>
      <c r="J1610" s="47">
        <v>308</v>
      </c>
      <c r="K1610" s="46" t="s">
        <v>2569</v>
      </c>
      <c r="L1610" s="46" t="s">
        <v>284</v>
      </c>
    </row>
    <row r="1611" spans="1:12" x14ac:dyDescent="0.2">
      <c r="A1611" s="47">
        <v>35569</v>
      </c>
      <c r="C1611" s="46" t="s">
        <v>3587</v>
      </c>
      <c r="D1611" s="46" t="s">
        <v>9</v>
      </c>
      <c r="E1611" s="46" t="s">
        <v>3588</v>
      </c>
      <c r="F1611" s="46" t="s">
        <v>8387</v>
      </c>
      <c r="G1611" s="46" t="s">
        <v>11082</v>
      </c>
      <c r="H1611" s="46" t="s">
        <v>358</v>
      </c>
      <c r="I1611" s="46" t="s">
        <v>426</v>
      </c>
      <c r="J1611" s="47">
        <v>634</v>
      </c>
      <c r="K1611" s="46" t="s">
        <v>2569</v>
      </c>
      <c r="L1611" s="46" t="s">
        <v>285</v>
      </c>
    </row>
    <row r="1612" spans="1:12" x14ac:dyDescent="0.2">
      <c r="A1612" s="47">
        <v>35567</v>
      </c>
      <c r="C1612" s="46" t="s">
        <v>9</v>
      </c>
      <c r="D1612" s="46" t="s">
        <v>524</v>
      </c>
      <c r="E1612" s="46" t="s">
        <v>3217</v>
      </c>
      <c r="F1612" s="46" t="s">
        <v>4208</v>
      </c>
      <c r="G1612" s="46" t="s">
        <v>11083</v>
      </c>
      <c r="H1612" s="46" t="s">
        <v>358</v>
      </c>
      <c r="I1612" s="46" t="s">
        <v>401</v>
      </c>
      <c r="J1612" s="47">
        <v>308</v>
      </c>
      <c r="K1612" s="46" t="s">
        <v>2569</v>
      </c>
      <c r="L1612" s="46" t="s">
        <v>284</v>
      </c>
    </row>
    <row r="1613" spans="1:12" x14ac:dyDescent="0.2">
      <c r="A1613" s="47">
        <v>35565</v>
      </c>
      <c r="C1613" s="46" t="s">
        <v>3591</v>
      </c>
      <c r="D1613" s="46" t="s">
        <v>3302</v>
      </c>
      <c r="E1613" s="46" t="s">
        <v>107</v>
      </c>
      <c r="F1613" s="46" t="s">
        <v>2849</v>
      </c>
      <c r="G1613" s="46" t="s">
        <v>11084</v>
      </c>
      <c r="H1613" s="46" t="s">
        <v>361</v>
      </c>
      <c r="I1613" s="46" t="s">
        <v>625</v>
      </c>
      <c r="J1613" s="47">
        <v>2</v>
      </c>
      <c r="K1613" s="46" t="s">
        <v>2569</v>
      </c>
      <c r="L1613" s="46" t="s">
        <v>284</v>
      </c>
    </row>
    <row r="1614" spans="1:12" x14ac:dyDescent="0.2">
      <c r="A1614" s="47">
        <v>35563</v>
      </c>
      <c r="C1614" s="46" t="s">
        <v>4014</v>
      </c>
      <c r="D1614" s="46" t="s">
        <v>10548</v>
      </c>
      <c r="E1614" s="46" t="s">
        <v>10549</v>
      </c>
      <c r="F1614" s="46" t="s">
        <v>4209</v>
      </c>
      <c r="G1614" s="46" t="s">
        <v>11085</v>
      </c>
      <c r="H1614" s="46" t="s">
        <v>361</v>
      </c>
      <c r="I1614" s="46" t="s">
        <v>976</v>
      </c>
      <c r="J1614" s="47">
        <v>3</v>
      </c>
      <c r="K1614" s="46" t="s">
        <v>2569</v>
      </c>
      <c r="L1614" s="46" t="s">
        <v>284</v>
      </c>
    </row>
    <row r="1615" spans="1:12" x14ac:dyDescent="0.2">
      <c r="A1615" s="47">
        <v>35556</v>
      </c>
      <c r="C1615" s="46" t="s">
        <v>3593</v>
      </c>
      <c r="D1615" s="46" t="s">
        <v>3594</v>
      </c>
      <c r="E1615" s="46" t="s">
        <v>3595</v>
      </c>
      <c r="F1615" s="46" t="s">
        <v>4211</v>
      </c>
      <c r="G1615" s="46" t="s">
        <v>11086</v>
      </c>
      <c r="H1615" s="46" t="s">
        <v>361</v>
      </c>
      <c r="I1615" s="46" t="s">
        <v>976</v>
      </c>
      <c r="J1615" s="47">
        <v>3</v>
      </c>
      <c r="K1615" s="46" t="s">
        <v>2569</v>
      </c>
      <c r="L1615" s="46" t="s">
        <v>284</v>
      </c>
    </row>
    <row r="1616" spans="1:12" x14ac:dyDescent="0.2">
      <c r="A1616" s="47">
        <v>35555</v>
      </c>
      <c r="C1616" s="46" t="s">
        <v>3597</v>
      </c>
      <c r="D1616" s="46" t="s">
        <v>2833</v>
      </c>
      <c r="E1616" s="46" t="s">
        <v>2985</v>
      </c>
      <c r="F1616" s="46" t="s">
        <v>4214</v>
      </c>
      <c r="G1616" s="46" t="s">
        <v>11087</v>
      </c>
      <c r="H1616" s="46" t="s">
        <v>361</v>
      </c>
      <c r="I1616" s="46" t="s">
        <v>976</v>
      </c>
      <c r="J1616" s="47">
        <v>3</v>
      </c>
      <c r="K1616" s="46" t="s">
        <v>2569</v>
      </c>
      <c r="L1616" s="46" t="s">
        <v>284</v>
      </c>
    </row>
    <row r="1617" spans="1:12" x14ac:dyDescent="0.2">
      <c r="A1617" s="47">
        <v>35553</v>
      </c>
      <c r="C1617" s="46" t="s">
        <v>15880</v>
      </c>
      <c r="D1617" s="46" t="s">
        <v>2757</v>
      </c>
      <c r="E1617" s="46" t="s">
        <v>95</v>
      </c>
      <c r="F1617" s="46" t="s">
        <v>4217</v>
      </c>
      <c r="G1617" s="46" t="s">
        <v>11088</v>
      </c>
      <c r="H1617" s="46" t="s">
        <v>361</v>
      </c>
      <c r="I1617" s="46" t="s">
        <v>976</v>
      </c>
      <c r="J1617" s="47">
        <v>3</v>
      </c>
      <c r="K1617" s="46" t="s">
        <v>2569</v>
      </c>
      <c r="L1617" s="46" t="s">
        <v>284</v>
      </c>
    </row>
    <row r="1618" spans="1:12" x14ac:dyDescent="0.2">
      <c r="A1618" s="47">
        <v>35552</v>
      </c>
      <c r="C1618" s="46" t="s">
        <v>3599</v>
      </c>
      <c r="D1618" s="46" t="s">
        <v>3600</v>
      </c>
      <c r="E1618" s="46" t="s">
        <v>3601</v>
      </c>
      <c r="F1618" s="46" t="s">
        <v>4221</v>
      </c>
      <c r="G1618" s="46" t="s">
        <v>11089</v>
      </c>
      <c r="H1618" s="46" t="s">
        <v>361</v>
      </c>
      <c r="I1618" s="46" t="s">
        <v>625</v>
      </c>
      <c r="J1618" s="47">
        <v>2</v>
      </c>
      <c r="K1618" s="46" t="s">
        <v>2569</v>
      </c>
      <c r="L1618" s="46" t="s">
        <v>284</v>
      </c>
    </row>
    <row r="1619" spans="1:12" x14ac:dyDescent="0.2">
      <c r="A1619" s="47">
        <v>35547</v>
      </c>
      <c r="C1619" s="46" t="s">
        <v>3603</v>
      </c>
      <c r="D1619" s="46" t="s">
        <v>79</v>
      </c>
      <c r="E1619" s="46" t="s">
        <v>3604</v>
      </c>
      <c r="F1619" s="46" t="s">
        <v>4222</v>
      </c>
      <c r="G1619" s="46" t="s">
        <v>11090</v>
      </c>
      <c r="H1619" s="46" t="s">
        <v>361</v>
      </c>
      <c r="I1619" s="46" t="s">
        <v>625</v>
      </c>
      <c r="J1619" s="47">
        <v>2</v>
      </c>
      <c r="K1619" s="46" t="s">
        <v>2569</v>
      </c>
      <c r="L1619" s="46" t="s">
        <v>284</v>
      </c>
    </row>
    <row r="1620" spans="1:12" x14ac:dyDescent="0.2">
      <c r="A1620" s="47">
        <v>35545</v>
      </c>
      <c r="C1620" s="46" t="s">
        <v>10</v>
      </c>
      <c r="D1620" s="46" t="s">
        <v>1617</v>
      </c>
      <c r="E1620" s="46" t="s">
        <v>12</v>
      </c>
      <c r="F1620" s="46" t="s">
        <v>4224</v>
      </c>
      <c r="G1620" s="46" t="s">
        <v>11091</v>
      </c>
      <c r="H1620" s="46" t="s">
        <v>361</v>
      </c>
      <c r="I1620" s="46" t="s">
        <v>625</v>
      </c>
      <c r="J1620" s="47">
        <v>2</v>
      </c>
      <c r="K1620" s="46" t="s">
        <v>2569</v>
      </c>
      <c r="L1620" s="46" t="s">
        <v>284</v>
      </c>
    </row>
    <row r="1621" spans="1:12" x14ac:dyDescent="0.2">
      <c r="A1621" s="47">
        <v>35543</v>
      </c>
      <c r="C1621" s="46" t="s">
        <v>3609</v>
      </c>
      <c r="D1621" s="46" t="s">
        <v>100</v>
      </c>
      <c r="E1621" s="46" t="s">
        <v>406</v>
      </c>
      <c r="F1621" s="46" t="s">
        <v>2874</v>
      </c>
      <c r="G1621" s="46" t="s">
        <v>11092</v>
      </c>
      <c r="H1621" s="46" t="s">
        <v>361</v>
      </c>
      <c r="I1621" s="46" t="s">
        <v>355</v>
      </c>
      <c r="J1621" s="47">
        <v>10454</v>
      </c>
      <c r="K1621" s="46" t="s">
        <v>2569</v>
      </c>
      <c r="L1621" s="46" t="s">
        <v>284</v>
      </c>
    </row>
    <row r="1622" spans="1:12" x14ac:dyDescent="0.2">
      <c r="A1622" s="47">
        <v>35539</v>
      </c>
      <c r="C1622" s="46" t="s">
        <v>1959</v>
      </c>
      <c r="D1622" s="46" t="s">
        <v>10558</v>
      </c>
      <c r="E1622" s="46" t="s">
        <v>9314</v>
      </c>
      <c r="F1622" s="46" t="s">
        <v>4368</v>
      </c>
      <c r="G1622" s="46" t="s">
        <v>11094</v>
      </c>
      <c r="H1622" s="46" t="s">
        <v>368</v>
      </c>
      <c r="I1622" s="46" t="s">
        <v>3622</v>
      </c>
      <c r="J1622" s="47">
        <v>10400</v>
      </c>
      <c r="K1622" s="46" t="s">
        <v>2569</v>
      </c>
      <c r="L1622" s="46" t="s">
        <v>287</v>
      </c>
    </row>
    <row r="1623" spans="1:12" x14ac:dyDescent="0.2">
      <c r="A1623" s="47">
        <v>35538</v>
      </c>
      <c r="C1623" s="46" t="s">
        <v>10561</v>
      </c>
      <c r="D1623" s="46" t="s">
        <v>1916</v>
      </c>
      <c r="E1623" s="46" t="s">
        <v>3757</v>
      </c>
      <c r="F1623" s="46" t="s">
        <v>4227</v>
      </c>
      <c r="G1623" s="46" t="s">
        <v>11095</v>
      </c>
      <c r="H1623" s="46" t="s">
        <v>361</v>
      </c>
      <c r="I1623" s="46" t="s">
        <v>403</v>
      </c>
      <c r="J1623" s="47">
        <v>321</v>
      </c>
      <c r="K1623" s="46" t="s">
        <v>2569</v>
      </c>
      <c r="L1623" s="46" t="s">
        <v>284</v>
      </c>
    </row>
    <row r="1624" spans="1:12" x14ac:dyDescent="0.2">
      <c r="A1624" s="47">
        <v>35534</v>
      </c>
      <c r="C1624" s="46" t="s">
        <v>3611</v>
      </c>
      <c r="D1624" s="46" t="s">
        <v>3612</v>
      </c>
      <c r="E1624" s="46" t="s">
        <v>3613</v>
      </c>
      <c r="F1624" s="46" t="s">
        <v>3720</v>
      </c>
      <c r="G1624" s="46" t="s">
        <v>11096</v>
      </c>
      <c r="H1624" s="46" t="s">
        <v>361</v>
      </c>
      <c r="I1624" s="46" t="s">
        <v>625</v>
      </c>
      <c r="J1624" s="47">
        <v>2</v>
      </c>
      <c r="K1624" s="46" t="s">
        <v>2569</v>
      </c>
      <c r="L1624" s="46" t="s">
        <v>284</v>
      </c>
    </row>
    <row r="1625" spans="1:12" x14ac:dyDescent="0.2">
      <c r="A1625" s="47">
        <v>35532</v>
      </c>
      <c r="C1625" s="46" t="s">
        <v>39</v>
      </c>
      <c r="D1625" s="46" t="s">
        <v>5207</v>
      </c>
      <c r="E1625" s="46" t="s">
        <v>164</v>
      </c>
      <c r="F1625" s="46" t="s">
        <v>3559</v>
      </c>
      <c r="G1625" s="46" t="s">
        <v>11097</v>
      </c>
      <c r="H1625" s="46" t="s">
        <v>358</v>
      </c>
      <c r="I1625" s="46" t="s">
        <v>481</v>
      </c>
      <c r="J1625" s="47">
        <v>10224</v>
      </c>
      <c r="K1625" s="46" t="s">
        <v>2569</v>
      </c>
      <c r="L1625" s="46" t="s">
        <v>280</v>
      </c>
    </row>
    <row r="1626" spans="1:12" x14ac:dyDescent="0.2">
      <c r="A1626" s="47">
        <v>35526</v>
      </c>
      <c r="C1626" s="46" t="s">
        <v>1904</v>
      </c>
      <c r="D1626" s="46" t="s">
        <v>72</v>
      </c>
      <c r="E1626" s="46" t="s">
        <v>15395</v>
      </c>
      <c r="F1626" s="46" t="s">
        <v>4230</v>
      </c>
      <c r="G1626" s="46" t="s">
        <v>11098</v>
      </c>
      <c r="H1626" s="46" t="s">
        <v>368</v>
      </c>
      <c r="I1626" s="46" t="s">
        <v>4231</v>
      </c>
      <c r="J1626" s="47">
        <v>518</v>
      </c>
      <c r="K1626" s="46" t="s">
        <v>2569</v>
      </c>
      <c r="L1626" s="46" t="s">
        <v>269</v>
      </c>
    </row>
    <row r="1627" spans="1:12" x14ac:dyDescent="0.2">
      <c r="A1627" s="47">
        <v>35525</v>
      </c>
      <c r="C1627" s="46" t="s">
        <v>1904</v>
      </c>
      <c r="D1627" s="46" t="s">
        <v>3615</v>
      </c>
      <c r="E1627" s="46" t="s">
        <v>3616</v>
      </c>
      <c r="F1627" s="46" t="s">
        <v>4235</v>
      </c>
      <c r="G1627" s="46" t="s">
        <v>11099</v>
      </c>
      <c r="H1627" s="46" t="s">
        <v>368</v>
      </c>
      <c r="I1627" s="46" t="s">
        <v>509</v>
      </c>
      <c r="J1627" s="47">
        <v>10132</v>
      </c>
      <c r="K1627" s="46" t="s">
        <v>2569</v>
      </c>
      <c r="L1627" s="46" t="s">
        <v>169</v>
      </c>
    </row>
    <row r="1628" spans="1:12" x14ac:dyDescent="0.2">
      <c r="A1628" s="47">
        <v>35524</v>
      </c>
      <c r="C1628" s="46" t="s">
        <v>1535</v>
      </c>
      <c r="D1628" s="46" t="s">
        <v>1549</v>
      </c>
      <c r="E1628" s="46" t="s">
        <v>3712</v>
      </c>
      <c r="F1628" s="46" t="s">
        <v>4102</v>
      </c>
      <c r="G1628" s="46" t="s">
        <v>11100</v>
      </c>
      <c r="H1628" s="46" t="s">
        <v>361</v>
      </c>
      <c r="I1628" s="46" t="s">
        <v>407</v>
      </c>
      <c r="J1628" s="47">
        <v>355</v>
      </c>
      <c r="K1628" s="46" t="s">
        <v>2569</v>
      </c>
      <c r="L1628" s="46" t="s">
        <v>289</v>
      </c>
    </row>
    <row r="1629" spans="1:12" x14ac:dyDescent="0.2">
      <c r="A1629" s="47">
        <v>35507</v>
      </c>
      <c r="C1629" s="46" t="s">
        <v>15285</v>
      </c>
      <c r="E1629" s="46" t="s">
        <v>15286</v>
      </c>
      <c r="F1629" s="46" t="s">
        <v>4238</v>
      </c>
      <c r="G1629" s="46" t="s">
        <v>11101</v>
      </c>
      <c r="H1629" s="46" t="s">
        <v>361</v>
      </c>
      <c r="I1629" s="46" t="s">
        <v>407</v>
      </c>
      <c r="J1629" s="47">
        <v>355</v>
      </c>
      <c r="K1629" s="46" t="s">
        <v>2569</v>
      </c>
      <c r="L1629" s="46" t="s">
        <v>289</v>
      </c>
    </row>
    <row r="1630" spans="1:12" x14ac:dyDescent="0.2">
      <c r="A1630" s="47">
        <v>35492</v>
      </c>
      <c r="C1630" s="46" t="s">
        <v>3623</v>
      </c>
      <c r="D1630" s="46" t="s">
        <v>3624</v>
      </c>
      <c r="E1630" s="46" t="s">
        <v>3625</v>
      </c>
      <c r="F1630" s="46" t="s">
        <v>11102</v>
      </c>
      <c r="G1630" s="46" t="s">
        <v>11103</v>
      </c>
      <c r="H1630" s="46" t="s">
        <v>361</v>
      </c>
      <c r="I1630" s="46" t="s">
        <v>384</v>
      </c>
      <c r="J1630" s="47">
        <v>233</v>
      </c>
      <c r="K1630" s="46" t="s">
        <v>2569</v>
      </c>
      <c r="L1630" s="46" t="s">
        <v>269</v>
      </c>
    </row>
    <row r="1631" spans="1:12" x14ac:dyDescent="0.2">
      <c r="A1631" s="47">
        <v>35490</v>
      </c>
      <c r="C1631" s="46" t="s">
        <v>3187</v>
      </c>
      <c r="D1631" s="46" t="s">
        <v>3188</v>
      </c>
      <c r="E1631" s="46" t="s">
        <v>3160</v>
      </c>
      <c r="F1631" s="46" t="s">
        <v>4725</v>
      </c>
      <c r="G1631" s="46" t="s">
        <v>11105</v>
      </c>
      <c r="H1631" s="46" t="s">
        <v>358</v>
      </c>
      <c r="I1631" s="46" t="s">
        <v>363</v>
      </c>
      <c r="J1631" s="47">
        <v>37</v>
      </c>
      <c r="K1631" s="46" t="s">
        <v>2669</v>
      </c>
      <c r="L1631" s="46" t="s">
        <v>170</v>
      </c>
    </row>
    <row r="1632" spans="1:12" x14ac:dyDescent="0.2">
      <c r="A1632" s="47">
        <v>35480</v>
      </c>
      <c r="C1632" s="46" t="s">
        <v>3632</v>
      </c>
      <c r="D1632" s="46" t="s">
        <v>1605</v>
      </c>
      <c r="E1632" s="46" t="s">
        <v>36</v>
      </c>
      <c r="F1632" s="46" t="s">
        <v>4241</v>
      </c>
      <c r="G1632" s="46" t="s">
        <v>11106</v>
      </c>
      <c r="H1632" s="46" t="s">
        <v>368</v>
      </c>
      <c r="I1632" s="46" t="s">
        <v>408</v>
      </c>
      <c r="J1632" s="47">
        <v>375</v>
      </c>
      <c r="K1632" s="46" t="s">
        <v>2569</v>
      </c>
      <c r="L1632" s="46" t="s">
        <v>283</v>
      </c>
    </row>
    <row r="1633" spans="1:12" x14ac:dyDescent="0.2">
      <c r="A1633" s="47">
        <v>35477</v>
      </c>
      <c r="C1633" s="46" t="s">
        <v>3634</v>
      </c>
      <c r="D1633" s="46" t="s">
        <v>1967</v>
      </c>
      <c r="E1633" s="46" t="s">
        <v>3635</v>
      </c>
      <c r="F1633" s="46" t="s">
        <v>4244</v>
      </c>
      <c r="G1633" s="46" t="s">
        <v>11107</v>
      </c>
      <c r="H1633" s="46" t="s">
        <v>368</v>
      </c>
      <c r="I1633" s="46" t="s">
        <v>1012</v>
      </c>
      <c r="J1633" s="47">
        <v>141</v>
      </c>
      <c r="K1633" s="46" t="s">
        <v>2569</v>
      </c>
      <c r="L1633" s="46" t="s">
        <v>285</v>
      </c>
    </row>
    <row r="1634" spans="1:12" x14ac:dyDescent="0.2">
      <c r="A1634" s="47">
        <v>35463</v>
      </c>
      <c r="C1634" s="46" t="s">
        <v>3637</v>
      </c>
      <c r="D1634" s="46" t="s">
        <v>3638</v>
      </c>
      <c r="E1634" s="46" t="s">
        <v>3639</v>
      </c>
      <c r="F1634" s="46" t="s">
        <v>11108</v>
      </c>
      <c r="G1634" s="46" t="s">
        <v>11109</v>
      </c>
      <c r="H1634" s="46" t="s">
        <v>368</v>
      </c>
      <c r="I1634" s="46" t="s">
        <v>8344</v>
      </c>
      <c r="J1634" s="47">
        <v>10411</v>
      </c>
      <c r="K1634" s="46" t="s">
        <v>2569</v>
      </c>
      <c r="L1634" s="46" t="s">
        <v>269</v>
      </c>
    </row>
    <row r="1635" spans="1:12" x14ac:dyDescent="0.2">
      <c r="A1635" s="47">
        <v>35457</v>
      </c>
      <c r="C1635" s="46" t="s">
        <v>3551</v>
      </c>
      <c r="D1635" s="46" t="s">
        <v>3641</v>
      </c>
      <c r="E1635" s="46" t="s">
        <v>2896</v>
      </c>
      <c r="F1635" s="46" t="s">
        <v>4085</v>
      </c>
      <c r="G1635" s="46" t="s">
        <v>11110</v>
      </c>
      <c r="H1635" s="46" t="s">
        <v>358</v>
      </c>
      <c r="I1635" s="46" t="s">
        <v>447</v>
      </c>
      <c r="J1635" s="47">
        <v>10039</v>
      </c>
      <c r="K1635" s="46" t="s">
        <v>2569</v>
      </c>
      <c r="L1635" s="46" t="s">
        <v>279</v>
      </c>
    </row>
    <row r="1636" spans="1:12" x14ac:dyDescent="0.2">
      <c r="A1636" s="47">
        <v>35456</v>
      </c>
      <c r="C1636" s="46" t="s">
        <v>3642</v>
      </c>
      <c r="D1636" s="46" t="s">
        <v>3643</v>
      </c>
      <c r="E1636" s="46" t="s">
        <v>166</v>
      </c>
      <c r="F1636" s="46" t="s">
        <v>4245</v>
      </c>
      <c r="G1636" s="46" t="s">
        <v>11111</v>
      </c>
      <c r="H1636" s="46" t="s">
        <v>358</v>
      </c>
      <c r="I1636" s="46" t="s">
        <v>447</v>
      </c>
      <c r="J1636" s="47">
        <v>10039</v>
      </c>
      <c r="K1636" s="46" t="s">
        <v>2569</v>
      </c>
      <c r="L1636" s="46" t="s">
        <v>279</v>
      </c>
    </row>
    <row r="1637" spans="1:12" x14ac:dyDescent="0.2">
      <c r="A1637" s="47">
        <v>35454</v>
      </c>
      <c r="C1637" s="46" t="s">
        <v>3645</v>
      </c>
      <c r="E1637" s="46" t="s">
        <v>3646</v>
      </c>
      <c r="F1637" s="46" t="s">
        <v>3987</v>
      </c>
      <c r="G1637" s="46" t="s">
        <v>11112</v>
      </c>
      <c r="H1637" s="46" t="s">
        <v>358</v>
      </c>
      <c r="I1637" s="46" t="s">
        <v>177</v>
      </c>
      <c r="J1637" s="47">
        <v>290</v>
      </c>
      <c r="K1637" s="46" t="s">
        <v>2569</v>
      </c>
      <c r="L1637" s="46" t="s">
        <v>282</v>
      </c>
    </row>
    <row r="1638" spans="1:12" x14ac:dyDescent="0.2">
      <c r="A1638" s="47">
        <v>35449</v>
      </c>
      <c r="C1638" s="46" t="s">
        <v>3179</v>
      </c>
      <c r="D1638" s="46" t="s">
        <v>79</v>
      </c>
      <c r="E1638" s="46" t="s">
        <v>3648</v>
      </c>
      <c r="F1638" s="46" t="s">
        <v>4250</v>
      </c>
      <c r="G1638" s="46" t="s">
        <v>11113</v>
      </c>
      <c r="H1638" s="46" t="s">
        <v>358</v>
      </c>
      <c r="I1638" s="46" t="s">
        <v>541</v>
      </c>
      <c r="J1638" s="47">
        <v>585</v>
      </c>
      <c r="K1638" s="46" t="s">
        <v>2569</v>
      </c>
      <c r="L1638" s="46" t="s">
        <v>282</v>
      </c>
    </row>
    <row r="1639" spans="1:12" x14ac:dyDescent="0.2">
      <c r="A1639" s="47">
        <v>35445</v>
      </c>
      <c r="C1639" s="46" t="s">
        <v>3651</v>
      </c>
      <c r="D1639" s="46" t="s">
        <v>10</v>
      </c>
      <c r="E1639" s="46" t="s">
        <v>2896</v>
      </c>
      <c r="F1639" s="46" t="s">
        <v>4254</v>
      </c>
      <c r="G1639" s="46" t="s">
        <v>11114</v>
      </c>
      <c r="H1639" s="46" t="s">
        <v>358</v>
      </c>
      <c r="I1639" s="46" t="s">
        <v>513</v>
      </c>
      <c r="J1639" s="47">
        <v>10440</v>
      </c>
      <c r="K1639" s="46" t="s">
        <v>2569</v>
      </c>
      <c r="L1639" s="46" t="s">
        <v>278</v>
      </c>
    </row>
    <row r="1640" spans="1:12" x14ac:dyDescent="0.2">
      <c r="A1640" s="47">
        <v>35431</v>
      </c>
      <c r="C1640" s="46" t="s">
        <v>429</v>
      </c>
      <c r="D1640" s="46" t="s">
        <v>430</v>
      </c>
      <c r="E1640" s="46" t="s">
        <v>67</v>
      </c>
      <c r="F1640" s="46" t="s">
        <v>4256</v>
      </c>
      <c r="G1640" s="46" t="s">
        <v>11115</v>
      </c>
      <c r="H1640" s="46" t="s">
        <v>368</v>
      </c>
      <c r="I1640" s="46" t="s">
        <v>1185</v>
      </c>
      <c r="J1640" s="47">
        <v>367</v>
      </c>
      <c r="K1640" s="46" t="s">
        <v>2569</v>
      </c>
      <c r="L1640" s="46" t="s">
        <v>287</v>
      </c>
    </row>
    <row r="1641" spans="1:12" x14ac:dyDescent="0.2">
      <c r="A1641" s="47">
        <v>35425</v>
      </c>
      <c r="C1641" s="46" t="s">
        <v>1508</v>
      </c>
      <c r="D1641" s="46" t="s">
        <v>3658</v>
      </c>
      <c r="E1641" s="46" t="s">
        <v>3421</v>
      </c>
      <c r="F1641" s="46" t="s">
        <v>11116</v>
      </c>
      <c r="G1641" s="46" t="s">
        <v>11117</v>
      </c>
      <c r="H1641" s="46" t="s">
        <v>361</v>
      </c>
      <c r="I1641" s="46" t="s">
        <v>423</v>
      </c>
      <c r="J1641" s="47">
        <v>546</v>
      </c>
      <c r="K1641" s="46" t="s">
        <v>2569</v>
      </c>
      <c r="L1641" s="46" t="s">
        <v>285</v>
      </c>
    </row>
    <row r="1642" spans="1:12" x14ac:dyDescent="0.2">
      <c r="A1642" s="47">
        <v>35422</v>
      </c>
      <c r="C1642" s="46" t="s">
        <v>23</v>
      </c>
      <c r="D1642" s="46" t="s">
        <v>3661</v>
      </c>
      <c r="E1642" s="46" t="s">
        <v>2664</v>
      </c>
      <c r="F1642" s="46" t="s">
        <v>4109</v>
      </c>
      <c r="G1642" s="46" t="s">
        <v>11118</v>
      </c>
      <c r="H1642" s="46" t="s">
        <v>358</v>
      </c>
      <c r="I1642" s="46" t="s">
        <v>9063</v>
      </c>
      <c r="J1642" s="47">
        <v>10478</v>
      </c>
      <c r="K1642" s="46" t="s">
        <v>2569</v>
      </c>
      <c r="L1642" s="46" t="s">
        <v>282</v>
      </c>
    </row>
    <row r="1643" spans="1:12" x14ac:dyDescent="0.2">
      <c r="A1643" s="47">
        <v>35416</v>
      </c>
      <c r="C1643" s="46" t="s">
        <v>10</v>
      </c>
      <c r="D1643" s="46" t="s">
        <v>48</v>
      </c>
      <c r="E1643" s="46" t="s">
        <v>531</v>
      </c>
      <c r="F1643" s="46" t="s">
        <v>11119</v>
      </c>
      <c r="G1643" s="46" t="s">
        <v>11120</v>
      </c>
      <c r="H1643" s="46" t="s">
        <v>358</v>
      </c>
      <c r="I1643" s="46" t="s">
        <v>369</v>
      </c>
      <c r="J1643" s="47">
        <v>78</v>
      </c>
      <c r="K1643" s="46" t="s">
        <v>2569</v>
      </c>
      <c r="L1643" s="46" t="s">
        <v>279</v>
      </c>
    </row>
    <row r="1644" spans="1:12" x14ac:dyDescent="0.2">
      <c r="A1644" s="47">
        <v>35410</v>
      </c>
      <c r="C1644" s="46" t="s">
        <v>3109</v>
      </c>
      <c r="D1644" s="46" t="s">
        <v>3668</v>
      </c>
      <c r="E1644" s="46" t="s">
        <v>1578</v>
      </c>
      <c r="F1644" s="46" t="s">
        <v>4259</v>
      </c>
      <c r="G1644" s="46" t="s">
        <v>11121</v>
      </c>
      <c r="H1644" s="46" t="s">
        <v>358</v>
      </c>
      <c r="I1644" s="46" t="s">
        <v>9063</v>
      </c>
      <c r="J1644" s="47">
        <v>10478</v>
      </c>
      <c r="K1644" s="46" t="s">
        <v>2569</v>
      </c>
      <c r="L1644" s="46" t="s">
        <v>282</v>
      </c>
    </row>
    <row r="1645" spans="1:12" x14ac:dyDescent="0.2">
      <c r="A1645" s="47">
        <v>35401</v>
      </c>
      <c r="C1645" s="46" t="s">
        <v>44</v>
      </c>
      <c r="D1645" s="46" t="s">
        <v>34</v>
      </c>
      <c r="E1645" s="46" t="s">
        <v>45</v>
      </c>
      <c r="F1645" s="46" t="s">
        <v>4261</v>
      </c>
      <c r="G1645" s="46" t="s">
        <v>11122</v>
      </c>
      <c r="H1645" s="46" t="s">
        <v>358</v>
      </c>
      <c r="I1645" s="46" t="s">
        <v>395</v>
      </c>
      <c r="J1645" s="47">
        <v>268</v>
      </c>
      <c r="K1645" s="46" t="s">
        <v>2569</v>
      </c>
      <c r="L1645" s="46" t="s">
        <v>282</v>
      </c>
    </row>
    <row r="1646" spans="1:12" x14ac:dyDescent="0.2">
      <c r="A1646" s="47">
        <v>35399</v>
      </c>
      <c r="C1646" s="46" t="s">
        <v>57</v>
      </c>
      <c r="D1646" s="46" t="s">
        <v>4114</v>
      </c>
      <c r="E1646" s="46" t="s">
        <v>107</v>
      </c>
      <c r="F1646" s="46" t="s">
        <v>4262</v>
      </c>
      <c r="G1646" s="46" t="s">
        <v>11123</v>
      </c>
      <c r="H1646" s="46" t="s">
        <v>358</v>
      </c>
      <c r="I1646" s="46" t="s">
        <v>395</v>
      </c>
      <c r="J1646" s="47">
        <v>268</v>
      </c>
      <c r="K1646" s="46" t="s">
        <v>2569</v>
      </c>
      <c r="L1646" s="46" t="s">
        <v>282</v>
      </c>
    </row>
    <row r="1647" spans="1:12" x14ac:dyDescent="0.2">
      <c r="A1647" s="47">
        <v>35398</v>
      </c>
      <c r="C1647" s="46" t="s">
        <v>2690</v>
      </c>
      <c r="D1647" s="46" t="s">
        <v>3671</v>
      </c>
      <c r="E1647" s="46" t="s">
        <v>3070</v>
      </c>
      <c r="F1647" s="46" t="s">
        <v>4263</v>
      </c>
      <c r="G1647" s="46" t="s">
        <v>11124</v>
      </c>
      <c r="H1647" s="46" t="s">
        <v>368</v>
      </c>
      <c r="I1647" s="46" t="s">
        <v>9063</v>
      </c>
      <c r="J1647" s="47">
        <v>10478</v>
      </c>
      <c r="K1647" s="46" t="s">
        <v>2569</v>
      </c>
      <c r="L1647" s="46" t="s">
        <v>282</v>
      </c>
    </row>
    <row r="1648" spans="1:12" x14ac:dyDescent="0.2">
      <c r="A1648" s="47">
        <v>35396</v>
      </c>
      <c r="C1648" s="46" t="s">
        <v>9</v>
      </c>
      <c r="D1648" s="46" t="s">
        <v>39</v>
      </c>
      <c r="E1648" s="46" t="s">
        <v>3673</v>
      </c>
      <c r="F1648" s="46" t="s">
        <v>4264</v>
      </c>
      <c r="G1648" s="46" t="s">
        <v>11125</v>
      </c>
      <c r="H1648" s="46" t="s">
        <v>358</v>
      </c>
      <c r="I1648" s="46" t="s">
        <v>447</v>
      </c>
      <c r="J1648" s="47">
        <v>10039</v>
      </c>
      <c r="K1648" s="46" t="s">
        <v>2569</v>
      </c>
      <c r="L1648" s="46" t="s">
        <v>279</v>
      </c>
    </row>
    <row r="1649" spans="1:12" x14ac:dyDescent="0.2">
      <c r="A1649" s="47">
        <v>35392</v>
      </c>
      <c r="C1649" s="46" t="s">
        <v>101</v>
      </c>
      <c r="D1649" s="46" t="s">
        <v>3675</v>
      </c>
      <c r="E1649" s="46" t="s">
        <v>3676</v>
      </c>
      <c r="F1649" s="46" t="s">
        <v>4266</v>
      </c>
      <c r="G1649" s="46" t="s">
        <v>11126</v>
      </c>
      <c r="H1649" s="46" t="s">
        <v>358</v>
      </c>
      <c r="I1649" s="46" t="s">
        <v>275</v>
      </c>
      <c r="J1649" s="47">
        <v>10138</v>
      </c>
      <c r="K1649" s="46" t="s">
        <v>2569</v>
      </c>
      <c r="L1649" s="46" t="s">
        <v>291</v>
      </c>
    </row>
    <row r="1650" spans="1:12" x14ac:dyDescent="0.2">
      <c r="A1650" s="47">
        <v>35384</v>
      </c>
      <c r="C1650" s="46" t="s">
        <v>3679</v>
      </c>
      <c r="D1650" s="46" t="s">
        <v>3680</v>
      </c>
      <c r="E1650" s="46" t="s">
        <v>114</v>
      </c>
      <c r="F1650" s="46" t="s">
        <v>4270</v>
      </c>
      <c r="G1650" s="46" t="s">
        <v>11127</v>
      </c>
      <c r="H1650" s="46" t="s">
        <v>358</v>
      </c>
      <c r="I1650" s="46" t="s">
        <v>599</v>
      </c>
      <c r="J1650" s="47">
        <v>128</v>
      </c>
      <c r="K1650" s="46" t="s">
        <v>2569</v>
      </c>
      <c r="L1650" s="46" t="s">
        <v>282</v>
      </c>
    </row>
    <row r="1651" spans="1:12" x14ac:dyDescent="0.2">
      <c r="A1651" s="47">
        <v>35375</v>
      </c>
      <c r="C1651" s="46" t="s">
        <v>99</v>
      </c>
      <c r="D1651" s="46" t="s">
        <v>99</v>
      </c>
      <c r="E1651" s="46" t="s">
        <v>4100</v>
      </c>
      <c r="F1651" s="46" t="s">
        <v>4271</v>
      </c>
      <c r="G1651" s="46" t="s">
        <v>11128</v>
      </c>
      <c r="H1651" s="46" t="s">
        <v>368</v>
      </c>
      <c r="I1651" s="46" t="s">
        <v>743</v>
      </c>
      <c r="J1651" s="47">
        <v>583</v>
      </c>
      <c r="K1651" s="46" t="s">
        <v>2569</v>
      </c>
      <c r="L1651" s="46" t="s">
        <v>282</v>
      </c>
    </row>
    <row r="1652" spans="1:12" x14ac:dyDescent="0.2">
      <c r="A1652" s="47">
        <v>35371</v>
      </c>
      <c r="C1652" s="46" t="s">
        <v>1591</v>
      </c>
      <c r="D1652" s="46" t="s">
        <v>1570</v>
      </c>
      <c r="E1652" s="46" t="s">
        <v>29</v>
      </c>
      <c r="F1652" s="46" t="s">
        <v>4274</v>
      </c>
      <c r="G1652" s="46" t="s">
        <v>11129</v>
      </c>
      <c r="H1652" s="46" t="s">
        <v>358</v>
      </c>
      <c r="I1652" s="46" t="s">
        <v>736</v>
      </c>
      <c r="J1652" s="47">
        <v>682</v>
      </c>
      <c r="K1652" s="46" t="s">
        <v>2569</v>
      </c>
      <c r="L1652" s="46" t="s">
        <v>269</v>
      </c>
    </row>
    <row r="1653" spans="1:12" x14ac:dyDescent="0.2">
      <c r="A1653" s="47">
        <v>35368</v>
      </c>
      <c r="C1653" s="46" t="s">
        <v>2822</v>
      </c>
      <c r="D1653" s="46" t="s">
        <v>15281</v>
      </c>
      <c r="E1653" s="46" t="s">
        <v>65</v>
      </c>
      <c r="F1653" s="46" t="s">
        <v>4278</v>
      </c>
      <c r="G1653" s="46" t="s">
        <v>11130</v>
      </c>
      <c r="H1653" s="46" t="s">
        <v>358</v>
      </c>
      <c r="I1653" s="46" t="s">
        <v>507</v>
      </c>
      <c r="J1653" s="47">
        <v>353</v>
      </c>
      <c r="K1653" s="46" t="s">
        <v>2569</v>
      </c>
      <c r="L1653" s="46" t="s">
        <v>279</v>
      </c>
    </row>
    <row r="1654" spans="1:12" x14ac:dyDescent="0.2">
      <c r="A1654" s="47">
        <v>35359</v>
      </c>
      <c r="C1654" s="46" t="s">
        <v>10599</v>
      </c>
      <c r="D1654" s="46" t="s">
        <v>2100</v>
      </c>
      <c r="E1654" s="46" t="s">
        <v>10600</v>
      </c>
      <c r="F1654" s="46" t="s">
        <v>4279</v>
      </c>
      <c r="G1654" s="46" t="s">
        <v>11131</v>
      </c>
      <c r="H1654" s="46" t="s">
        <v>358</v>
      </c>
      <c r="I1654" s="46" t="s">
        <v>177</v>
      </c>
      <c r="J1654" s="47">
        <v>290</v>
      </c>
      <c r="K1654" s="46" t="s">
        <v>2569</v>
      </c>
      <c r="L1654" s="46" t="s">
        <v>282</v>
      </c>
    </row>
    <row r="1655" spans="1:12" x14ac:dyDescent="0.2">
      <c r="A1655" s="47">
        <v>35355</v>
      </c>
      <c r="C1655" s="46" t="s">
        <v>10605</v>
      </c>
      <c r="D1655" s="46" t="s">
        <v>506</v>
      </c>
      <c r="E1655" s="46" t="s">
        <v>65</v>
      </c>
      <c r="F1655" s="46" t="s">
        <v>3747</v>
      </c>
      <c r="G1655" s="46" t="s">
        <v>11132</v>
      </c>
      <c r="H1655" s="46" t="s">
        <v>361</v>
      </c>
      <c r="I1655" s="46" t="s">
        <v>1041</v>
      </c>
      <c r="J1655" s="47">
        <v>404</v>
      </c>
      <c r="K1655" s="46" t="s">
        <v>2569</v>
      </c>
      <c r="L1655" s="46" t="s">
        <v>282</v>
      </c>
    </row>
    <row r="1656" spans="1:12" x14ac:dyDescent="0.2">
      <c r="A1656" s="47">
        <v>35338</v>
      </c>
      <c r="C1656" s="46" t="s">
        <v>3102</v>
      </c>
      <c r="D1656" s="46" t="s">
        <v>3137</v>
      </c>
      <c r="E1656" s="46" t="s">
        <v>3684</v>
      </c>
      <c r="F1656" s="46" t="s">
        <v>3621</v>
      </c>
      <c r="G1656" s="46" t="s">
        <v>11133</v>
      </c>
      <c r="H1656" s="46" t="s">
        <v>368</v>
      </c>
      <c r="I1656" s="46" t="s">
        <v>177</v>
      </c>
      <c r="J1656" s="47">
        <v>290</v>
      </c>
      <c r="K1656" s="46" t="s">
        <v>2569</v>
      </c>
      <c r="L1656" s="46" t="s">
        <v>282</v>
      </c>
    </row>
    <row r="1657" spans="1:12" x14ac:dyDescent="0.2">
      <c r="A1657" s="47">
        <v>35308</v>
      </c>
      <c r="C1657" s="46" t="s">
        <v>15122</v>
      </c>
      <c r="D1657" s="46" t="s">
        <v>1694</v>
      </c>
      <c r="E1657" s="46" t="s">
        <v>65</v>
      </c>
      <c r="F1657" s="46" t="s">
        <v>4286</v>
      </c>
      <c r="G1657" s="46" t="s">
        <v>11134</v>
      </c>
      <c r="H1657" s="46" t="s">
        <v>358</v>
      </c>
      <c r="I1657" s="46" t="s">
        <v>177</v>
      </c>
      <c r="J1657" s="47">
        <v>290</v>
      </c>
      <c r="K1657" s="46" t="s">
        <v>2569</v>
      </c>
      <c r="L1657" s="46" t="s">
        <v>282</v>
      </c>
    </row>
    <row r="1658" spans="1:12" x14ac:dyDescent="0.2">
      <c r="A1658" s="47">
        <v>35305</v>
      </c>
      <c r="C1658" s="46" t="s">
        <v>1800</v>
      </c>
      <c r="D1658" s="46" t="s">
        <v>3689</v>
      </c>
      <c r="E1658" s="46" t="s">
        <v>3032</v>
      </c>
      <c r="F1658" s="46" t="s">
        <v>4290</v>
      </c>
      <c r="G1658" s="46" t="s">
        <v>11135</v>
      </c>
      <c r="H1658" s="46" t="s">
        <v>358</v>
      </c>
      <c r="I1658" s="46" t="s">
        <v>177</v>
      </c>
      <c r="J1658" s="47">
        <v>290</v>
      </c>
      <c r="K1658" s="46" t="s">
        <v>2569</v>
      </c>
      <c r="L1658" s="46" t="s">
        <v>282</v>
      </c>
    </row>
    <row r="1659" spans="1:12" x14ac:dyDescent="0.2">
      <c r="A1659" s="47">
        <v>35301</v>
      </c>
      <c r="C1659" s="46" t="s">
        <v>3691</v>
      </c>
      <c r="E1659" s="46" t="s">
        <v>3692</v>
      </c>
      <c r="F1659" s="46" t="s">
        <v>4294</v>
      </c>
      <c r="G1659" s="46" t="s">
        <v>11136</v>
      </c>
      <c r="H1659" s="46" t="s">
        <v>368</v>
      </c>
      <c r="I1659" s="46" t="s">
        <v>404</v>
      </c>
      <c r="J1659" s="47">
        <v>331</v>
      </c>
      <c r="K1659" s="46" t="s">
        <v>2569</v>
      </c>
      <c r="L1659" s="46" t="s">
        <v>283</v>
      </c>
    </row>
    <row r="1660" spans="1:12" x14ac:dyDescent="0.2">
      <c r="A1660" s="47">
        <v>35285</v>
      </c>
      <c r="C1660" s="46" t="s">
        <v>72</v>
      </c>
      <c r="D1660" s="46" t="s">
        <v>34</v>
      </c>
      <c r="E1660" s="46" t="s">
        <v>4497</v>
      </c>
      <c r="F1660" s="46" t="s">
        <v>4297</v>
      </c>
      <c r="G1660" s="46" t="s">
        <v>11137</v>
      </c>
      <c r="H1660" s="46" t="s">
        <v>361</v>
      </c>
      <c r="I1660" s="46" t="s">
        <v>670</v>
      </c>
      <c r="J1660" s="47">
        <v>62</v>
      </c>
      <c r="K1660" s="46" t="s">
        <v>2569</v>
      </c>
      <c r="L1660" s="46" t="s">
        <v>283</v>
      </c>
    </row>
    <row r="1661" spans="1:12" x14ac:dyDescent="0.2">
      <c r="A1661" s="47">
        <v>35282</v>
      </c>
      <c r="C1661" s="46" t="s">
        <v>3695</v>
      </c>
      <c r="D1661" s="46" t="s">
        <v>3696</v>
      </c>
      <c r="E1661" s="46" t="s">
        <v>3697</v>
      </c>
      <c r="F1661" s="46" t="s">
        <v>2614</v>
      </c>
      <c r="G1661" s="46" t="s">
        <v>11138</v>
      </c>
      <c r="H1661" s="46" t="s">
        <v>361</v>
      </c>
      <c r="I1661" s="46" t="s">
        <v>670</v>
      </c>
      <c r="J1661" s="47">
        <v>62</v>
      </c>
      <c r="K1661" s="46" t="s">
        <v>2569</v>
      </c>
      <c r="L1661" s="46" t="s">
        <v>283</v>
      </c>
    </row>
    <row r="1662" spans="1:12" x14ac:dyDescent="0.2">
      <c r="A1662" s="47">
        <v>35278</v>
      </c>
      <c r="C1662" s="46" t="s">
        <v>3700</v>
      </c>
      <c r="D1662" s="46" t="s">
        <v>3701</v>
      </c>
      <c r="E1662" s="46" t="s">
        <v>3283</v>
      </c>
      <c r="F1662" s="46" t="s">
        <v>2811</v>
      </c>
      <c r="G1662" s="46" t="s">
        <v>11139</v>
      </c>
      <c r="H1662" s="46" t="s">
        <v>358</v>
      </c>
      <c r="I1662" s="46" t="s">
        <v>824</v>
      </c>
      <c r="J1662" s="47">
        <v>10058</v>
      </c>
      <c r="K1662" s="46" t="s">
        <v>2569</v>
      </c>
      <c r="L1662" s="46" t="s">
        <v>284</v>
      </c>
    </row>
    <row r="1663" spans="1:12" x14ac:dyDescent="0.2">
      <c r="A1663" s="47">
        <v>35274</v>
      </c>
      <c r="C1663" s="46" t="s">
        <v>3703</v>
      </c>
      <c r="D1663" s="46" t="s">
        <v>9</v>
      </c>
      <c r="E1663" s="46" t="s">
        <v>3173</v>
      </c>
      <c r="F1663" s="46" t="s">
        <v>4298</v>
      </c>
      <c r="G1663" s="46" t="s">
        <v>11140</v>
      </c>
      <c r="H1663" s="46" t="s">
        <v>368</v>
      </c>
      <c r="I1663" s="46" t="s">
        <v>363</v>
      </c>
      <c r="J1663" s="47">
        <v>37</v>
      </c>
      <c r="K1663" s="46" t="s">
        <v>2569</v>
      </c>
      <c r="L1663" s="46" t="s">
        <v>170</v>
      </c>
    </row>
    <row r="1664" spans="1:12" x14ac:dyDescent="0.2">
      <c r="A1664" s="47">
        <v>35266</v>
      </c>
      <c r="C1664" s="46" t="s">
        <v>3705</v>
      </c>
      <c r="D1664" s="46" t="s">
        <v>9</v>
      </c>
      <c r="E1664" s="46" t="s">
        <v>2847</v>
      </c>
      <c r="F1664" s="46" t="s">
        <v>4299</v>
      </c>
      <c r="G1664" s="46" t="s">
        <v>11043</v>
      </c>
      <c r="H1664" s="46" t="s">
        <v>368</v>
      </c>
      <c r="I1664" s="46" t="s">
        <v>349</v>
      </c>
      <c r="J1664" s="47">
        <v>10460</v>
      </c>
      <c r="K1664" s="46" t="s">
        <v>2569</v>
      </c>
      <c r="L1664" s="46" t="s">
        <v>170</v>
      </c>
    </row>
    <row r="1665" spans="1:12" x14ac:dyDescent="0.2">
      <c r="A1665" s="47">
        <v>35261</v>
      </c>
      <c r="C1665" s="46" t="s">
        <v>19</v>
      </c>
      <c r="D1665" s="46" t="s">
        <v>10623</v>
      </c>
      <c r="E1665" s="46" t="s">
        <v>10624</v>
      </c>
      <c r="F1665" s="46" t="s">
        <v>4300</v>
      </c>
      <c r="G1665" s="46" t="s">
        <v>11141</v>
      </c>
      <c r="H1665" s="46" t="s">
        <v>361</v>
      </c>
      <c r="I1665" s="46" t="s">
        <v>670</v>
      </c>
      <c r="J1665" s="47">
        <v>62</v>
      </c>
      <c r="K1665" s="46" t="s">
        <v>2569</v>
      </c>
      <c r="L1665" s="46" t="s">
        <v>283</v>
      </c>
    </row>
    <row r="1666" spans="1:12" x14ac:dyDescent="0.2">
      <c r="A1666" s="47">
        <v>35259</v>
      </c>
      <c r="C1666" s="46" t="s">
        <v>4587</v>
      </c>
      <c r="D1666" s="46" t="s">
        <v>62</v>
      </c>
      <c r="E1666" s="46" t="s">
        <v>527</v>
      </c>
      <c r="F1666" s="46" t="s">
        <v>4303</v>
      </c>
      <c r="G1666" s="46" t="s">
        <v>11142</v>
      </c>
      <c r="H1666" s="46" t="s">
        <v>358</v>
      </c>
      <c r="I1666" s="46" t="s">
        <v>546</v>
      </c>
      <c r="J1666" s="47">
        <v>10412</v>
      </c>
      <c r="K1666" s="46" t="s">
        <v>2569</v>
      </c>
      <c r="L1666" s="46" t="s">
        <v>282</v>
      </c>
    </row>
    <row r="1667" spans="1:12" x14ac:dyDescent="0.2">
      <c r="A1667" s="47">
        <v>35258</v>
      </c>
      <c r="C1667" s="46" t="s">
        <v>4587</v>
      </c>
      <c r="D1667" s="46" t="s">
        <v>62</v>
      </c>
      <c r="E1667" s="46" t="s">
        <v>2883</v>
      </c>
      <c r="F1667" s="46" t="s">
        <v>4304</v>
      </c>
      <c r="G1667" s="46" t="s">
        <v>11143</v>
      </c>
      <c r="H1667" s="46" t="s">
        <v>358</v>
      </c>
      <c r="I1667" s="46" t="s">
        <v>546</v>
      </c>
      <c r="J1667" s="47">
        <v>10412</v>
      </c>
      <c r="K1667" s="46" t="s">
        <v>2569</v>
      </c>
      <c r="L1667" s="46" t="s">
        <v>282</v>
      </c>
    </row>
    <row r="1668" spans="1:12" x14ac:dyDescent="0.2">
      <c r="A1668" s="47">
        <v>35256</v>
      </c>
      <c r="C1668" s="46" t="s">
        <v>8854</v>
      </c>
      <c r="D1668" s="46" t="s">
        <v>10631</v>
      </c>
      <c r="E1668" s="46" t="s">
        <v>3953</v>
      </c>
      <c r="F1668" s="46" t="s">
        <v>4305</v>
      </c>
      <c r="G1668" s="46" t="s">
        <v>11144</v>
      </c>
      <c r="H1668" s="46" t="s">
        <v>358</v>
      </c>
      <c r="I1668" s="46" t="s">
        <v>507</v>
      </c>
      <c r="J1668" s="47">
        <v>353</v>
      </c>
      <c r="K1668" s="46" t="s">
        <v>2569</v>
      </c>
      <c r="L1668" s="46" t="s">
        <v>279</v>
      </c>
    </row>
    <row r="1669" spans="1:12" x14ac:dyDescent="0.2">
      <c r="A1669" s="47">
        <v>35242</v>
      </c>
      <c r="C1669" s="46" t="s">
        <v>10</v>
      </c>
      <c r="D1669" s="46" t="s">
        <v>39</v>
      </c>
      <c r="E1669" s="46" t="s">
        <v>45</v>
      </c>
      <c r="F1669" s="46" t="s">
        <v>3009</v>
      </c>
      <c r="G1669" s="46" t="s">
        <v>11145</v>
      </c>
      <c r="H1669" s="46" t="s">
        <v>361</v>
      </c>
      <c r="I1669" s="46" t="s">
        <v>1138</v>
      </c>
      <c r="J1669" s="47">
        <v>10116</v>
      </c>
      <c r="K1669" s="46" t="s">
        <v>2569</v>
      </c>
      <c r="L1669" s="46" t="s">
        <v>286</v>
      </c>
    </row>
    <row r="1670" spans="1:12" x14ac:dyDescent="0.2">
      <c r="A1670" s="47">
        <v>35235</v>
      </c>
      <c r="C1670" s="46" t="s">
        <v>19</v>
      </c>
      <c r="D1670" s="46" t="s">
        <v>9</v>
      </c>
      <c r="E1670" s="46" t="s">
        <v>2590</v>
      </c>
      <c r="F1670" s="46" t="s">
        <v>2727</v>
      </c>
      <c r="G1670" s="46" t="s">
        <v>11146</v>
      </c>
      <c r="H1670" s="46" t="s">
        <v>358</v>
      </c>
      <c r="I1670" s="46" t="s">
        <v>636</v>
      </c>
      <c r="J1670" s="47">
        <v>52</v>
      </c>
      <c r="K1670" s="46" t="s">
        <v>2569</v>
      </c>
      <c r="L1670" s="46" t="s">
        <v>286</v>
      </c>
    </row>
    <row r="1671" spans="1:12" x14ac:dyDescent="0.2">
      <c r="A1671" s="47">
        <v>35214</v>
      </c>
      <c r="C1671" s="46" t="s">
        <v>72</v>
      </c>
      <c r="D1671" s="46" t="s">
        <v>13</v>
      </c>
      <c r="E1671" s="46" t="s">
        <v>3570</v>
      </c>
      <c r="F1671" s="46" t="s">
        <v>2861</v>
      </c>
      <c r="G1671" s="46" t="s">
        <v>11147</v>
      </c>
      <c r="H1671" s="46" t="s">
        <v>368</v>
      </c>
      <c r="I1671" s="46" t="s">
        <v>1087</v>
      </c>
      <c r="J1671" s="47">
        <v>10176</v>
      </c>
      <c r="K1671" s="46" t="s">
        <v>2569</v>
      </c>
      <c r="L1671" s="46" t="s">
        <v>282</v>
      </c>
    </row>
    <row r="1672" spans="1:12" x14ac:dyDescent="0.2">
      <c r="A1672" s="47">
        <v>35212</v>
      </c>
      <c r="C1672" s="46" t="s">
        <v>493</v>
      </c>
      <c r="D1672" s="46" t="s">
        <v>10</v>
      </c>
      <c r="E1672" s="46" t="s">
        <v>95</v>
      </c>
      <c r="F1672" s="46" t="s">
        <v>4309</v>
      </c>
      <c r="G1672" s="46" t="s">
        <v>11148</v>
      </c>
      <c r="H1672" s="46" t="s">
        <v>368</v>
      </c>
      <c r="I1672" s="46" t="s">
        <v>1087</v>
      </c>
      <c r="J1672" s="47">
        <v>10176</v>
      </c>
      <c r="K1672" s="46" t="s">
        <v>2569</v>
      </c>
      <c r="L1672" s="46" t="s">
        <v>282</v>
      </c>
    </row>
    <row r="1673" spans="1:12" x14ac:dyDescent="0.2">
      <c r="A1673" s="47">
        <v>35211</v>
      </c>
      <c r="C1673" s="46" t="s">
        <v>540</v>
      </c>
      <c r="D1673" s="46" t="s">
        <v>72</v>
      </c>
      <c r="E1673" s="46" t="s">
        <v>42</v>
      </c>
      <c r="F1673" s="46" t="s">
        <v>4311</v>
      </c>
      <c r="G1673" s="46" t="s">
        <v>11149</v>
      </c>
      <c r="H1673" s="46" t="s">
        <v>361</v>
      </c>
      <c r="I1673" s="46" t="s">
        <v>447</v>
      </c>
      <c r="J1673" s="47">
        <v>10039</v>
      </c>
      <c r="K1673" s="46" t="s">
        <v>2569</v>
      </c>
      <c r="L1673" s="46" t="s">
        <v>279</v>
      </c>
    </row>
    <row r="1674" spans="1:12" x14ac:dyDescent="0.2">
      <c r="A1674" s="47">
        <v>35202</v>
      </c>
      <c r="C1674" s="46" t="s">
        <v>9</v>
      </c>
      <c r="D1674" s="46" t="s">
        <v>10643</v>
      </c>
      <c r="E1674" s="46" t="s">
        <v>12</v>
      </c>
      <c r="F1674" s="46" t="s">
        <v>4313</v>
      </c>
      <c r="G1674" s="46" t="s">
        <v>11150</v>
      </c>
      <c r="H1674" s="46" t="s">
        <v>368</v>
      </c>
      <c r="I1674" s="46" t="s">
        <v>815</v>
      </c>
      <c r="J1674" s="47">
        <v>10143</v>
      </c>
      <c r="K1674" s="46" t="s">
        <v>2569</v>
      </c>
      <c r="L1674" s="46" t="s">
        <v>282</v>
      </c>
    </row>
    <row r="1675" spans="1:12" x14ac:dyDescent="0.2">
      <c r="A1675" s="47">
        <v>35171</v>
      </c>
      <c r="C1675" s="46" t="s">
        <v>3714</v>
      </c>
      <c r="D1675" s="46" t="s">
        <v>1549</v>
      </c>
      <c r="E1675" s="46" t="s">
        <v>3715</v>
      </c>
      <c r="F1675" s="46" t="s">
        <v>4314</v>
      </c>
      <c r="G1675" s="46" t="s">
        <v>11151</v>
      </c>
      <c r="H1675" s="46" t="s">
        <v>361</v>
      </c>
      <c r="I1675" s="46" t="s">
        <v>815</v>
      </c>
      <c r="J1675" s="47">
        <v>10143</v>
      </c>
      <c r="K1675" s="46" t="s">
        <v>2569</v>
      </c>
      <c r="L1675" s="46" t="s">
        <v>282</v>
      </c>
    </row>
    <row r="1676" spans="1:12" x14ac:dyDescent="0.2">
      <c r="A1676" s="47">
        <v>35166</v>
      </c>
      <c r="C1676" s="46" t="s">
        <v>1691</v>
      </c>
      <c r="D1676" s="46" t="s">
        <v>89</v>
      </c>
      <c r="E1676" s="46" t="s">
        <v>2943</v>
      </c>
      <c r="F1676" s="46" t="s">
        <v>4316</v>
      </c>
      <c r="G1676" s="46" t="s">
        <v>11152</v>
      </c>
      <c r="H1676" s="46" t="s">
        <v>361</v>
      </c>
      <c r="I1676" s="46" t="s">
        <v>815</v>
      </c>
      <c r="J1676" s="47">
        <v>10143</v>
      </c>
      <c r="K1676" s="46" t="s">
        <v>2569</v>
      </c>
      <c r="L1676" s="46" t="s">
        <v>282</v>
      </c>
    </row>
    <row r="1677" spans="1:12" x14ac:dyDescent="0.2">
      <c r="A1677" s="47">
        <v>35152</v>
      </c>
      <c r="C1677" s="46" t="s">
        <v>13</v>
      </c>
      <c r="D1677" s="46" t="s">
        <v>3434</v>
      </c>
      <c r="E1677" s="46" t="s">
        <v>22</v>
      </c>
      <c r="F1677" s="46" t="s">
        <v>4319</v>
      </c>
      <c r="G1677" s="46" t="s">
        <v>11153</v>
      </c>
      <c r="H1677" s="46" t="s">
        <v>358</v>
      </c>
      <c r="I1677" s="46" t="s">
        <v>4320</v>
      </c>
      <c r="J1677" s="47">
        <v>103</v>
      </c>
      <c r="K1677" s="46" t="s">
        <v>2569</v>
      </c>
      <c r="L1677" s="46" t="s">
        <v>278</v>
      </c>
    </row>
    <row r="1678" spans="1:12" x14ac:dyDescent="0.2">
      <c r="A1678" s="47">
        <v>35136</v>
      </c>
      <c r="C1678" s="46" t="s">
        <v>3062</v>
      </c>
      <c r="D1678" s="46" t="s">
        <v>363</v>
      </c>
      <c r="E1678" s="46" t="s">
        <v>29</v>
      </c>
      <c r="F1678" s="46" t="s">
        <v>4321</v>
      </c>
      <c r="G1678" s="46" t="s">
        <v>11154</v>
      </c>
      <c r="H1678" s="46" t="s">
        <v>368</v>
      </c>
      <c r="I1678" s="46" t="s">
        <v>447</v>
      </c>
      <c r="J1678" s="47">
        <v>10039</v>
      </c>
      <c r="K1678" s="46" t="s">
        <v>2569</v>
      </c>
      <c r="L1678" s="46" t="s">
        <v>279</v>
      </c>
    </row>
    <row r="1679" spans="1:12" x14ac:dyDescent="0.2">
      <c r="A1679" s="47">
        <v>35101</v>
      </c>
      <c r="C1679" s="46" t="s">
        <v>3037</v>
      </c>
      <c r="D1679" s="46" t="s">
        <v>15319</v>
      </c>
      <c r="E1679" s="46" t="s">
        <v>8</v>
      </c>
      <c r="F1679" s="46" t="s">
        <v>4322</v>
      </c>
      <c r="G1679" s="46" t="s">
        <v>11155</v>
      </c>
      <c r="H1679" s="46" t="s">
        <v>358</v>
      </c>
      <c r="I1679" s="46" t="s">
        <v>808</v>
      </c>
      <c r="J1679" s="47">
        <v>293</v>
      </c>
      <c r="K1679" s="46" t="s">
        <v>2569</v>
      </c>
      <c r="L1679" s="46" t="s">
        <v>282</v>
      </c>
    </row>
    <row r="1680" spans="1:12" x14ac:dyDescent="0.2">
      <c r="A1680" s="47">
        <v>35100</v>
      </c>
      <c r="C1680" s="46" t="s">
        <v>140</v>
      </c>
      <c r="D1680" s="46" t="s">
        <v>19</v>
      </c>
      <c r="E1680" s="46" t="s">
        <v>96</v>
      </c>
      <c r="F1680" s="46" t="s">
        <v>4324</v>
      </c>
      <c r="G1680" s="46" t="s">
        <v>11156</v>
      </c>
      <c r="H1680" s="46" t="s">
        <v>361</v>
      </c>
      <c r="I1680" s="46" t="s">
        <v>403</v>
      </c>
      <c r="J1680" s="47">
        <v>321</v>
      </c>
      <c r="K1680" s="46" t="s">
        <v>2569</v>
      </c>
      <c r="L1680" s="46" t="s">
        <v>284</v>
      </c>
    </row>
    <row r="1681" spans="1:12" x14ac:dyDescent="0.2">
      <c r="A1681" s="47">
        <v>35062</v>
      </c>
      <c r="C1681" s="46" t="s">
        <v>3726</v>
      </c>
      <c r="D1681" s="46" t="s">
        <v>3727</v>
      </c>
      <c r="E1681" s="46" t="s">
        <v>36</v>
      </c>
      <c r="F1681" s="46" t="s">
        <v>4328</v>
      </c>
      <c r="G1681" s="46" t="s">
        <v>11157</v>
      </c>
      <c r="H1681" s="46" t="s">
        <v>361</v>
      </c>
      <c r="I1681" s="46" t="s">
        <v>437</v>
      </c>
      <c r="J1681" s="47">
        <v>736</v>
      </c>
      <c r="K1681" s="46" t="s">
        <v>2569</v>
      </c>
      <c r="L1681" s="46" t="s">
        <v>282</v>
      </c>
    </row>
    <row r="1682" spans="1:12" x14ac:dyDescent="0.2">
      <c r="A1682" s="47">
        <v>35047</v>
      </c>
      <c r="C1682" s="46" t="s">
        <v>3729</v>
      </c>
      <c r="D1682" s="46" t="s">
        <v>3730</v>
      </c>
      <c r="E1682" s="46" t="s">
        <v>8</v>
      </c>
      <c r="F1682" s="46" t="s">
        <v>4331</v>
      </c>
      <c r="G1682" s="46" t="s">
        <v>11158</v>
      </c>
      <c r="H1682" s="46" t="s">
        <v>361</v>
      </c>
      <c r="I1682" s="46" t="s">
        <v>993</v>
      </c>
      <c r="J1682" s="47">
        <v>10001</v>
      </c>
      <c r="K1682" s="46" t="s">
        <v>2569</v>
      </c>
      <c r="L1682" s="46" t="s">
        <v>284</v>
      </c>
    </row>
    <row r="1683" spans="1:12" x14ac:dyDescent="0.2">
      <c r="A1683" s="47">
        <v>35023</v>
      </c>
      <c r="C1683" s="46" t="s">
        <v>10</v>
      </c>
      <c r="D1683" s="46" t="s">
        <v>1613</v>
      </c>
      <c r="E1683" s="46" t="s">
        <v>3483</v>
      </c>
      <c r="F1683" s="46" t="s">
        <v>4332</v>
      </c>
      <c r="G1683" s="46" t="s">
        <v>11159</v>
      </c>
      <c r="H1683" s="46" t="s">
        <v>358</v>
      </c>
      <c r="I1683" s="46" t="s">
        <v>437</v>
      </c>
      <c r="J1683" s="47">
        <v>736</v>
      </c>
      <c r="K1683" s="46" t="s">
        <v>2569</v>
      </c>
      <c r="L1683" s="46" t="s">
        <v>282</v>
      </c>
    </row>
    <row r="1684" spans="1:12" x14ac:dyDescent="0.2">
      <c r="A1684" s="47">
        <v>35004</v>
      </c>
      <c r="C1684" s="46" t="s">
        <v>3735</v>
      </c>
      <c r="D1684" s="46" t="s">
        <v>39</v>
      </c>
      <c r="E1684" s="46" t="s">
        <v>3278</v>
      </c>
      <c r="F1684" s="46" t="s">
        <v>4333</v>
      </c>
      <c r="G1684" s="46" t="s">
        <v>11160</v>
      </c>
      <c r="H1684" s="46" t="s">
        <v>358</v>
      </c>
      <c r="I1684" s="46" t="s">
        <v>839</v>
      </c>
      <c r="J1684" s="47">
        <v>246</v>
      </c>
      <c r="K1684" s="46" t="s">
        <v>2569</v>
      </c>
      <c r="L1684" s="46" t="s">
        <v>282</v>
      </c>
    </row>
    <row r="1685" spans="1:12" x14ac:dyDescent="0.2">
      <c r="A1685" s="47">
        <v>35003</v>
      </c>
      <c r="C1685" s="46" t="s">
        <v>2062</v>
      </c>
      <c r="D1685" s="46" t="s">
        <v>34</v>
      </c>
      <c r="E1685" s="46" t="s">
        <v>2590</v>
      </c>
      <c r="F1685" s="46" t="s">
        <v>4334</v>
      </c>
      <c r="G1685" s="46" t="s">
        <v>11161</v>
      </c>
      <c r="H1685" s="46" t="s">
        <v>358</v>
      </c>
      <c r="I1685" s="46" t="s">
        <v>839</v>
      </c>
      <c r="J1685" s="47">
        <v>246</v>
      </c>
      <c r="K1685" s="46" t="s">
        <v>2569</v>
      </c>
      <c r="L1685" s="46" t="s">
        <v>282</v>
      </c>
    </row>
    <row r="1686" spans="1:12" x14ac:dyDescent="0.2">
      <c r="A1686" s="47">
        <v>34984</v>
      </c>
      <c r="C1686" s="46" t="s">
        <v>17</v>
      </c>
      <c r="D1686" s="46" t="s">
        <v>2732</v>
      </c>
      <c r="E1686" s="46" t="s">
        <v>2733</v>
      </c>
      <c r="F1686" s="46" t="s">
        <v>4336</v>
      </c>
      <c r="G1686" s="46" t="s">
        <v>11162</v>
      </c>
      <c r="H1686" s="46" t="s">
        <v>361</v>
      </c>
      <c r="I1686" s="46" t="s">
        <v>650</v>
      </c>
      <c r="J1686" s="47">
        <v>51</v>
      </c>
      <c r="K1686" s="46" t="s">
        <v>2569</v>
      </c>
      <c r="L1686" s="46" t="s">
        <v>280</v>
      </c>
    </row>
    <row r="1687" spans="1:12" x14ac:dyDescent="0.2">
      <c r="A1687" s="47">
        <v>34972</v>
      </c>
      <c r="C1687" s="46" t="s">
        <v>406</v>
      </c>
      <c r="D1687" s="46" t="s">
        <v>13</v>
      </c>
      <c r="E1687" s="46" t="s">
        <v>45</v>
      </c>
      <c r="F1687" s="46" t="s">
        <v>4337</v>
      </c>
      <c r="G1687" s="46" t="s">
        <v>11163</v>
      </c>
      <c r="H1687" s="46" t="s">
        <v>368</v>
      </c>
      <c r="I1687" s="46" t="s">
        <v>743</v>
      </c>
      <c r="J1687" s="47">
        <v>583</v>
      </c>
      <c r="K1687" s="46" t="s">
        <v>2600</v>
      </c>
      <c r="L1687" s="46" t="s">
        <v>282</v>
      </c>
    </row>
    <row r="1688" spans="1:12" x14ac:dyDescent="0.2">
      <c r="A1688" s="47">
        <v>34961</v>
      </c>
      <c r="C1688" s="46" t="s">
        <v>2696</v>
      </c>
      <c r="D1688" s="46" t="s">
        <v>74</v>
      </c>
      <c r="E1688" s="46" t="s">
        <v>3739</v>
      </c>
      <c r="F1688" s="46" t="s">
        <v>4338</v>
      </c>
      <c r="G1688" s="46" t="s">
        <v>11164</v>
      </c>
      <c r="H1688" s="46" t="s">
        <v>358</v>
      </c>
      <c r="I1688" s="46" t="s">
        <v>432</v>
      </c>
      <c r="J1688" s="47">
        <v>673</v>
      </c>
      <c r="K1688" s="46" t="s">
        <v>2569</v>
      </c>
      <c r="L1688" s="46" t="s">
        <v>279</v>
      </c>
    </row>
    <row r="1689" spans="1:12" x14ac:dyDescent="0.2">
      <c r="A1689" s="47">
        <v>34955</v>
      </c>
      <c r="C1689" s="46" t="s">
        <v>9</v>
      </c>
      <c r="D1689" s="46" t="s">
        <v>10</v>
      </c>
      <c r="E1689" s="46" t="s">
        <v>2866</v>
      </c>
      <c r="F1689" s="46" t="s">
        <v>4339</v>
      </c>
      <c r="G1689" s="46" t="s">
        <v>11165</v>
      </c>
      <c r="H1689" s="46" t="s">
        <v>368</v>
      </c>
      <c r="I1689" s="46" t="s">
        <v>580</v>
      </c>
      <c r="J1689" s="47">
        <v>534</v>
      </c>
      <c r="K1689" s="46" t="s">
        <v>2569</v>
      </c>
      <c r="L1689" s="46" t="s">
        <v>269</v>
      </c>
    </row>
    <row r="1690" spans="1:12" x14ac:dyDescent="0.2">
      <c r="A1690" s="47">
        <v>34947</v>
      </c>
      <c r="C1690" s="46" t="s">
        <v>3742</v>
      </c>
      <c r="D1690" s="46" t="s">
        <v>2713</v>
      </c>
      <c r="E1690" s="46" t="s">
        <v>3743</v>
      </c>
      <c r="F1690" s="46" t="s">
        <v>11166</v>
      </c>
      <c r="G1690" s="46" t="s">
        <v>11167</v>
      </c>
      <c r="H1690" s="46" t="s">
        <v>358</v>
      </c>
      <c r="I1690" s="46" t="s">
        <v>687</v>
      </c>
      <c r="J1690" s="47">
        <v>490</v>
      </c>
      <c r="K1690" s="46" t="s">
        <v>2569</v>
      </c>
      <c r="L1690" s="46" t="s">
        <v>289</v>
      </c>
    </row>
    <row r="1691" spans="1:12" x14ac:dyDescent="0.2">
      <c r="A1691" s="47">
        <v>34944</v>
      </c>
      <c r="C1691" s="46" t="s">
        <v>3742</v>
      </c>
      <c r="D1691" s="46" t="s">
        <v>2713</v>
      </c>
      <c r="E1691" s="46" t="s">
        <v>3745</v>
      </c>
      <c r="F1691" s="46" t="s">
        <v>11168</v>
      </c>
      <c r="G1691" s="46" t="s">
        <v>11169</v>
      </c>
      <c r="H1691" s="46" t="s">
        <v>361</v>
      </c>
      <c r="I1691" s="46" t="s">
        <v>732</v>
      </c>
      <c r="J1691" s="47">
        <v>10084</v>
      </c>
      <c r="K1691" s="46" t="s">
        <v>2569</v>
      </c>
      <c r="L1691" s="46" t="s">
        <v>280</v>
      </c>
    </row>
    <row r="1692" spans="1:12" x14ac:dyDescent="0.2">
      <c r="A1692" s="47">
        <v>34942</v>
      </c>
      <c r="C1692" s="46" t="s">
        <v>11799</v>
      </c>
      <c r="D1692" s="46" t="s">
        <v>5834</v>
      </c>
      <c r="E1692" s="46" t="s">
        <v>2866</v>
      </c>
      <c r="F1692" s="46" t="s">
        <v>4083</v>
      </c>
      <c r="G1692" s="46" t="s">
        <v>8634</v>
      </c>
      <c r="H1692" s="46" t="s">
        <v>368</v>
      </c>
      <c r="I1692" s="46" t="s">
        <v>918</v>
      </c>
      <c r="J1692" s="47">
        <v>10055</v>
      </c>
      <c r="K1692" s="46" t="s">
        <v>2569</v>
      </c>
      <c r="L1692" s="46" t="s">
        <v>280</v>
      </c>
    </row>
    <row r="1693" spans="1:12" x14ac:dyDescent="0.2">
      <c r="A1693" s="47">
        <v>34941</v>
      </c>
      <c r="C1693" s="46" t="s">
        <v>72</v>
      </c>
      <c r="D1693" s="46" t="s">
        <v>15079</v>
      </c>
      <c r="E1693" s="46" t="s">
        <v>15080</v>
      </c>
      <c r="F1693" s="46" t="s">
        <v>4344</v>
      </c>
      <c r="G1693" s="46" t="s">
        <v>11170</v>
      </c>
      <c r="H1693" s="46" t="s">
        <v>358</v>
      </c>
      <c r="I1693" s="46" t="s">
        <v>937</v>
      </c>
      <c r="J1693" s="47">
        <v>10173</v>
      </c>
      <c r="K1693" s="46" t="s">
        <v>2569</v>
      </c>
      <c r="L1693" s="46" t="s">
        <v>282</v>
      </c>
    </row>
    <row r="1694" spans="1:12" x14ac:dyDescent="0.2">
      <c r="A1694" s="47">
        <v>34923</v>
      </c>
      <c r="C1694" s="46" t="s">
        <v>13</v>
      </c>
      <c r="D1694" s="46" t="s">
        <v>90</v>
      </c>
      <c r="E1694" s="46" t="s">
        <v>33</v>
      </c>
      <c r="F1694" s="46" t="s">
        <v>4345</v>
      </c>
      <c r="G1694" s="46" t="s">
        <v>11171</v>
      </c>
      <c r="H1694" s="46" t="s">
        <v>361</v>
      </c>
      <c r="I1694" s="46" t="s">
        <v>2618</v>
      </c>
      <c r="J1694" s="47">
        <v>323</v>
      </c>
      <c r="K1694" s="46" t="s">
        <v>2569</v>
      </c>
      <c r="L1694" s="46" t="s">
        <v>284</v>
      </c>
    </row>
    <row r="1695" spans="1:12" x14ac:dyDescent="0.2">
      <c r="A1695" s="47">
        <v>34918</v>
      </c>
      <c r="C1695" s="46" t="s">
        <v>121</v>
      </c>
      <c r="D1695" s="46" t="s">
        <v>3750</v>
      </c>
      <c r="E1695" s="46" t="s">
        <v>3751</v>
      </c>
      <c r="F1695" s="46" t="s">
        <v>11172</v>
      </c>
      <c r="G1695" s="46" t="s">
        <v>11173</v>
      </c>
      <c r="H1695" s="46" t="s">
        <v>358</v>
      </c>
      <c r="I1695" s="46" t="s">
        <v>2716</v>
      </c>
      <c r="J1695" s="47">
        <v>10475</v>
      </c>
      <c r="K1695" s="46" t="s">
        <v>2569</v>
      </c>
      <c r="L1695" s="46" t="s">
        <v>284</v>
      </c>
    </row>
    <row r="1696" spans="1:12" x14ac:dyDescent="0.2">
      <c r="A1696" s="47">
        <v>34911</v>
      </c>
      <c r="C1696" s="46" t="s">
        <v>3965</v>
      </c>
      <c r="D1696" s="46" t="s">
        <v>7204</v>
      </c>
      <c r="E1696" s="46" t="s">
        <v>33</v>
      </c>
      <c r="F1696" s="46" t="s">
        <v>11175</v>
      </c>
      <c r="G1696" s="46" t="s">
        <v>11176</v>
      </c>
      <c r="H1696" s="46" t="s">
        <v>368</v>
      </c>
      <c r="I1696" s="46" t="s">
        <v>818</v>
      </c>
      <c r="J1696" s="47">
        <v>600</v>
      </c>
      <c r="K1696" s="46" t="s">
        <v>2569</v>
      </c>
      <c r="L1696" s="46" t="s">
        <v>279</v>
      </c>
    </row>
    <row r="1697" spans="1:12" x14ac:dyDescent="0.2">
      <c r="A1697" s="47">
        <v>34891</v>
      </c>
      <c r="C1697" s="46" t="s">
        <v>3754</v>
      </c>
      <c r="D1697" s="46" t="s">
        <v>3755</v>
      </c>
      <c r="E1697" s="46" t="s">
        <v>3278</v>
      </c>
      <c r="F1697" s="46" t="s">
        <v>4346</v>
      </c>
      <c r="G1697" s="46" t="s">
        <v>11177</v>
      </c>
      <c r="H1697" s="46" t="s">
        <v>358</v>
      </c>
      <c r="I1697" s="46" t="s">
        <v>1017</v>
      </c>
      <c r="J1697" s="47">
        <v>536</v>
      </c>
      <c r="K1697" s="46" t="s">
        <v>2569</v>
      </c>
      <c r="L1697" s="46" t="s">
        <v>170</v>
      </c>
    </row>
    <row r="1698" spans="1:12" x14ac:dyDescent="0.2">
      <c r="A1698" s="47">
        <v>34881</v>
      </c>
      <c r="C1698" s="46" t="s">
        <v>13</v>
      </c>
      <c r="D1698" s="46" t="s">
        <v>1599</v>
      </c>
      <c r="E1698" s="46" t="s">
        <v>12</v>
      </c>
      <c r="F1698" s="46" t="s">
        <v>4349</v>
      </c>
      <c r="G1698" s="46" t="s">
        <v>11178</v>
      </c>
      <c r="H1698" s="46" t="s">
        <v>368</v>
      </c>
      <c r="I1698" s="46" t="s">
        <v>416</v>
      </c>
      <c r="J1698" s="47">
        <v>115</v>
      </c>
      <c r="K1698" s="46" t="s">
        <v>2569</v>
      </c>
      <c r="L1698" s="46" t="s">
        <v>281</v>
      </c>
    </row>
    <row r="1699" spans="1:12" x14ac:dyDescent="0.2">
      <c r="A1699" s="47">
        <v>34877</v>
      </c>
      <c r="C1699" s="46" t="s">
        <v>8854</v>
      </c>
      <c r="D1699" s="46" t="s">
        <v>10631</v>
      </c>
      <c r="E1699" s="46" t="s">
        <v>2625</v>
      </c>
      <c r="F1699" s="46" t="s">
        <v>4350</v>
      </c>
      <c r="G1699" s="46" t="s">
        <v>11179</v>
      </c>
      <c r="H1699" s="46" t="s">
        <v>358</v>
      </c>
      <c r="I1699" s="46" t="s">
        <v>396</v>
      </c>
      <c r="J1699" s="47">
        <v>274</v>
      </c>
      <c r="K1699" s="46" t="s">
        <v>2569</v>
      </c>
      <c r="L1699" s="46" t="s">
        <v>283</v>
      </c>
    </row>
    <row r="1700" spans="1:12" x14ac:dyDescent="0.2">
      <c r="A1700" s="47">
        <v>34867</v>
      </c>
      <c r="C1700" s="46" t="s">
        <v>3267</v>
      </c>
      <c r="D1700" s="46" t="s">
        <v>9</v>
      </c>
      <c r="E1700" s="46" t="s">
        <v>3761</v>
      </c>
      <c r="F1700" s="46" t="s">
        <v>4351</v>
      </c>
      <c r="G1700" s="46" t="s">
        <v>11180</v>
      </c>
      <c r="H1700" s="46" t="s">
        <v>368</v>
      </c>
      <c r="I1700" s="46" t="s">
        <v>408</v>
      </c>
      <c r="J1700" s="47">
        <v>375</v>
      </c>
      <c r="K1700" s="46" t="s">
        <v>2569</v>
      </c>
      <c r="L1700" s="46" t="s">
        <v>283</v>
      </c>
    </row>
    <row r="1701" spans="1:12" x14ac:dyDescent="0.2">
      <c r="A1701" s="47">
        <v>34852</v>
      </c>
      <c r="C1701" s="46" t="s">
        <v>3763</v>
      </c>
      <c r="D1701" s="46" t="s">
        <v>1654</v>
      </c>
      <c r="E1701" s="46" t="s">
        <v>2847</v>
      </c>
      <c r="F1701" s="46" t="s">
        <v>4353</v>
      </c>
      <c r="G1701" s="46" t="s">
        <v>11181</v>
      </c>
      <c r="H1701" s="46" t="s">
        <v>361</v>
      </c>
      <c r="I1701" s="46" t="s">
        <v>416</v>
      </c>
      <c r="J1701" s="47">
        <v>115</v>
      </c>
      <c r="K1701" s="46" t="s">
        <v>2569</v>
      </c>
      <c r="L1701" s="46" t="s">
        <v>281</v>
      </c>
    </row>
    <row r="1702" spans="1:12" x14ac:dyDescent="0.2">
      <c r="A1702" s="47">
        <v>34849</v>
      </c>
      <c r="C1702" s="46" t="s">
        <v>371</v>
      </c>
      <c r="D1702" s="46" t="s">
        <v>72</v>
      </c>
      <c r="E1702" s="46" t="s">
        <v>3765</v>
      </c>
      <c r="F1702" s="46" t="s">
        <v>4354</v>
      </c>
      <c r="G1702" s="46" t="s">
        <v>11182</v>
      </c>
      <c r="H1702" s="46" t="s">
        <v>368</v>
      </c>
      <c r="I1702" s="46" t="s">
        <v>416</v>
      </c>
      <c r="J1702" s="47">
        <v>115</v>
      </c>
      <c r="K1702" s="46" t="s">
        <v>2569</v>
      </c>
      <c r="L1702" s="46" t="s">
        <v>281</v>
      </c>
    </row>
    <row r="1703" spans="1:12" x14ac:dyDescent="0.2">
      <c r="A1703" s="47">
        <v>34848</v>
      </c>
      <c r="C1703" s="46" t="s">
        <v>34</v>
      </c>
      <c r="D1703" s="46" t="s">
        <v>3767</v>
      </c>
      <c r="E1703" s="46" t="s">
        <v>3768</v>
      </c>
      <c r="F1703" s="46" t="s">
        <v>4355</v>
      </c>
      <c r="G1703" s="46" t="s">
        <v>11183</v>
      </c>
      <c r="H1703" s="46" t="s">
        <v>368</v>
      </c>
      <c r="I1703" s="46" t="s">
        <v>416</v>
      </c>
      <c r="J1703" s="47">
        <v>115</v>
      </c>
      <c r="K1703" s="46" t="s">
        <v>2569</v>
      </c>
      <c r="L1703" s="46" t="s">
        <v>281</v>
      </c>
    </row>
    <row r="1704" spans="1:12" x14ac:dyDescent="0.2">
      <c r="A1704" s="47">
        <v>34837</v>
      </c>
      <c r="C1704" s="46" t="s">
        <v>125</v>
      </c>
      <c r="D1704" s="46" t="s">
        <v>528</v>
      </c>
      <c r="E1704" s="46" t="s">
        <v>3238</v>
      </c>
      <c r="F1704" s="46" t="s">
        <v>11184</v>
      </c>
      <c r="G1704" s="46" t="s">
        <v>11185</v>
      </c>
      <c r="H1704" s="46" t="s">
        <v>358</v>
      </c>
      <c r="I1704" s="46" t="s">
        <v>8406</v>
      </c>
      <c r="J1704" s="47">
        <v>10407</v>
      </c>
      <c r="K1704" s="46" t="s">
        <v>2569</v>
      </c>
      <c r="L1704" s="46" t="s">
        <v>289</v>
      </c>
    </row>
    <row r="1705" spans="1:12" x14ac:dyDescent="0.2">
      <c r="A1705" s="47">
        <v>34823</v>
      </c>
      <c r="C1705" s="46" t="s">
        <v>61</v>
      </c>
      <c r="D1705" s="46" t="s">
        <v>57</v>
      </c>
      <c r="E1705" s="46" t="s">
        <v>3770</v>
      </c>
      <c r="F1705" s="46" t="s">
        <v>4357</v>
      </c>
      <c r="G1705" s="46" t="s">
        <v>11186</v>
      </c>
      <c r="H1705" s="46" t="s">
        <v>361</v>
      </c>
      <c r="I1705" s="46" t="s">
        <v>327</v>
      </c>
      <c r="J1705" s="47">
        <v>10414</v>
      </c>
      <c r="K1705" s="46" t="s">
        <v>2569</v>
      </c>
      <c r="L1705" s="46" t="s">
        <v>269</v>
      </c>
    </row>
    <row r="1706" spans="1:12" x14ac:dyDescent="0.2">
      <c r="A1706" s="47">
        <v>34822</v>
      </c>
      <c r="C1706" s="46" t="s">
        <v>34</v>
      </c>
      <c r="D1706" s="46" t="s">
        <v>1892</v>
      </c>
      <c r="E1706" s="46" t="s">
        <v>98</v>
      </c>
      <c r="F1706" s="46" t="s">
        <v>4358</v>
      </c>
      <c r="G1706" s="46" t="s">
        <v>11187</v>
      </c>
      <c r="H1706" s="46" t="s">
        <v>368</v>
      </c>
      <c r="I1706" s="46" t="s">
        <v>416</v>
      </c>
      <c r="J1706" s="47">
        <v>115</v>
      </c>
      <c r="K1706" s="46" t="s">
        <v>2569</v>
      </c>
      <c r="L1706" s="46" t="s">
        <v>281</v>
      </c>
    </row>
    <row r="1707" spans="1:12" x14ac:dyDescent="0.2">
      <c r="A1707" s="47">
        <v>34785</v>
      </c>
      <c r="C1707" s="46" t="s">
        <v>2062</v>
      </c>
      <c r="D1707" s="46" t="s">
        <v>34</v>
      </c>
      <c r="E1707" s="46" t="s">
        <v>73</v>
      </c>
      <c r="F1707" s="46" t="s">
        <v>11188</v>
      </c>
      <c r="G1707" s="46" t="s">
        <v>11189</v>
      </c>
      <c r="H1707" s="46" t="s">
        <v>358</v>
      </c>
      <c r="I1707" s="46" t="s">
        <v>8406</v>
      </c>
      <c r="J1707" s="47">
        <v>10407</v>
      </c>
      <c r="K1707" s="46" t="s">
        <v>2569</v>
      </c>
      <c r="L1707" s="46" t="s">
        <v>289</v>
      </c>
    </row>
    <row r="1708" spans="1:12" x14ac:dyDescent="0.2">
      <c r="A1708" s="47">
        <v>34778</v>
      </c>
      <c r="C1708" s="46" t="s">
        <v>3772</v>
      </c>
      <c r="D1708" s="46" t="s">
        <v>3773</v>
      </c>
      <c r="E1708" s="46" t="s">
        <v>2647</v>
      </c>
      <c r="F1708" s="46" t="s">
        <v>11190</v>
      </c>
      <c r="G1708" s="46" t="s">
        <v>11191</v>
      </c>
      <c r="H1708" s="46" t="s">
        <v>358</v>
      </c>
      <c r="I1708" s="46" t="s">
        <v>330</v>
      </c>
      <c r="J1708" s="47">
        <v>10402</v>
      </c>
      <c r="K1708" s="46" t="s">
        <v>2569</v>
      </c>
      <c r="L1708" s="46" t="s">
        <v>282</v>
      </c>
    </row>
    <row r="1709" spans="1:12" x14ac:dyDescent="0.2">
      <c r="A1709" s="47">
        <v>34777</v>
      </c>
      <c r="C1709" s="46" t="s">
        <v>7</v>
      </c>
      <c r="D1709" s="46" t="s">
        <v>1653</v>
      </c>
      <c r="E1709" s="46" t="s">
        <v>22</v>
      </c>
      <c r="F1709" s="46" t="s">
        <v>4360</v>
      </c>
      <c r="G1709" s="46" t="s">
        <v>11192</v>
      </c>
      <c r="H1709" s="46" t="s">
        <v>358</v>
      </c>
      <c r="I1709" s="46" t="s">
        <v>402</v>
      </c>
      <c r="J1709" s="47">
        <v>309</v>
      </c>
      <c r="K1709" s="46" t="s">
        <v>2569</v>
      </c>
      <c r="L1709" s="46" t="s">
        <v>279</v>
      </c>
    </row>
    <row r="1710" spans="1:12" x14ac:dyDescent="0.2">
      <c r="A1710" s="47">
        <v>34770</v>
      </c>
      <c r="C1710" s="46" t="s">
        <v>1788</v>
      </c>
      <c r="D1710" s="46" t="s">
        <v>3775</v>
      </c>
      <c r="E1710" s="46" t="s">
        <v>33</v>
      </c>
      <c r="F1710" s="46" t="s">
        <v>11196</v>
      </c>
      <c r="G1710" s="46" t="s">
        <v>11197</v>
      </c>
      <c r="H1710" s="46" t="s">
        <v>368</v>
      </c>
      <c r="I1710" s="46" t="s">
        <v>402</v>
      </c>
      <c r="J1710" s="47">
        <v>309</v>
      </c>
      <c r="K1710" s="46" t="s">
        <v>2594</v>
      </c>
      <c r="L1710" s="46" t="s">
        <v>279</v>
      </c>
    </row>
    <row r="1711" spans="1:12" x14ac:dyDescent="0.2">
      <c r="A1711" s="47">
        <v>34766</v>
      </c>
      <c r="C1711" s="46" t="s">
        <v>17</v>
      </c>
      <c r="D1711" s="46" t="s">
        <v>13116</v>
      </c>
      <c r="E1711" s="46" t="s">
        <v>3423</v>
      </c>
      <c r="F1711" s="46" t="s">
        <v>4361</v>
      </c>
      <c r="G1711" s="46" t="s">
        <v>11198</v>
      </c>
      <c r="H1711" s="46" t="s">
        <v>358</v>
      </c>
      <c r="I1711" s="46" t="s">
        <v>839</v>
      </c>
      <c r="J1711" s="47">
        <v>246</v>
      </c>
      <c r="K1711" s="46" t="s">
        <v>2569</v>
      </c>
      <c r="L1711" s="46" t="s">
        <v>282</v>
      </c>
    </row>
    <row r="1712" spans="1:12" x14ac:dyDescent="0.2">
      <c r="A1712" s="47">
        <v>34762</v>
      </c>
      <c r="C1712" s="46" t="s">
        <v>3777</v>
      </c>
      <c r="D1712" s="46" t="s">
        <v>3557</v>
      </c>
      <c r="E1712" s="46" t="s">
        <v>96</v>
      </c>
      <c r="F1712" s="46" t="s">
        <v>4131</v>
      </c>
      <c r="G1712" s="46" t="s">
        <v>11199</v>
      </c>
      <c r="H1712" s="46" t="s">
        <v>358</v>
      </c>
      <c r="I1712" s="46" t="s">
        <v>752</v>
      </c>
      <c r="J1712" s="47">
        <v>406</v>
      </c>
      <c r="K1712" s="46" t="s">
        <v>2569</v>
      </c>
      <c r="L1712" s="46" t="s">
        <v>282</v>
      </c>
    </row>
    <row r="1713" spans="1:12" x14ac:dyDescent="0.2">
      <c r="A1713" s="47">
        <v>34751</v>
      </c>
      <c r="C1713" s="46" t="s">
        <v>15108</v>
      </c>
      <c r="D1713" s="46" t="s">
        <v>6198</v>
      </c>
      <c r="E1713" s="46" t="s">
        <v>67</v>
      </c>
      <c r="F1713" s="46" t="s">
        <v>4366</v>
      </c>
      <c r="G1713" s="46" t="s">
        <v>11200</v>
      </c>
      <c r="H1713" s="46" t="s">
        <v>361</v>
      </c>
      <c r="I1713" s="46" t="s">
        <v>976</v>
      </c>
      <c r="J1713" s="47">
        <v>3</v>
      </c>
      <c r="K1713" s="46" t="s">
        <v>2627</v>
      </c>
      <c r="L1713" s="46" t="s">
        <v>284</v>
      </c>
    </row>
    <row r="1714" spans="1:12" x14ac:dyDescent="0.2">
      <c r="A1714" s="47">
        <v>34747</v>
      </c>
      <c r="C1714" s="46" t="s">
        <v>3781</v>
      </c>
      <c r="D1714" s="46" t="s">
        <v>72</v>
      </c>
      <c r="E1714" s="46" t="s">
        <v>1891</v>
      </c>
      <c r="F1714" s="46" t="s">
        <v>6269</v>
      </c>
      <c r="G1714" s="46" t="s">
        <v>11201</v>
      </c>
      <c r="H1714" s="46" t="s">
        <v>368</v>
      </c>
      <c r="I1714" s="46" t="s">
        <v>10871</v>
      </c>
      <c r="J1714" s="47">
        <v>341</v>
      </c>
      <c r="K1714" s="46" t="s">
        <v>2569</v>
      </c>
      <c r="L1714" s="46" t="s">
        <v>269</v>
      </c>
    </row>
    <row r="1715" spans="1:12" x14ac:dyDescent="0.2">
      <c r="A1715" s="47">
        <v>34741</v>
      </c>
      <c r="C1715" s="46" t="s">
        <v>15424</v>
      </c>
      <c r="E1715" s="46" t="s">
        <v>15425</v>
      </c>
      <c r="F1715" s="46" t="s">
        <v>4368</v>
      </c>
      <c r="G1715" s="46" t="s">
        <v>11202</v>
      </c>
      <c r="H1715" s="46" t="s">
        <v>368</v>
      </c>
      <c r="I1715" s="46" t="s">
        <v>640</v>
      </c>
      <c r="J1715" s="47">
        <v>10415</v>
      </c>
      <c r="K1715" s="46" t="s">
        <v>2646</v>
      </c>
      <c r="L1715" s="46" t="s">
        <v>269</v>
      </c>
    </row>
    <row r="1716" spans="1:12" x14ac:dyDescent="0.2">
      <c r="A1716" s="47">
        <v>34725</v>
      </c>
      <c r="C1716" s="46" t="s">
        <v>10693</v>
      </c>
      <c r="E1716" s="46" t="s">
        <v>10694</v>
      </c>
      <c r="F1716" s="46" t="s">
        <v>4142</v>
      </c>
      <c r="G1716" s="46" t="s">
        <v>11203</v>
      </c>
      <c r="H1716" s="46" t="s">
        <v>361</v>
      </c>
      <c r="I1716" s="46" t="s">
        <v>640</v>
      </c>
      <c r="J1716" s="47">
        <v>10415</v>
      </c>
      <c r="K1716" s="46" t="s">
        <v>2569</v>
      </c>
      <c r="L1716" s="46" t="s">
        <v>269</v>
      </c>
    </row>
    <row r="1717" spans="1:12" x14ac:dyDescent="0.2">
      <c r="A1717" s="47">
        <v>34704</v>
      </c>
      <c r="C1717" s="46" t="s">
        <v>34</v>
      </c>
      <c r="D1717" s="46" t="s">
        <v>3242</v>
      </c>
      <c r="E1717" s="46" t="s">
        <v>36</v>
      </c>
      <c r="F1717" s="46" t="s">
        <v>4372</v>
      </c>
      <c r="G1717" s="46" t="s">
        <v>11204</v>
      </c>
      <c r="H1717" s="46" t="s">
        <v>358</v>
      </c>
      <c r="I1717" s="46" t="s">
        <v>1089</v>
      </c>
      <c r="J1717" s="47">
        <v>195</v>
      </c>
      <c r="K1717" s="46" t="s">
        <v>2569</v>
      </c>
      <c r="L1717" s="46" t="s">
        <v>282</v>
      </c>
    </row>
    <row r="1718" spans="1:12" x14ac:dyDescent="0.2">
      <c r="A1718" s="47">
        <v>34701</v>
      </c>
      <c r="C1718" s="46" t="s">
        <v>3784</v>
      </c>
      <c r="D1718" s="46" t="s">
        <v>13</v>
      </c>
      <c r="E1718" s="46" t="s">
        <v>522</v>
      </c>
      <c r="F1718" s="46" t="s">
        <v>4373</v>
      </c>
      <c r="G1718" s="46" t="s">
        <v>11205</v>
      </c>
      <c r="H1718" s="46" t="s">
        <v>368</v>
      </c>
      <c r="I1718" s="46" t="s">
        <v>571</v>
      </c>
      <c r="J1718" s="47">
        <v>243</v>
      </c>
      <c r="K1718" s="46" t="s">
        <v>2569</v>
      </c>
      <c r="L1718" s="46" t="s">
        <v>282</v>
      </c>
    </row>
    <row r="1719" spans="1:12" x14ac:dyDescent="0.2">
      <c r="A1719" s="47">
        <v>34690</v>
      </c>
      <c r="C1719" s="46" t="s">
        <v>5226</v>
      </c>
      <c r="D1719" s="46" t="s">
        <v>81</v>
      </c>
      <c r="E1719" s="46" t="s">
        <v>12</v>
      </c>
      <c r="F1719" s="46" t="s">
        <v>11206</v>
      </c>
      <c r="G1719" s="46" t="s">
        <v>11207</v>
      </c>
      <c r="H1719" s="46" t="s">
        <v>358</v>
      </c>
      <c r="I1719" s="46" t="s">
        <v>545</v>
      </c>
      <c r="J1719" s="47">
        <v>10348</v>
      </c>
      <c r="K1719" s="46" t="s">
        <v>2569</v>
      </c>
      <c r="L1719" s="46" t="s">
        <v>269</v>
      </c>
    </row>
    <row r="1720" spans="1:12" x14ac:dyDescent="0.2">
      <c r="A1720" s="47">
        <v>34678</v>
      </c>
      <c r="C1720" s="46" t="s">
        <v>34</v>
      </c>
      <c r="D1720" s="46" t="s">
        <v>2131</v>
      </c>
      <c r="E1720" s="46" t="s">
        <v>3278</v>
      </c>
      <c r="F1720" s="46" t="s">
        <v>4375</v>
      </c>
      <c r="G1720" s="46" t="s">
        <v>11208</v>
      </c>
      <c r="H1720" s="46" t="s">
        <v>368</v>
      </c>
      <c r="I1720" s="46" t="s">
        <v>595</v>
      </c>
      <c r="J1720" s="47">
        <v>175</v>
      </c>
      <c r="K1720" s="46" t="s">
        <v>2569</v>
      </c>
      <c r="L1720" s="46" t="s">
        <v>269</v>
      </c>
    </row>
    <row r="1721" spans="1:12" x14ac:dyDescent="0.2">
      <c r="A1721" s="47">
        <v>34675</v>
      </c>
      <c r="C1721" s="46" t="s">
        <v>10699</v>
      </c>
      <c r="D1721" s="46" t="s">
        <v>371</v>
      </c>
      <c r="E1721" s="46" t="s">
        <v>543</v>
      </c>
      <c r="F1721" s="46" t="s">
        <v>4376</v>
      </c>
      <c r="G1721" s="46" t="s">
        <v>11209</v>
      </c>
      <c r="H1721" s="46" t="s">
        <v>358</v>
      </c>
      <c r="I1721" s="46" t="s">
        <v>2967</v>
      </c>
      <c r="J1721" s="47">
        <v>10193</v>
      </c>
      <c r="K1721" s="46" t="s">
        <v>2569</v>
      </c>
      <c r="L1721" s="46" t="s">
        <v>283</v>
      </c>
    </row>
    <row r="1722" spans="1:12" x14ac:dyDescent="0.2">
      <c r="A1722" s="47">
        <v>34672</v>
      </c>
      <c r="C1722" s="46" t="s">
        <v>4658</v>
      </c>
      <c r="D1722" s="46" t="s">
        <v>15417</v>
      </c>
      <c r="E1722" s="46" t="s">
        <v>8112</v>
      </c>
      <c r="F1722" s="46" t="s">
        <v>4377</v>
      </c>
      <c r="G1722" s="46" t="s">
        <v>11210</v>
      </c>
      <c r="H1722" s="46" t="s">
        <v>358</v>
      </c>
      <c r="I1722" s="46" t="s">
        <v>2967</v>
      </c>
      <c r="J1722" s="47">
        <v>10193</v>
      </c>
      <c r="K1722" s="46" t="s">
        <v>2569</v>
      </c>
      <c r="L1722" s="46" t="s">
        <v>283</v>
      </c>
    </row>
    <row r="1723" spans="1:12" x14ac:dyDescent="0.2">
      <c r="A1723" s="47">
        <v>34670</v>
      </c>
      <c r="C1723" s="46" t="s">
        <v>13</v>
      </c>
      <c r="D1723" s="46" t="s">
        <v>15171</v>
      </c>
      <c r="E1723" s="46" t="s">
        <v>380</v>
      </c>
      <c r="F1723" s="46" t="s">
        <v>4378</v>
      </c>
      <c r="G1723" s="46" t="s">
        <v>11211</v>
      </c>
      <c r="H1723" s="46" t="s">
        <v>358</v>
      </c>
      <c r="I1723" s="46" t="s">
        <v>1005</v>
      </c>
      <c r="J1723" s="47">
        <v>10015</v>
      </c>
      <c r="K1723" s="46" t="s">
        <v>2569</v>
      </c>
      <c r="L1723" s="46" t="s">
        <v>283</v>
      </c>
    </row>
    <row r="1724" spans="1:12" x14ac:dyDescent="0.2">
      <c r="A1724" s="47">
        <v>34651</v>
      </c>
      <c r="C1724" s="46" t="s">
        <v>10488</v>
      </c>
      <c r="D1724" s="46" t="s">
        <v>14</v>
      </c>
      <c r="E1724" s="46" t="s">
        <v>63</v>
      </c>
      <c r="F1724" s="46" t="s">
        <v>4383</v>
      </c>
      <c r="G1724" s="46" t="s">
        <v>11212</v>
      </c>
      <c r="H1724" s="46" t="s">
        <v>368</v>
      </c>
      <c r="I1724" s="46" t="s">
        <v>593</v>
      </c>
      <c r="J1724" s="47">
        <v>87</v>
      </c>
      <c r="K1724" s="46" t="s">
        <v>3390</v>
      </c>
      <c r="L1724" s="46" t="s">
        <v>291</v>
      </c>
    </row>
    <row r="1725" spans="1:12" x14ac:dyDescent="0.2">
      <c r="A1725" s="47">
        <v>34644</v>
      </c>
      <c r="C1725" s="46" t="s">
        <v>4242</v>
      </c>
      <c r="D1725" s="46" t="s">
        <v>10</v>
      </c>
      <c r="E1725" s="46" t="s">
        <v>14914</v>
      </c>
      <c r="F1725" s="46" t="s">
        <v>7357</v>
      </c>
      <c r="G1725" s="46" t="s">
        <v>11213</v>
      </c>
      <c r="H1725" s="46" t="s">
        <v>368</v>
      </c>
      <c r="I1725" s="46" t="s">
        <v>8344</v>
      </c>
      <c r="J1725" s="47">
        <v>10411</v>
      </c>
      <c r="K1725" s="46" t="s">
        <v>2569</v>
      </c>
      <c r="L1725" s="46" t="s">
        <v>269</v>
      </c>
    </row>
    <row r="1726" spans="1:12" x14ac:dyDescent="0.2">
      <c r="A1726" s="47">
        <v>34637</v>
      </c>
      <c r="C1726" s="46" t="s">
        <v>7494</v>
      </c>
      <c r="D1726" s="46" t="s">
        <v>3036</v>
      </c>
      <c r="E1726" s="46" t="s">
        <v>31</v>
      </c>
      <c r="F1726" s="46" t="s">
        <v>4385</v>
      </c>
      <c r="G1726" s="46" t="s">
        <v>11214</v>
      </c>
      <c r="H1726" s="46" t="s">
        <v>361</v>
      </c>
      <c r="I1726" s="46" t="s">
        <v>401</v>
      </c>
      <c r="J1726" s="47">
        <v>308</v>
      </c>
      <c r="K1726" s="46" t="s">
        <v>2638</v>
      </c>
      <c r="L1726" s="46" t="s">
        <v>284</v>
      </c>
    </row>
    <row r="1727" spans="1:12" x14ac:dyDescent="0.2">
      <c r="A1727" s="47">
        <v>34630</v>
      </c>
      <c r="C1727" s="46" t="s">
        <v>539</v>
      </c>
      <c r="D1727" s="46" t="s">
        <v>15267</v>
      </c>
      <c r="E1727" s="46" t="s">
        <v>3415</v>
      </c>
      <c r="F1727" s="46" t="s">
        <v>4387</v>
      </c>
      <c r="G1727" s="46" t="s">
        <v>11215</v>
      </c>
      <c r="H1727" s="46" t="s">
        <v>358</v>
      </c>
      <c r="I1727" s="46" t="s">
        <v>383</v>
      </c>
      <c r="J1727" s="47">
        <v>193</v>
      </c>
      <c r="K1727" s="46" t="s">
        <v>2569</v>
      </c>
      <c r="L1727" s="46" t="s">
        <v>281</v>
      </c>
    </row>
    <row r="1728" spans="1:12" x14ac:dyDescent="0.2">
      <c r="A1728" s="47">
        <v>34625</v>
      </c>
      <c r="C1728" s="46" t="s">
        <v>15100</v>
      </c>
      <c r="E1728" s="46" t="s">
        <v>15101</v>
      </c>
      <c r="F1728" s="46" t="s">
        <v>4390</v>
      </c>
      <c r="G1728" s="46" t="s">
        <v>11216</v>
      </c>
      <c r="H1728" s="46" t="s">
        <v>368</v>
      </c>
      <c r="I1728" s="46" t="s">
        <v>536</v>
      </c>
      <c r="J1728" s="47">
        <v>519</v>
      </c>
      <c r="K1728" s="46" t="s">
        <v>3145</v>
      </c>
      <c r="L1728" s="46" t="s">
        <v>279</v>
      </c>
    </row>
    <row r="1729" spans="1:12" x14ac:dyDescent="0.2">
      <c r="A1729" s="47">
        <v>34623</v>
      </c>
      <c r="C1729" s="46" t="s">
        <v>15098</v>
      </c>
      <c r="E1729" s="46" t="s">
        <v>15099</v>
      </c>
      <c r="F1729" s="46" t="s">
        <v>4392</v>
      </c>
      <c r="G1729" s="46" t="s">
        <v>11217</v>
      </c>
      <c r="H1729" s="46" t="s">
        <v>358</v>
      </c>
      <c r="I1729" s="46" t="s">
        <v>456</v>
      </c>
      <c r="J1729" s="47">
        <v>10098</v>
      </c>
      <c r="K1729" s="46" t="s">
        <v>2569</v>
      </c>
      <c r="L1729" s="46" t="s">
        <v>284</v>
      </c>
    </row>
    <row r="1730" spans="1:12" x14ac:dyDescent="0.2">
      <c r="A1730" s="47">
        <v>34596</v>
      </c>
      <c r="C1730" s="46" t="s">
        <v>15881</v>
      </c>
      <c r="D1730" s="46" t="s">
        <v>15092</v>
      </c>
      <c r="E1730" s="46" t="s">
        <v>36</v>
      </c>
      <c r="F1730" s="46" t="s">
        <v>4395</v>
      </c>
      <c r="G1730" s="46" t="s">
        <v>11218</v>
      </c>
      <c r="H1730" s="46" t="s">
        <v>361</v>
      </c>
      <c r="I1730" s="46" t="s">
        <v>400</v>
      </c>
      <c r="J1730" s="47">
        <v>305</v>
      </c>
      <c r="K1730" s="46" t="s">
        <v>3128</v>
      </c>
      <c r="L1730" s="46" t="s">
        <v>279</v>
      </c>
    </row>
    <row r="1731" spans="1:12" x14ac:dyDescent="0.2">
      <c r="A1731" s="47">
        <v>34586</v>
      </c>
      <c r="C1731" s="46" t="s">
        <v>9</v>
      </c>
      <c r="D1731" s="46" t="s">
        <v>1577</v>
      </c>
      <c r="E1731" s="46" t="s">
        <v>60</v>
      </c>
      <c r="F1731" s="46" t="s">
        <v>4397</v>
      </c>
      <c r="G1731" s="46" t="s">
        <v>11219</v>
      </c>
      <c r="H1731" s="46" t="s">
        <v>361</v>
      </c>
      <c r="I1731" s="46" t="s">
        <v>785</v>
      </c>
      <c r="J1731" s="47">
        <v>10133</v>
      </c>
      <c r="K1731" s="46" t="s">
        <v>2594</v>
      </c>
      <c r="L1731" s="46" t="s">
        <v>284</v>
      </c>
    </row>
    <row r="1732" spans="1:12" x14ac:dyDescent="0.2">
      <c r="A1732" s="47">
        <v>34582</v>
      </c>
      <c r="C1732" s="46" t="s">
        <v>4694</v>
      </c>
      <c r="D1732" s="46" t="s">
        <v>9</v>
      </c>
      <c r="E1732" s="46" t="s">
        <v>114</v>
      </c>
      <c r="F1732" s="46" t="s">
        <v>4400</v>
      </c>
      <c r="G1732" s="46" t="s">
        <v>11220</v>
      </c>
      <c r="H1732" s="46" t="s">
        <v>361</v>
      </c>
      <c r="I1732" s="46" t="s">
        <v>467</v>
      </c>
      <c r="J1732" s="47">
        <v>10163</v>
      </c>
      <c r="K1732" s="46" t="s">
        <v>2569</v>
      </c>
      <c r="L1732" s="46" t="s">
        <v>287</v>
      </c>
    </row>
    <row r="1733" spans="1:12" x14ac:dyDescent="0.2">
      <c r="A1733" s="47">
        <v>34570</v>
      </c>
      <c r="C1733" s="46" t="s">
        <v>3790</v>
      </c>
      <c r="E1733" s="46" t="s">
        <v>3791</v>
      </c>
      <c r="F1733" s="46" t="s">
        <v>4400</v>
      </c>
      <c r="G1733" s="46" t="s">
        <v>11221</v>
      </c>
      <c r="H1733" s="46" t="s">
        <v>361</v>
      </c>
      <c r="I1733" s="46" t="s">
        <v>467</v>
      </c>
      <c r="J1733" s="47">
        <v>10163</v>
      </c>
      <c r="K1733" s="46" t="s">
        <v>2569</v>
      </c>
      <c r="L1733" s="46" t="s">
        <v>287</v>
      </c>
    </row>
    <row r="1734" spans="1:12" x14ac:dyDescent="0.2">
      <c r="A1734" s="47">
        <v>34554</v>
      </c>
      <c r="C1734" s="46" t="s">
        <v>100</v>
      </c>
      <c r="D1734" s="46" t="s">
        <v>34</v>
      </c>
      <c r="E1734" s="46" t="s">
        <v>522</v>
      </c>
      <c r="F1734" s="46" t="s">
        <v>11222</v>
      </c>
      <c r="G1734" s="46" t="s">
        <v>11223</v>
      </c>
      <c r="H1734" s="46" t="s">
        <v>368</v>
      </c>
      <c r="I1734" s="46" t="s">
        <v>360</v>
      </c>
      <c r="J1734" s="47">
        <v>33</v>
      </c>
      <c r="K1734" s="46" t="s">
        <v>2569</v>
      </c>
      <c r="L1734" s="46" t="s">
        <v>281</v>
      </c>
    </row>
    <row r="1735" spans="1:12" x14ac:dyDescent="0.2">
      <c r="A1735" s="47">
        <v>34552</v>
      </c>
      <c r="C1735" s="46" t="s">
        <v>34</v>
      </c>
      <c r="D1735" s="46" t="s">
        <v>2136</v>
      </c>
      <c r="E1735" s="46" t="s">
        <v>1578</v>
      </c>
      <c r="F1735" s="46" t="s">
        <v>4403</v>
      </c>
      <c r="G1735" s="46" t="s">
        <v>11224</v>
      </c>
      <c r="H1735" s="46" t="s">
        <v>368</v>
      </c>
      <c r="I1735" s="46" t="s">
        <v>625</v>
      </c>
      <c r="J1735" s="47">
        <v>2</v>
      </c>
      <c r="K1735" s="46" t="s">
        <v>2569</v>
      </c>
      <c r="L1735" s="46" t="s">
        <v>284</v>
      </c>
    </row>
    <row r="1736" spans="1:12" x14ac:dyDescent="0.2">
      <c r="A1736" s="47">
        <v>34551</v>
      </c>
      <c r="C1736" s="46" t="s">
        <v>3465</v>
      </c>
      <c r="D1736" s="46" t="s">
        <v>3796</v>
      </c>
      <c r="E1736" s="46" t="s">
        <v>12</v>
      </c>
      <c r="F1736" s="46" t="s">
        <v>4405</v>
      </c>
      <c r="G1736" s="46" t="s">
        <v>11225</v>
      </c>
      <c r="H1736" s="46" t="s">
        <v>361</v>
      </c>
      <c r="I1736" s="46" t="s">
        <v>625</v>
      </c>
      <c r="J1736" s="47">
        <v>2</v>
      </c>
      <c r="K1736" s="46" t="s">
        <v>2665</v>
      </c>
      <c r="L1736" s="46" t="s">
        <v>284</v>
      </c>
    </row>
    <row r="1737" spans="1:12" x14ac:dyDescent="0.2">
      <c r="A1737" s="47">
        <v>34546</v>
      </c>
      <c r="C1737" s="46" t="s">
        <v>3799</v>
      </c>
      <c r="D1737" s="46" t="s">
        <v>74</v>
      </c>
      <c r="E1737" s="46" t="s">
        <v>2850</v>
      </c>
      <c r="F1737" s="46" t="s">
        <v>2568</v>
      </c>
      <c r="G1737" s="46" t="s">
        <v>11226</v>
      </c>
      <c r="H1737" s="46" t="s">
        <v>358</v>
      </c>
      <c r="I1737" s="46" t="s">
        <v>757</v>
      </c>
      <c r="J1737" s="47">
        <v>59</v>
      </c>
      <c r="K1737" s="46" t="s">
        <v>2569</v>
      </c>
      <c r="L1737" s="46" t="s">
        <v>282</v>
      </c>
    </row>
    <row r="1738" spans="1:12" x14ac:dyDescent="0.2">
      <c r="A1738" s="47">
        <v>34544</v>
      </c>
      <c r="C1738" s="46" t="s">
        <v>1843</v>
      </c>
      <c r="D1738" s="46" t="s">
        <v>10</v>
      </c>
      <c r="E1738" s="46" t="s">
        <v>3800</v>
      </c>
      <c r="F1738" s="46" t="s">
        <v>4406</v>
      </c>
      <c r="G1738" s="46" t="s">
        <v>11227</v>
      </c>
      <c r="H1738" s="46" t="s">
        <v>361</v>
      </c>
      <c r="I1738" s="46" t="s">
        <v>757</v>
      </c>
      <c r="J1738" s="47">
        <v>59</v>
      </c>
      <c r="K1738" s="46" t="s">
        <v>2569</v>
      </c>
      <c r="L1738" s="46" t="s">
        <v>282</v>
      </c>
    </row>
    <row r="1739" spans="1:12" x14ac:dyDescent="0.2">
      <c r="A1739" s="47">
        <v>34536</v>
      </c>
      <c r="C1739" s="46" t="s">
        <v>72</v>
      </c>
      <c r="D1739" s="46" t="s">
        <v>2701</v>
      </c>
      <c r="E1739" s="46" t="s">
        <v>3802</v>
      </c>
      <c r="F1739" s="46" t="s">
        <v>4410</v>
      </c>
      <c r="G1739" s="46" t="s">
        <v>11228</v>
      </c>
      <c r="H1739" s="46" t="s">
        <v>361</v>
      </c>
      <c r="I1739" s="46" t="s">
        <v>769</v>
      </c>
      <c r="J1739" s="47">
        <v>10131</v>
      </c>
      <c r="K1739" s="46" t="s">
        <v>2700</v>
      </c>
      <c r="L1739" s="46" t="s">
        <v>170</v>
      </c>
    </row>
    <row r="1740" spans="1:12" x14ac:dyDescent="0.2">
      <c r="A1740" s="47">
        <v>34528</v>
      </c>
      <c r="C1740" s="46" t="s">
        <v>25</v>
      </c>
      <c r="D1740" s="46" t="s">
        <v>13</v>
      </c>
      <c r="E1740" s="46" t="s">
        <v>3804</v>
      </c>
      <c r="F1740" s="46" t="s">
        <v>4412</v>
      </c>
      <c r="G1740" s="46" t="s">
        <v>11229</v>
      </c>
      <c r="H1740" s="46" t="s">
        <v>361</v>
      </c>
      <c r="I1740" s="46" t="s">
        <v>627</v>
      </c>
      <c r="J1740" s="47">
        <v>291</v>
      </c>
      <c r="K1740" s="46" t="s">
        <v>2569</v>
      </c>
      <c r="L1740" s="46" t="s">
        <v>282</v>
      </c>
    </row>
    <row r="1741" spans="1:12" x14ac:dyDescent="0.2">
      <c r="A1741" s="47">
        <v>34526</v>
      </c>
      <c r="C1741" s="46" t="s">
        <v>3805</v>
      </c>
      <c r="D1741" s="46" t="s">
        <v>72</v>
      </c>
      <c r="E1741" s="46" t="s">
        <v>2823</v>
      </c>
      <c r="F1741" s="46" t="s">
        <v>4414</v>
      </c>
      <c r="G1741" s="46" t="s">
        <v>11230</v>
      </c>
      <c r="H1741" s="46" t="s">
        <v>368</v>
      </c>
      <c r="I1741" s="46" t="s">
        <v>969</v>
      </c>
      <c r="J1741" s="47">
        <v>10083</v>
      </c>
      <c r="K1741" s="46" t="s">
        <v>2569</v>
      </c>
      <c r="L1741" s="46" t="s">
        <v>281</v>
      </c>
    </row>
    <row r="1742" spans="1:12" x14ac:dyDescent="0.2">
      <c r="A1742" s="47">
        <v>34525</v>
      </c>
      <c r="C1742" s="46" t="s">
        <v>2764</v>
      </c>
      <c r="D1742" s="46" t="s">
        <v>13</v>
      </c>
      <c r="E1742" s="46" t="s">
        <v>107</v>
      </c>
      <c r="F1742" s="46" t="s">
        <v>4417</v>
      </c>
      <c r="G1742" s="46" t="s">
        <v>11231</v>
      </c>
      <c r="H1742" s="46" t="s">
        <v>358</v>
      </c>
      <c r="I1742" s="46" t="s">
        <v>841</v>
      </c>
      <c r="J1742" s="47">
        <v>251</v>
      </c>
      <c r="K1742" s="46" t="s">
        <v>2569</v>
      </c>
      <c r="L1742" s="46" t="s">
        <v>282</v>
      </c>
    </row>
    <row r="1743" spans="1:12" x14ac:dyDescent="0.2">
      <c r="A1743" s="47">
        <v>34521</v>
      </c>
      <c r="C1743" s="46" t="s">
        <v>3808</v>
      </c>
      <c r="D1743" s="46" t="s">
        <v>63</v>
      </c>
      <c r="E1743" s="46" t="s">
        <v>3757</v>
      </c>
      <c r="F1743" s="46" t="s">
        <v>4418</v>
      </c>
      <c r="G1743" s="46" t="s">
        <v>11232</v>
      </c>
      <c r="H1743" s="46" t="s">
        <v>368</v>
      </c>
      <c r="I1743" s="46" t="s">
        <v>383</v>
      </c>
      <c r="J1743" s="47">
        <v>193</v>
      </c>
      <c r="K1743" s="46" t="s">
        <v>2569</v>
      </c>
      <c r="L1743" s="46" t="s">
        <v>281</v>
      </c>
    </row>
    <row r="1744" spans="1:12" x14ac:dyDescent="0.2">
      <c r="A1744" s="47">
        <v>34466</v>
      </c>
      <c r="C1744" s="46" t="s">
        <v>10724</v>
      </c>
      <c r="E1744" s="46" t="s">
        <v>3237</v>
      </c>
      <c r="F1744" s="46" t="s">
        <v>3669</v>
      </c>
      <c r="G1744" s="46" t="s">
        <v>11233</v>
      </c>
      <c r="H1744" s="46" t="s">
        <v>361</v>
      </c>
      <c r="I1744" s="46" t="s">
        <v>178</v>
      </c>
      <c r="J1744" s="47">
        <v>504</v>
      </c>
      <c r="K1744" s="46" t="s">
        <v>2569</v>
      </c>
      <c r="L1744" s="46" t="s">
        <v>285</v>
      </c>
    </row>
    <row r="1745" spans="1:12" x14ac:dyDescent="0.2">
      <c r="A1745" s="47">
        <v>34458</v>
      </c>
      <c r="C1745" s="46" t="s">
        <v>19</v>
      </c>
      <c r="D1745" s="46" t="s">
        <v>3816</v>
      </c>
      <c r="E1745" s="46" t="s">
        <v>52</v>
      </c>
      <c r="F1745" s="46" t="s">
        <v>4420</v>
      </c>
      <c r="G1745" s="46" t="s">
        <v>11234</v>
      </c>
      <c r="H1745" s="46" t="s">
        <v>368</v>
      </c>
      <c r="I1745" s="46" t="s">
        <v>619</v>
      </c>
      <c r="J1745" s="47">
        <v>43</v>
      </c>
      <c r="K1745" s="46" t="s">
        <v>2569</v>
      </c>
      <c r="L1745" s="46" t="s">
        <v>269</v>
      </c>
    </row>
    <row r="1746" spans="1:12" x14ac:dyDescent="0.2">
      <c r="A1746" s="47">
        <v>34454</v>
      </c>
      <c r="C1746" s="46" t="s">
        <v>34</v>
      </c>
      <c r="D1746" s="46" t="s">
        <v>3818</v>
      </c>
      <c r="E1746" s="46" t="s">
        <v>3819</v>
      </c>
      <c r="F1746" s="46" t="s">
        <v>4421</v>
      </c>
      <c r="G1746" s="46" t="s">
        <v>11235</v>
      </c>
      <c r="H1746" s="46" t="s">
        <v>368</v>
      </c>
      <c r="I1746" s="46" t="s">
        <v>619</v>
      </c>
      <c r="J1746" s="47">
        <v>43</v>
      </c>
      <c r="K1746" s="46" t="s">
        <v>2569</v>
      </c>
      <c r="L1746" s="46" t="s">
        <v>269</v>
      </c>
    </row>
    <row r="1747" spans="1:12" x14ac:dyDescent="0.2">
      <c r="A1747" s="47">
        <v>34450</v>
      </c>
      <c r="C1747" s="46" t="s">
        <v>3821</v>
      </c>
      <c r="D1747" s="46" t="s">
        <v>3822</v>
      </c>
      <c r="E1747" s="46" t="s">
        <v>3823</v>
      </c>
      <c r="F1747" s="46" t="s">
        <v>4424</v>
      </c>
      <c r="G1747" s="46" t="s">
        <v>11236</v>
      </c>
      <c r="H1747" s="46" t="s">
        <v>368</v>
      </c>
      <c r="I1747" s="46" t="s">
        <v>619</v>
      </c>
      <c r="J1747" s="47">
        <v>43</v>
      </c>
      <c r="K1747" s="46" t="s">
        <v>2831</v>
      </c>
      <c r="L1747" s="46" t="s">
        <v>269</v>
      </c>
    </row>
    <row r="1748" spans="1:12" x14ac:dyDescent="0.2">
      <c r="A1748" s="47">
        <v>34448</v>
      </c>
      <c r="C1748" s="46" t="s">
        <v>15297</v>
      </c>
      <c r="D1748" s="46" t="s">
        <v>3825</v>
      </c>
      <c r="E1748" s="46" t="s">
        <v>42</v>
      </c>
      <c r="F1748" s="46" t="s">
        <v>3628</v>
      </c>
      <c r="G1748" s="46" t="s">
        <v>11237</v>
      </c>
      <c r="H1748" s="46" t="s">
        <v>368</v>
      </c>
      <c r="I1748" s="46" t="s">
        <v>426</v>
      </c>
      <c r="J1748" s="47">
        <v>634</v>
      </c>
      <c r="K1748" s="46" t="s">
        <v>2569</v>
      </c>
      <c r="L1748" s="46" t="s">
        <v>285</v>
      </c>
    </row>
    <row r="1749" spans="1:12" x14ac:dyDescent="0.2">
      <c r="A1749" s="47">
        <v>34447</v>
      </c>
      <c r="C1749" s="46" t="s">
        <v>15156</v>
      </c>
      <c r="E1749" s="46" t="s">
        <v>15157</v>
      </c>
      <c r="F1749" s="46" t="s">
        <v>4426</v>
      </c>
      <c r="G1749" s="46" t="s">
        <v>11238</v>
      </c>
      <c r="H1749" s="46" t="s">
        <v>368</v>
      </c>
      <c r="I1749" s="46" t="s">
        <v>426</v>
      </c>
      <c r="J1749" s="47">
        <v>634</v>
      </c>
      <c r="K1749" s="46" t="s">
        <v>2569</v>
      </c>
      <c r="L1749" s="46" t="s">
        <v>285</v>
      </c>
    </row>
    <row r="1750" spans="1:12" x14ac:dyDescent="0.2">
      <c r="A1750" s="47">
        <v>34446</v>
      </c>
      <c r="C1750" s="46" t="s">
        <v>15158</v>
      </c>
      <c r="E1750" s="46" t="s">
        <v>4436</v>
      </c>
      <c r="F1750" s="46" t="s">
        <v>4430</v>
      </c>
      <c r="G1750" s="46" t="s">
        <v>11239</v>
      </c>
      <c r="H1750" s="46" t="s">
        <v>361</v>
      </c>
      <c r="I1750" s="46" t="s">
        <v>546</v>
      </c>
      <c r="J1750" s="47">
        <v>10412</v>
      </c>
      <c r="K1750" s="46" t="s">
        <v>2569</v>
      </c>
      <c r="L1750" s="46" t="s">
        <v>282</v>
      </c>
    </row>
    <row r="1751" spans="1:12" x14ac:dyDescent="0.2">
      <c r="A1751" s="47">
        <v>34432</v>
      </c>
      <c r="C1751" s="46" t="s">
        <v>1617</v>
      </c>
      <c r="D1751" s="46" t="s">
        <v>1843</v>
      </c>
      <c r="E1751" s="46" t="s">
        <v>3826</v>
      </c>
      <c r="F1751" s="46" t="s">
        <v>2593</v>
      </c>
      <c r="G1751" s="46" t="s">
        <v>11240</v>
      </c>
      <c r="H1751" s="46" t="s">
        <v>361</v>
      </c>
      <c r="I1751" s="46" t="s">
        <v>546</v>
      </c>
      <c r="J1751" s="47">
        <v>10412</v>
      </c>
      <c r="K1751" s="46" t="s">
        <v>2569</v>
      </c>
      <c r="L1751" s="46" t="s">
        <v>282</v>
      </c>
    </row>
    <row r="1752" spans="1:12" x14ac:dyDescent="0.2">
      <c r="A1752" s="47">
        <v>34425</v>
      </c>
      <c r="C1752" s="46" t="s">
        <v>34</v>
      </c>
      <c r="D1752" s="46" t="s">
        <v>24</v>
      </c>
      <c r="E1752" s="46" t="s">
        <v>463</v>
      </c>
      <c r="F1752" s="46" t="s">
        <v>4435</v>
      </c>
      <c r="G1752" s="46" t="s">
        <v>11241</v>
      </c>
      <c r="H1752" s="46" t="s">
        <v>368</v>
      </c>
      <c r="I1752" s="46" t="s">
        <v>593</v>
      </c>
      <c r="J1752" s="47">
        <v>87</v>
      </c>
      <c r="K1752" s="46" t="s">
        <v>2569</v>
      </c>
      <c r="L1752" s="46" t="s">
        <v>291</v>
      </c>
    </row>
    <row r="1753" spans="1:12" x14ac:dyDescent="0.2">
      <c r="A1753" s="47">
        <v>34413</v>
      </c>
      <c r="C1753" s="46" t="s">
        <v>17</v>
      </c>
      <c r="D1753" s="46" t="s">
        <v>98</v>
      </c>
      <c r="E1753" s="46" t="s">
        <v>2752</v>
      </c>
      <c r="F1753" s="46" t="s">
        <v>4437</v>
      </c>
      <c r="G1753" s="46" t="s">
        <v>11242</v>
      </c>
      <c r="H1753" s="46" t="s">
        <v>368</v>
      </c>
      <c r="I1753" s="46" t="s">
        <v>3569</v>
      </c>
      <c r="J1753" s="47">
        <v>155</v>
      </c>
      <c r="K1753" s="46" t="s">
        <v>2569</v>
      </c>
      <c r="L1753" s="46" t="s">
        <v>288</v>
      </c>
    </row>
    <row r="1754" spans="1:12" x14ac:dyDescent="0.2">
      <c r="A1754" s="47">
        <v>34412</v>
      </c>
      <c r="C1754" s="46" t="s">
        <v>17</v>
      </c>
      <c r="D1754" s="46" t="s">
        <v>98</v>
      </c>
      <c r="E1754" s="46" t="s">
        <v>460</v>
      </c>
      <c r="F1754" s="46" t="s">
        <v>4439</v>
      </c>
      <c r="G1754" s="46" t="s">
        <v>11243</v>
      </c>
      <c r="H1754" s="46" t="s">
        <v>368</v>
      </c>
      <c r="I1754" s="46" t="s">
        <v>3569</v>
      </c>
      <c r="J1754" s="47">
        <v>10019</v>
      </c>
      <c r="K1754" s="46" t="s">
        <v>2569</v>
      </c>
      <c r="L1754" s="46" t="s">
        <v>288</v>
      </c>
    </row>
    <row r="1755" spans="1:12" x14ac:dyDescent="0.2">
      <c r="A1755" s="47">
        <v>34409</v>
      </c>
      <c r="C1755" s="46" t="s">
        <v>10738</v>
      </c>
      <c r="D1755" s="46" t="s">
        <v>17</v>
      </c>
      <c r="E1755" s="46" t="s">
        <v>5804</v>
      </c>
      <c r="F1755" s="46" t="s">
        <v>4440</v>
      </c>
      <c r="G1755" s="46" t="s">
        <v>11244</v>
      </c>
      <c r="H1755" s="46" t="s">
        <v>358</v>
      </c>
      <c r="I1755" s="46" t="s">
        <v>1178</v>
      </c>
      <c r="J1755" s="47">
        <v>10181</v>
      </c>
      <c r="K1755" s="46" t="s">
        <v>2569</v>
      </c>
      <c r="L1755" s="46" t="s">
        <v>279</v>
      </c>
    </row>
    <row r="1756" spans="1:12" x14ac:dyDescent="0.2">
      <c r="A1756" s="47">
        <v>34400</v>
      </c>
      <c r="C1756" s="46" t="s">
        <v>9</v>
      </c>
      <c r="D1756" s="46" t="s">
        <v>19</v>
      </c>
      <c r="E1756" s="46" t="s">
        <v>3834</v>
      </c>
      <c r="F1756" s="46" t="s">
        <v>4442</v>
      </c>
      <c r="G1756" s="46" t="s">
        <v>11245</v>
      </c>
      <c r="H1756" s="46" t="s">
        <v>361</v>
      </c>
      <c r="I1756" s="46" t="s">
        <v>327</v>
      </c>
      <c r="J1756" s="47">
        <v>10414</v>
      </c>
      <c r="K1756" s="46" t="s">
        <v>2569</v>
      </c>
      <c r="L1756" s="46" t="s">
        <v>269</v>
      </c>
    </row>
    <row r="1757" spans="1:12" x14ac:dyDescent="0.2">
      <c r="A1757" s="47">
        <v>34393</v>
      </c>
      <c r="C1757" s="46" t="s">
        <v>147</v>
      </c>
      <c r="D1757" s="46" t="s">
        <v>19</v>
      </c>
      <c r="E1757" s="46" t="s">
        <v>3423</v>
      </c>
      <c r="F1757" s="46" t="s">
        <v>4445</v>
      </c>
      <c r="G1757" s="46" t="s">
        <v>11246</v>
      </c>
      <c r="H1757" s="46" t="s">
        <v>361</v>
      </c>
      <c r="I1757" s="46" t="s">
        <v>327</v>
      </c>
      <c r="J1757" s="47">
        <v>10414</v>
      </c>
      <c r="K1757" s="46" t="s">
        <v>2569</v>
      </c>
      <c r="L1757" s="46" t="s">
        <v>269</v>
      </c>
    </row>
    <row r="1758" spans="1:12" x14ac:dyDescent="0.2">
      <c r="A1758" s="47">
        <v>34392</v>
      </c>
      <c r="C1758" s="46" t="s">
        <v>14</v>
      </c>
      <c r="D1758" s="46" t="s">
        <v>3520</v>
      </c>
      <c r="E1758" s="46" t="s">
        <v>3837</v>
      </c>
      <c r="F1758" s="46" t="s">
        <v>4446</v>
      </c>
      <c r="G1758" s="46" t="s">
        <v>11247</v>
      </c>
      <c r="H1758" s="46" t="s">
        <v>368</v>
      </c>
      <c r="I1758" s="46" t="s">
        <v>608</v>
      </c>
      <c r="J1758" s="47">
        <v>58</v>
      </c>
      <c r="K1758" s="46" t="s">
        <v>2569</v>
      </c>
      <c r="L1758" s="46" t="s">
        <v>169</v>
      </c>
    </row>
    <row r="1759" spans="1:12" x14ac:dyDescent="0.2">
      <c r="A1759" s="47">
        <v>34391</v>
      </c>
      <c r="C1759" s="46" t="s">
        <v>14</v>
      </c>
      <c r="D1759" s="46" t="s">
        <v>3520</v>
      </c>
      <c r="E1759" s="46" t="s">
        <v>531</v>
      </c>
      <c r="F1759" s="46" t="s">
        <v>4448</v>
      </c>
      <c r="G1759" s="46" t="s">
        <v>11248</v>
      </c>
      <c r="H1759" s="46" t="s">
        <v>368</v>
      </c>
      <c r="I1759" s="46" t="s">
        <v>182</v>
      </c>
      <c r="J1759" s="47">
        <v>674</v>
      </c>
      <c r="K1759" s="46" t="s">
        <v>2569</v>
      </c>
      <c r="L1759" s="46" t="s">
        <v>169</v>
      </c>
    </row>
    <row r="1760" spans="1:12" x14ac:dyDescent="0.2">
      <c r="A1760" s="47">
        <v>34388</v>
      </c>
      <c r="C1760" s="46" t="s">
        <v>1648</v>
      </c>
      <c r="D1760" s="46" t="s">
        <v>3839</v>
      </c>
      <c r="E1760" s="46" t="s">
        <v>22</v>
      </c>
      <c r="F1760" s="46" t="s">
        <v>3836</v>
      </c>
      <c r="G1760" s="46" t="s">
        <v>11249</v>
      </c>
      <c r="H1760" s="46" t="s">
        <v>368</v>
      </c>
      <c r="I1760" s="46" t="s">
        <v>8960</v>
      </c>
      <c r="J1760" s="47">
        <v>192</v>
      </c>
      <c r="K1760" s="46" t="s">
        <v>2569</v>
      </c>
      <c r="L1760" s="46" t="s">
        <v>169</v>
      </c>
    </row>
    <row r="1761" spans="1:12" x14ac:dyDescent="0.2">
      <c r="A1761" s="47">
        <v>34387</v>
      </c>
      <c r="C1761" s="46" t="s">
        <v>3840</v>
      </c>
      <c r="D1761" s="46" t="s">
        <v>3841</v>
      </c>
      <c r="E1761" s="46" t="s">
        <v>40</v>
      </c>
      <c r="F1761" s="46" t="s">
        <v>11250</v>
      </c>
      <c r="G1761" s="46" t="s">
        <v>11251</v>
      </c>
      <c r="H1761" s="46" t="s">
        <v>368</v>
      </c>
      <c r="I1761" s="46" t="s">
        <v>614</v>
      </c>
      <c r="J1761" s="47">
        <v>626</v>
      </c>
      <c r="K1761" s="46" t="s">
        <v>2569</v>
      </c>
      <c r="L1761" s="46" t="s">
        <v>284</v>
      </c>
    </row>
    <row r="1762" spans="1:12" x14ac:dyDescent="0.2">
      <c r="A1762" s="47">
        <v>34327</v>
      </c>
      <c r="C1762" s="46" t="s">
        <v>492</v>
      </c>
      <c r="D1762" s="46" t="s">
        <v>9</v>
      </c>
      <c r="E1762" s="46" t="s">
        <v>11</v>
      </c>
      <c r="F1762" s="46" t="s">
        <v>4453</v>
      </c>
      <c r="G1762" s="46" t="s">
        <v>11252</v>
      </c>
      <c r="H1762" s="46" t="s">
        <v>358</v>
      </c>
      <c r="I1762" s="46" t="s">
        <v>386</v>
      </c>
      <c r="J1762" s="47">
        <v>248</v>
      </c>
      <c r="K1762" s="46" t="s">
        <v>2569</v>
      </c>
      <c r="L1762" s="46" t="s">
        <v>282</v>
      </c>
    </row>
    <row r="1763" spans="1:12" x14ac:dyDescent="0.2">
      <c r="A1763" s="47">
        <v>34306</v>
      </c>
      <c r="C1763" s="46" t="s">
        <v>13</v>
      </c>
      <c r="D1763" s="46" t="s">
        <v>13</v>
      </c>
      <c r="E1763" s="46" t="s">
        <v>3415</v>
      </c>
      <c r="F1763" s="46" t="s">
        <v>4455</v>
      </c>
      <c r="G1763" s="46" t="s">
        <v>11253</v>
      </c>
      <c r="H1763" s="46" t="s">
        <v>361</v>
      </c>
      <c r="I1763" s="46" t="s">
        <v>1059</v>
      </c>
      <c r="J1763" s="47">
        <v>727</v>
      </c>
      <c r="K1763" s="46" t="s">
        <v>2569</v>
      </c>
      <c r="L1763" s="46" t="s">
        <v>283</v>
      </c>
    </row>
    <row r="1764" spans="1:12" x14ac:dyDescent="0.2">
      <c r="A1764" s="47">
        <v>34303</v>
      </c>
      <c r="C1764" s="46" t="s">
        <v>371</v>
      </c>
      <c r="D1764" s="46" t="s">
        <v>3848</v>
      </c>
      <c r="E1764" s="46" t="s">
        <v>3849</v>
      </c>
      <c r="F1764" s="46" t="s">
        <v>4458</v>
      </c>
      <c r="G1764" s="46" t="s">
        <v>11254</v>
      </c>
      <c r="H1764" s="46" t="s">
        <v>361</v>
      </c>
      <c r="I1764" s="46" t="s">
        <v>397</v>
      </c>
      <c r="J1764" s="47">
        <v>284</v>
      </c>
      <c r="K1764" s="46" t="s">
        <v>2569</v>
      </c>
      <c r="L1764" s="46" t="s">
        <v>283</v>
      </c>
    </row>
    <row r="1765" spans="1:12" x14ac:dyDescent="0.2">
      <c r="A1765" s="47">
        <v>34297</v>
      </c>
      <c r="C1765" s="46" t="s">
        <v>43</v>
      </c>
      <c r="D1765" s="46" t="s">
        <v>1938</v>
      </c>
      <c r="E1765" s="46" t="s">
        <v>3110</v>
      </c>
      <c r="F1765" s="46" t="s">
        <v>4461</v>
      </c>
      <c r="G1765" s="46" t="s">
        <v>11255</v>
      </c>
      <c r="H1765" s="46" t="s">
        <v>361</v>
      </c>
      <c r="I1765" s="46" t="s">
        <v>397</v>
      </c>
      <c r="J1765" s="47">
        <v>284</v>
      </c>
      <c r="K1765" s="46" t="s">
        <v>2569</v>
      </c>
      <c r="L1765" s="46" t="s">
        <v>283</v>
      </c>
    </row>
    <row r="1766" spans="1:12" x14ac:dyDescent="0.2">
      <c r="A1766" s="47">
        <v>34292</v>
      </c>
      <c r="C1766" s="46" t="s">
        <v>2585</v>
      </c>
      <c r="D1766" s="46" t="s">
        <v>3852</v>
      </c>
      <c r="E1766" s="46" t="s">
        <v>22</v>
      </c>
      <c r="F1766" s="46" t="s">
        <v>4464</v>
      </c>
      <c r="G1766" s="46" t="s">
        <v>11256</v>
      </c>
      <c r="H1766" s="46" t="s">
        <v>361</v>
      </c>
      <c r="I1766" s="46" t="s">
        <v>390</v>
      </c>
      <c r="J1766" s="47">
        <v>262</v>
      </c>
      <c r="K1766" s="46" t="s">
        <v>2619</v>
      </c>
      <c r="L1766" s="46" t="s">
        <v>282</v>
      </c>
    </row>
    <row r="1767" spans="1:12" x14ac:dyDescent="0.2">
      <c r="A1767" s="47">
        <v>34289</v>
      </c>
      <c r="C1767" s="46" t="s">
        <v>120</v>
      </c>
      <c r="D1767" s="46" t="s">
        <v>3854</v>
      </c>
      <c r="E1767" s="46" t="s">
        <v>2827</v>
      </c>
      <c r="F1767" s="46" t="s">
        <v>11257</v>
      </c>
      <c r="G1767" s="46" t="s">
        <v>11258</v>
      </c>
      <c r="H1767" s="46" t="s">
        <v>361</v>
      </c>
      <c r="I1767" s="46" t="s">
        <v>2697</v>
      </c>
      <c r="J1767" s="47">
        <v>10159</v>
      </c>
      <c r="K1767" s="46" t="s">
        <v>2569</v>
      </c>
      <c r="L1767" s="46" t="s">
        <v>279</v>
      </c>
    </row>
    <row r="1768" spans="1:12" x14ac:dyDescent="0.2">
      <c r="A1768" s="47">
        <v>34279</v>
      </c>
      <c r="C1768" s="46" t="s">
        <v>24</v>
      </c>
      <c r="D1768" s="46" t="s">
        <v>3858</v>
      </c>
      <c r="E1768" s="46" t="s">
        <v>3859</v>
      </c>
      <c r="F1768" s="46" t="s">
        <v>4467</v>
      </c>
      <c r="G1768" s="46" t="s">
        <v>11259</v>
      </c>
      <c r="H1768" s="46" t="s">
        <v>361</v>
      </c>
      <c r="I1768" s="46" t="s">
        <v>414</v>
      </c>
      <c r="J1768" s="47">
        <v>502</v>
      </c>
      <c r="K1768" s="46" t="s">
        <v>2569</v>
      </c>
      <c r="L1768" s="46" t="s">
        <v>269</v>
      </c>
    </row>
    <row r="1769" spans="1:12" x14ac:dyDescent="0.2">
      <c r="A1769" s="47">
        <v>34278</v>
      </c>
      <c r="C1769" s="46" t="s">
        <v>3861</v>
      </c>
      <c r="D1769" s="46" t="s">
        <v>72</v>
      </c>
      <c r="E1769" s="46" t="s">
        <v>418</v>
      </c>
      <c r="F1769" s="46" t="s">
        <v>4469</v>
      </c>
      <c r="G1769" s="46" t="s">
        <v>11260</v>
      </c>
      <c r="H1769" s="46" t="s">
        <v>361</v>
      </c>
      <c r="I1769" s="46" t="s">
        <v>414</v>
      </c>
      <c r="J1769" s="47">
        <v>502</v>
      </c>
      <c r="K1769" s="46" t="s">
        <v>2569</v>
      </c>
      <c r="L1769" s="46" t="s">
        <v>269</v>
      </c>
    </row>
    <row r="1770" spans="1:12" x14ac:dyDescent="0.2">
      <c r="A1770" s="47">
        <v>34253</v>
      </c>
      <c r="C1770" s="46" t="s">
        <v>72</v>
      </c>
      <c r="D1770" s="46" t="s">
        <v>17</v>
      </c>
      <c r="E1770" s="46" t="s">
        <v>482</v>
      </c>
      <c r="F1770" s="46" t="s">
        <v>4471</v>
      </c>
      <c r="G1770" s="46" t="s">
        <v>11261</v>
      </c>
      <c r="H1770" s="46" t="s">
        <v>361</v>
      </c>
      <c r="I1770" s="46" t="s">
        <v>414</v>
      </c>
      <c r="J1770" s="47">
        <v>502</v>
      </c>
      <c r="K1770" s="46" t="s">
        <v>2569</v>
      </c>
      <c r="L1770" s="46" t="s">
        <v>269</v>
      </c>
    </row>
    <row r="1771" spans="1:12" x14ac:dyDescent="0.2">
      <c r="A1771" s="47">
        <v>34240</v>
      </c>
      <c r="C1771" s="46" t="s">
        <v>2812</v>
      </c>
      <c r="D1771" s="46" t="s">
        <v>10767</v>
      </c>
      <c r="E1771" s="46" t="s">
        <v>10768</v>
      </c>
      <c r="F1771" s="46" t="s">
        <v>11262</v>
      </c>
      <c r="G1771" s="46" t="s">
        <v>11263</v>
      </c>
      <c r="H1771" s="46" t="s">
        <v>361</v>
      </c>
      <c r="I1771" s="46" t="s">
        <v>402</v>
      </c>
      <c r="J1771" s="47">
        <v>309</v>
      </c>
      <c r="K1771" s="46" t="s">
        <v>2594</v>
      </c>
      <c r="L1771" s="46" t="s">
        <v>279</v>
      </c>
    </row>
    <row r="1772" spans="1:12" x14ac:dyDescent="0.2">
      <c r="A1772" s="47">
        <v>34239</v>
      </c>
      <c r="C1772" s="46" t="s">
        <v>9</v>
      </c>
      <c r="D1772" s="46" t="s">
        <v>14</v>
      </c>
      <c r="E1772" s="46" t="s">
        <v>3866</v>
      </c>
      <c r="F1772" s="46" t="s">
        <v>3397</v>
      </c>
      <c r="G1772" s="46" t="s">
        <v>11264</v>
      </c>
      <c r="H1772" s="46" t="s">
        <v>361</v>
      </c>
      <c r="I1772" s="46" t="s">
        <v>369</v>
      </c>
      <c r="J1772" s="47">
        <v>78</v>
      </c>
      <c r="K1772" s="46" t="s">
        <v>2569</v>
      </c>
      <c r="L1772" s="46" t="s">
        <v>279</v>
      </c>
    </row>
    <row r="1773" spans="1:12" x14ac:dyDescent="0.2">
      <c r="A1773" s="47">
        <v>34238</v>
      </c>
      <c r="C1773" s="46" t="s">
        <v>79</v>
      </c>
      <c r="D1773" s="46" t="s">
        <v>3868</v>
      </c>
      <c r="E1773" s="46" t="s">
        <v>3278</v>
      </c>
      <c r="F1773" s="46" t="s">
        <v>4473</v>
      </c>
      <c r="G1773" s="46" t="s">
        <v>11265</v>
      </c>
      <c r="H1773" s="46" t="s">
        <v>361</v>
      </c>
      <c r="I1773" s="46" t="s">
        <v>403</v>
      </c>
      <c r="J1773" s="47">
        <v>321</v>
      </c>
      <c r="K1773" s="46" t="s">
        <v>2569</v>
      </c>
      <c r="L1773" s="46" t="s">
        <v>284</v>
      </c>
    </row>
    <row r="1774" spans="1:12" x14ac:dyDescent="0.2">
      <c r="A1774" s="47">
        <v>34232</v>
      </c>
      <c r="C1774" s="46" t="s">
        <v>2862</v>
      </c>
      <c r="D1774" s="46" t="s">
        <v>3871</v>
      </c>
      <c r="E1774" s="46" t="s">
        <v>2664</v>
      </c>
      <c r="F1774" s="46" t="s">
        <v>4479</v>
      </c>
      <c r="G1774" s="46" t="s">
        <v>11266</v>
      </c>
      <c r="H1774" s="46" t="s">
        <v>368</v>
      </c>
      <c r="I1774" s="46" t="s">
        <v>4480</v>
      </c>
      <c r="J1774" s="47">
        <v>10167</v>
      </c>
      <c r="K1774" s="46" t="s">
        <v>2569</v>
      </c>
      <c r="L1774" s="46" t="s">
        <v>287</v>
      </c>
    </row>
    <row r="1775" spans="1:12" x14ac:dyDescent="0.2">
      <c r="A1775" s="47">
        <v>34223</v>
      </c>
      <c r="C1775" s="46" t="s">
        <v>3876</v>
      </c>
      <c r="D1775" s="46" t="s">
        <v>3877</v>
      </c>
      <c r="E1775" s="46" t="s">
        <v>73</v>
      </c>
      <c r="F1775" s="46" t="s">
        <v>11268</v>
      </c>
      <c r="G1775" s="46" t="s">
        <v>11269</v>
      </c>
      <c r="H1775" s="46" t="s">
        <v>368</v>
      </c>
      <c r="I1775" s="46" t="s">
        <v>3622</v>
      </c>
      <c r="J1775" s="47">
        <v>10400</v>
      </c>
      <c r="K1775" s="46" t="s">
        <v>2569</v>
      </c>
      <c r="L1775" s="46" t="s">
        <v>287</v>
      </c>
    </row>
    <row r="1776" spans="1:12" x14ac:dyDescent="0.2">
      <c r="A1776" s="47">
        <v>34222</v>
      </c>
      <c r="C1776" s="46" t="s">
        <v>3876</v>
      </c>
      <c r="D1776" s="46" t="s">
        <v>3877</v>
      </c>
      <c r="E1776" s="46" t="s">
        <v>547</v>
      </c>
      <c r="F1776" s="46" t="s">
        <v>11270</v>
      </c>
      <c r="G1776" s="46" t="s">
        <v>11271</v>
      </c>
      <c r="H1776" s="46" t="s">
        <v>368</v>
      </c>
      <c r="I1776" s="46" t="s">
        <v>3622</v>
      </c>
      <c r="J1776" s="47">
        <v>10400</v>
      </c>
      <c r="K1776" s="46" t="s">
        <v>2569</v>
      </c>
      <c r="L1776" s="46" t="s">
        <v>287</v>
      </c>
    </row>
    <row r="1777" spans="1:12" x14ac:dyDescent="0.2">
      <c r="A1777" s="47">
        <v>34218</v>
      </c>
      <c r="C1777" s="46" t="s">
        <v>10782</v>
      </c>
      <c r="D1777" s="46" t="s">
        <v>2846</v>
      </c>
      <c r="E1777" s="46" t="s">
        <v>10783</v>
      </c>
      <c r="F1777" s="46" t="s">
        <v>5176</v>
      </c>
      <c r="G1777" s="46" t="s">
        <v>11272</v>
      </c>
      <c r="H1777" s="46" t="s">
        <v>368</v>
      </c>
      <c r="I1777" s="46" t="s">
        <v>3622</v>
      </c>
      <c r="J1777" s="47">
        <v>10400</v>
      </c>
      <c r="K1777" s="46" t="s">
        <v>2569</v>
      </c>
      <c r="L1777" s="46" t="s">
        <v>287</v>
      </c>
    </row>
    <row r="1778" spans="1:12" x14ac:dyDescent="0.2">
      <c r="A1778" s="47">
        <v>34210</v>
      </c>
      <c r="C1778" s="46" t="s">
        <v>15304</v>
      </c>
      <c r="D1778" s="46" t="s">
        <v>3965</v>
      </c>
      <c r="E1778" s="46" t="s">
        <v>36</v>
      </c>
      <c r="F1778" s="46" t="s">
        <v>3621</v>
      </c>
      <c r="G1778" s="46" t="s">
        <v>11273</v>
      </c>
      <c r="H1778" s="46" t="s">
        <v>358</v>
      </c>
      <c r="I1778" s="46" t="s">
        <v>642</v>
      </c>
      <c r="J1778" s="47">
        <v>652</v>
      </c>
      <c r="K1778" s="46" t="s">
        <v>2569</v>
      </c>
      <c r="L1778" s="46" t="s">
        <v>287</v>
      </c>
    </row>
    <row r="1779" spans="1:12" x14ac:dyDescent="0.2">
      <c r="A1779" s="47">
        <v>34204</v>
      </c>
      <c r="C1779" s="46" t="s">
        <v>3882</v>
      </c>
      <c r="E1779" s="46" t="s">
        <v>3883</v>
      </c>
      <c r="F1779" s="46" t="s">
        <v>4488</v>
      </c>
      <c r="G1779" s="46" t="s">
        <v>11274</v>
      </c>
      <c r="H1779" s="46" t="s">
        <v>358</v>
      </c>
      <c r="I1779" s="46" t="s">
        <v>599</v>
      </c>
      <c r="J1779" s="47">
        <v>128</v>
      </c>
      <c r="K1779" s="46" t="s">
        <v>2569</v>
      </c>
      <c r="L1779" s="46" t="s">
        <v>282</v>
      </c>
    </row>
    <row r="1780" spans="1:12" x14ac:dyDescent="0.2">
      <c r="A1780" s="47">
        <v>34202</v>
      </c>
      <c r="C1780" s="46" t="s">
        <v>3882</v>
      </c>
      <c r="E1780" s="46" t="s">
        <v>12</v>
      </c>
      <c r="F1780" s="46" t="s">
        <v>4490</v>
      </c>
      <c r="G1780" s="46" t="s">
        <v>11275</v>
      </c>
      <c r="H1780" s="46" t="s">
        <v>368</v>
      </c>
      <c r="I1780" s="46" t="s">
        <v>599</v>
      </c>
      <c r="J1780" s="47">
        <v>128</v>
      </c>
      <c r="K1780" s="46" t="s">
        <v>2569</v>
      </c>
      <c r="L1780" s="46" t="s">
        <v>282</v>
      </c>
    </row>
    <row r="1781" spans="1:12" x14ac:dyDescent="0.2">
      <c r="A1781" s="47">
        <v>34185</v>
      </c>
      <c r="C1781" s="46" t="s">
        <v>3889</v>
      </c>
      <c r="D1781" s="46" t="s">
        <v>3890</v>
      </c>
      <c r="E1781" s="46" t="s">
        <v>3891</v>
      </c>
      <c r="F1781" s="46" t="s">
        <v>4494</v>
      </c>
      <c r="G1781" s="46" t="s">
        <v>11276</v>
      </c>
      <c r="H1781" s="46" t="s">
        <v>358</v>
      </c>
      <c r="I1781" s="46" t="s">
        <v>599</v>
      </c>
      <c r="J1781" s="47">
        <v>128</v>
      </c>
      <c r="K1781" s="46" t="s">
        <v>2569</v>
      </c>
      <c r="L1781" s="46" t="s">
        <v>282</v>
      </c>
    </row>
    <row r="1782" spans="1:12" x14ac:dyDescent="0.2">
      <c r="A1782" s="47">
        <v>34170</v>
      </c>
      <c r="C1782" s="46" t="s">
        <v>1572</v>
      </c>
      <c r="D1782" s="46" t="s">
        <v>90</v>
      </c>
      <c r="E1782" s="46" t="s">
        <v>380</v>
      </c>
      <c r="F1782" s="46" t="s">
        <v>4495</v>
      </c>
      <c r="G1782" s="46" t="s">
        <v>11277</v>
      </c>
      <c r="H1782" s="46" t="s">
        <v>361</v>
      </c>
      <c r="I1782" s="46" t="s">
        <v>901</v>
      </c>
      <c r="J1782" s="47">
        <v>10314</v>
      </c>
      <c r="K1782" s="46" t="s">
        <v>2569</v>
      </c>
      <c r="L1782" s="46" t="s">
        <v>282</v>
      </c>
    </row>
    <row r="1783" spans="1:12" x14ac:dyDescent="0.2">
      <c r="A1783" s="47">
        <v>34156</v>
      </c>
      <c r="C1783" s="46" t="s">
        <v>10794</v>
      </c>
      <c r="D1783" s="46" t="s">
        <v>10795</v>
      </c>
      <c r="E1783" s="46" t="s">
        <v>51</v>
      </c>
      <c r="F1783" s="46" t="s">
        <v>4498</v>
      </c>
      <c r="G1783" s="46" t="s">
        <v>11278</v>
      </c>
      <c r="H1783" s="46" t="s">
        <v>361</v>
      </c>
      <c r="I1783" s="46" t="s">
        <v>665</v>
      </c>
      <c r="J1783" s="47">
        <v>439</v>
      </c>
      <c r="K1783" s="46" t="s">
        <v>2569</v>
      </c>
      <c r="L1783" s="46" t="s">
        <v>279</v>
      </c>
    </row>
    <row r="1784" spans="1:12" x14ac:dyDescent="0.2">
      <c r="A1784" s="47">
        <v>34146</v>
      </c>
      <c r="C1784" s="46" t="s">
        <v>3903</v>
      </c>
      <c r="D1784" s="46" t="s">
        <v>44</v>
      </c>
      <c r="E1784" s="46" t="s">
        <v>380</v>
      </c>
      <c r="F1784" s="46" t="s">
        <v>11279</v>
      </c>
      <c r="G1784" s="46" t="s">
        <v>11280</v>
      </c>
      <c r="H1784" s="46" t="s">
        <v>358</v>
      </c>
      <c r="I1784" s="46" t="s">
        <v>2719</v>
      </c>
      <c r="J1784" s="47">
        <v>10433</v>
      </c>
      <c r="K1784" s="46" t="s">
        <v>2569</v>
      </c>
      <c r="L1784" s="46" t="s">
        <v>325</v>
      </c>
    </row>
    <row r="1785" spans="1:12" x14ac:dyDescent="0.2">
      <c r="A1785" s="47">
        <v>34140</v>
      </c>
      <c r="C1785" s="46" t="s">
        <v>57</v>
      </c>
      <c r="D1785" s="46" t="s">
        <v>72</v>
      </c>
      <c r="E1785" s="46" t="s">
        <v>9723</v>
      </c>
      <c r="F1785" s="46" t="s">
        <v>11281</v>
      </c>
      <c r="G1785" s="46" t="s">
        <v>11282</v>
      </c>
      <c r="H1785" s="46" t="s">
        <v>358</v>
      </c>
      <c r="I1785" s="46" t="s">
        <v>2719</v>
      </c>
      <c r="J1785" s="47">
        <v>10433</v>
      </c>
      <c r="K1785" s="46" t="s">
        <v>2569</v>
      </c>
      <c r="L1785" s="46" t="s">
        <v>325</v>
      </c>
    </row>
    <row r="1786" spans="1:12" x14ac:dyDescent="0.2">
      <c r="A1786" s="47">
        <v>34132</v>
      </c>
      <c r="C1786" s="46" t="s">
        <v>3905</v>
      </c>
      <c r="D1786" s="46" t="s">
        <v>9</v>
      </c>
      <c r="E1786" s="46" t="s">
        <v>3228</v>
      </c>
      <c r="F1786" s="46" t="s">
        <v>11283</v>
      </c>
      <c r="G1786" s="46" t="s">
        <v>11284</v>
      </c>
      <c r="H1786" s="46" t="s">
        <v>358</v>
      </c>
      <c r="I1786" s="46" t="s">
        <v>808</v>
      </c>
      <c r="J1786" s="47">
        <v>293</v>
      </c>
      <c r="K1786" s="46" t="s">
        <v>2569</v>
      </c>
      <c r="L1786" s="46" t="s">
        <v>282</v>
      </c>
    </row>
    <row r="1787" spans="1:12" x14ac:dyDescent="0.2">
      <c r="A1787" s="47">
        <v>34126</v>
      </c>
      <c r="C1787" s="46" t="s">
        <v>3910</v>
      </c>
      <c r="D1787" s="46" t="s">
        <v>3911</v>
      </c>
      <c r="E1787" s="46" t="s">
        <v>3912</v>
      </c>
      <c r="F1787" s="46" t="s">
        <v>4499</v>
      </c>
      <c r="G1787" s="46" t="s">
        <v>11285</v>
      </c>
      <c r="H1787" s="46" t="s">
        <v>361</v>
      </c>
      <c r="I1787" s="46" t="s">
        <v>426</v>
      </c>
      <c r="J1787" s="47">
        <v>634</v>
      </c>
      <c r="K1787" s="46" t="s">
        <v>2569</v>
      </c>
      <c r="L1787" s="46" t="s">
        <v>285</v>
      </c>
    </row>
    <row r="1788" spans="1:12" x14ac:dyDescent="0.2">
      <c r="A1788" s="47">
        <v>34125</v>
      </c>
      <c r="C1788" s="46" t="s">
        <v>15217</v>
      </c>
      <c r="D1788" s="46" t="s">
        <v>8777</v>
      </c>
      <c r="E1788" s="46" t="s">
        <v>15218</v>
      </c>
      <c r="F1788" s="46" t="s">
        <v>4502</v>
      </c>
      <c r="G1788" s="46" t="s">
        <v>11286</v>
      </c>
      <c r="H1788" s="46" t="s">
        <v>361</v>
      </c>
      <c r="I1788" s="46" t="s">
        <v>595</v>
      </c>
      <c r="J1788" s="47">
        <v>175</v>
      </c>
      <c r="K1788" s="46" t="s">
        <v>3145</v>
      </c>
      <c r="L1788" s="46" t="s">
        <v>269</v>
      </c>
    </row>
    <row r="1789" spans="1:12" x14ac:dyDescent="0.2">
      <c r="A1789" s="47">
        <v>34118</v>
      </c>
      <c r="C1789" s="46" t="s">
        <v>9</v>
      </c>
      <c r="D1789" s="46" t="s">
        <v>17</v>
      </c>
      <c r="E1789" s="46" t="s">
        <v>3914</v>
      </c>
      <c r="F1789" s="46" t="s">
        <v>4505</v>
      </c>
      <c r="G1789" s="46" t="s">
        <v>11287</v>
      </c>
      <c r="H1789" s="46" t="s">
        <v>361</v>
      </c>
      <c r="I1789" s="46" t="s">
        <v>606</v>
      </c>
      <c r="J1789" s="47">
        <v>10432</v>
      </c>
      <c r="K1789" s="46" t="s">
        <v>2621</v>
      </c>
      <c r="L1789" s="46" t="s">
        <v>284</v>
      </c>
    </row>
    <row r="1790" spans="1:12" x14ac:dyDescent="0.2">
      <c r="A1790" s="47">
        <v>34113</v>
      </c>
      <c r="C1790" s="46" t="s">
        <v>2852</v>
      </c>
      <c r="D1790" s="46" t="s">
        <v>14902</v>
      </c>
      <c r="E1790" s="46" t="s">
        <v>2853</v>
      </c>
      <c r="F1790" s="46" t="s">
        <v>4508</v>
      </c>
      <c r="G1790" s="46" t="s">
        <v>11288</v>
      </c>
      <c r="H1790" s="46" t="s">
        <v>361</v>
      </c>
      <c r="I1790" s="46" t="s">
        <v>410</v>
      </c>
      <c r="J1790" s="47">
        <v>425</v>
      </c>
      <c r="K1790" s="46" t="s">
        <v>2646</v>
      </c>
      <c r="L1790" s="46" t="s">
        <v>282</v>
      </c>
    </row>
    <row r="1791" spans="1:12" x14ac:dyDescent="0.2">
      <c r="A1791" s="47">
        <v>34089</v>
      </c>
      <c r="C1791" s="46" t="s">
        <v>4796</v>
      </c>
      <c r="D1791" s="46" t="s">
        <v>10811</v>
      </c>
      <c r="E1791" s="46" t="s">
        <v>7358</v>
      </c>
      <c r="F1791" s="46" t="s">
        <v>4509</v>
      </c>
      <c r="G1791" s="46" t="s">
        <v>11289</v>
      </c>
      <c r="H1791" s="46" t="s">
        <v>361</v>
      </c>
      <c r="I1791" s="46" t="s">
        <v>10060</v>
      </c>
      <c r="J1791" s="47">
        <v>10472</v>
      </c>
      <c r="K1791" s="46" t="s">
        <v>3145</v>
      </c>
      <c r="L1791" s="46" t="s">
        <v>285</v>
      </c>
    </row>
    <row r="1792" spans="1:12" x14ac:dyDescent="0.2">
      <c r="A1792" s="47">
        <v>34087</v>
      </c>
      <c r="C1792" s="46" t="s">
        <v>10813</v>
      </c>
      <c r="D1792" s="46" t="s">
        <v>6438</v>
      </c>
      <c r="E1792" s="46" t="s">
        <v>2985</v>
      </c>
      <c r="F1792" s="46" t="s">
        <v>4510</v>
      </c>
      <c r="G1792" s="46" t="s">
        <v>11290</v>
      </c>
      <c r="H1792" s="46" t="s">
        <v>358</v>
      </c>
      <c r="I1792" s="46" t="s">
        <v>437</v>
      </c>
      <c r="J1792" s="47">
        <v>736</v>
      </c>
      <c r="K1792" s="46" t="s">
        <v>2569</v>
      </c>
      <c r="L1792" s="46" t="s">
        <v>282</v>
      </c>
    </row>
    <row r="1793" spans="1:12" x14ac:dyDescent="0.2">
      <c r="A1793" s="47">
        <v>34086</v>
      </c>
      <c r="C1793" s="46" t="s">
        <v>19</v>
      </c>
      <c r="D1793" s="46" t="s">
        <v>1508</v>
      </c>
      <c r="E1793" s="46" t="s">
        <v>2663</v>
      </c>
      <c r="F1793" s="46" t="s">
        <v>4512</v>
      </c>
      <c r="G1793" s="46" t="s">
        <v>11291</v>
      </c>
      <c r="H1793" s="46" t="s">
        <v>368</v>
      </c>
      <c r="I1793" s="46" t="s">
        <v>604</v>
      </c>
      <c r="J1793" s="47">
        <v>300</v>
      </c>
      <c r="K1793" s="46" t="s">
        <v>4513</v>
      </c>
      <c r="L1793" s="46" t="s">
        <v>282</v>
      </c>
    </row>
    <row r="1794" spans="1:12" x14ac:dyDescent="0.2">
      <c r="A1794" s="47">
        <v>34075</v>
      </c>
      <c r="C1794" s="46" t="s">
        <v>464</v>
      </c>
      <c r="D1794" s="46" t="s">
        <v>465</v>
      </c>
      <c r="E1794" s="46" t="s">
        <v>466</v>
      </c>
      <c r="F1794" s="46" t="s">
        <v>4104</v>
      </c>
      <c r="G1794" s="46" t="s">
        <v>11292</v>
      </c>
      <c r="H1794" s="46" t="s">
        <v>358</v>
      </c>
      <c r="I1794" s="46" t="s">
        <v>437</v>
      </c>
      <c r="J1794" s="47">
        <v>736</v>
      </c>
      <c r="K1794" s="46" t="s">
        <v>2569</v>
      </c>
      <c r="L1794" s="46" t="s">
        <v>282</v>
      </c>
    </row>
    <row r="1795" spans="1:12" x14ac:dyDescent="0.2">
      <c r="A1795" s="47">
        <v>34070</v>
      </c>
      <c r="C1795" s="46" t="s">
        <v>13</v>
      </c>
      <c r="D1795" s="46" t="s">
        <v>371</v>
      </c>
      <c r="E1795" s="46" t="s">
        <v>36</v>
      </c>
      <c r="F1795" s="46" t="s">
        <v>4516</v>
      </c>
      <c r="G1795" s="46" t="s">
        <v>11293</v>
      </c>
      <c r="H1795" s="46" t="s">
        <v>358</v>
      </c>
      <c r="I1795" s="46" t="s">
        <v>437</v>
      </c>
      <c r="J1795" s="47">
        <v>736</v>
      </c>
      <c r="K1795" s="46" t="s">
        <v>2569</v>
      </c>
      <c r="L1795" s="46" t="s">
        <v>282</v>
      </c>
    </row>
    <row r="1796" spans="1:12" x14ac:dyDescent="0.2">
      <c r="A1796" s="47">
        <v>34068</v>
      </c>
      <c r="C1796" s="46" t="s">
        <v>3922</v>
      </c>
      <c r="D1796" s="46" t="s">
        <v>9</v>
      </c>
      <c r="E1796" s="46" t="s">
        <v>114</v>
      </c>
      <c r="F1796" s="46" t="s">
        <v>4518</v>
      </c>
      <c r="G1796" s="46" t="s">
        <v>11294</v>
      </c>
      <c r="H1796" s="46" t="s">
        <v>358</v>
      </c>
      <c r="I1796" s="46" t="s">
        <v>437</v>
      </c>
      <c r="J1796" s="47">
        <v>736</v>
      </c>
      <c r="K1796" s="46" t="s">
        <v>2569</v>
      </c>
      <c r="L1796" s="46" t="s">
        <v>282</v>
      </c>
    </row>
    <row r="1797" spans="1:12" x14ac:dyDescent="0.2">
      <c r="A1797" s="47">
        <v>34050</v>
      </c>
      <c r="C1797" s="46" t="s">
        <v>1686</v>
      </c>
      <c r="D1797" s="46" t="s">
        <v>3925</v>
      </c>
      <c r="E1797" s="46" t="s">
        <v>98</v>
      </c>
      <c r="F1797" s="46" t="s">
        <v>4519</v>
      </c>
      <c r="G1797" s="46" t="s">
        <v>11295</v>
      </c>
      <c r="H1797" s="46" t="s">
        <v>361</v>
      </c>
      <c r="I1797" s="46" t="s">
        <v>437</v>
      </c>
      <c r="J1797" s="47">
        <v>736</v>
      </c>
      <c r="K1797" s="46" t="s">
        <v>2569</v>
      </c>
      <c r="L1797" s="46" t="s">
        <v>282</v>
      </c>
    </row>
    <row r="1798" spans="1:12" x14ac:dyDescent="0.2">
      <c r="A1798" s="47">
        <v>34037</v>
      </c>
      <c r="C1798" s="46" t="s">
        <v>57</v>
      </c>
      <c r="D1798" s="46" t="s">
        <v>13</v>
      </c>
      <c r="E1798" s="46" t="s">
        <v>73</v>
      </c>
      <c r="F1798" s="46" t="s">
        <v>4520</v>
      </c>
      <c r="G1798" s="46" t="s">
        <v>11296</v>
      </c>
      <c r="H1798" s="46" t="s">
        <v>361</v>
      </c>
      <c r="I1798" s="46" t="s">
        <v>437</v>
      </c>
      <c r="J1798" s="47">
        <v>736</v>
      </c>
      <c r="K1798" s="46" t="s">
        <v>2569</v>
      </c>
      <c r="L1798" s="46" t="s">
        <v>282</v>
      </c>
    </row>
    <row r="1799" spans="1:12" x14ac:dyDescent="0.2">
      <c r="A1799" s="47">
        <v>34008</v>
      </c>
      <c r="C1799" s="46" t="s">
        <v>3930</v>
      </c>
      <c r="D1799" s="46" t="s">
        <v>54</v>
      </c>
      <c r="E1799" s="46" t="s">
        <v>3931</v>
      </c>
      <c r="F1799" s="46" t="s">
        <v>11298</v>
      </c>
      <c r="G1799" s="46" t="s">
        <v>11299</v>
      </c>
      <c r="H1799" s="46" t="s">
        <v>368</v>
      </c>
      <c r="I1799" s="46" t="s">
        <v>665</v>
      </c>
      <c r="J1799" s="47">
        <v>439</v>
      </c>
      <c r="K1799" s="46" t="s">
        <v>2569</v>
      </c>
      <c r="L1799" s="46" t="s">
        <v>279</v>
      </c>
    </row>
    <row r="1800" spans="1:12" x14ac:dyDescent="0.2">
      <c r="A1800" s="47">
        <v>33992</v>
      </c>
      <c r="C1800" s="46" t="s">
        <v>10824</v>
      </c>
      <c r="D1800" s="46" t="s">
        <v>3152</v>
      </c>
      <c r="E1800" s="46" t="s">
        <v>2965</v>
      </c>
      <c r="F1800" s="46" t="s">
        <v>11300</v>
      </c>
      <c r="G1800" s="46" t="s">
        <v>11301</v>
      </c>
      <c r="H1800" s="46" t="s">
        <v>368</v>
      </c>
      <c r="I1800" s="46" t="s">
        <v>507</v>
      </c>
      <c r="J1800" s="47">
        <v>353</v>
      </c>
      <c r="K1800" s="46" t="s">
        <v>2569</v>
      </c>
      <c r="L1800" s="46" t="s">
        <v>279</v>
      </c>
    </row>
    <row r="1801" spans="1:12" x14ac:dyDescent="0.2">
      <c r="A1801" s="47">
        <v>33983</v>
      </c>
      <c r="C1801" s="46" t="s">
        <v>1774</v>
      </c>
      <c r="D1801" s="46" t="s">
        <v>3933</v>
      </c>
      <c r="E1801" s="46" t="s">
        <v>2664</v>
      </c>
      <c r="F1801" s="46" t="s">
        <v>11303</v>
      </c>
      <c r="G1801" s="46" t="s">
        <v>11304</v>
      </c>
      <c r="H1801" s="46" t="s">
        <v>358</v>
      </c>
      <c r="I1801" s="46" t="s">
        <v>1178</v>
      </c>
      <c r="J1801" s="47">
        <v>10181</v>
      </c>
      <c r="K1801" s="46" t="s">
        <v>2569</v>
      </c>
      <c r="L1801" s="46" t="s">
        <v>279</v>
      </c>
    </row>
    <row r="1802" spans="1:12" x14ac:dyDescent="0.2">
      <c r="A1802" s="47">
        <v>33982</v>
      </c>
      <c r="C1802" s="46" t="s">
        <v>3934</v>
      </c>
      <c r="E1802" s="46" t="s">
        <v>3935</v>
      </c>
      <c r="F1802" s="46" t="s">
        <v>11305</v>
      </c>
      <c r="G1802" s="46" t="s">
        <v>11306</v>
      </c>
      <c r="H1802" s="46" t="s">
        <v>358</v>
      </c>
      <c r="I1802" s="46" t="s">
        <v>4804</v>
      </c>
      <c r="J1802" s="47">
        <v>10384</v>
      </c>
      <c r="K1802" s="46" t="s">
        <v>2569</v>
      </c>
      <c r="L1802" s="46" t="s">
        <v>279</v>
      </c>
    </row>
    <row r="1803" spans="1:12" x14ac:dyDescent="0.2">
      <c r="A1803" s="47">
        <v>33967</v>
      </c>
      <c r="C1803" s="46" t="s">
        <v>1521</v>
      </c>
      <c r="D1803" s="46" t="s">
        <v>1963</v>
      </c>
      <c r="E1803" s="46" t="s">
        <v>406</v>
      </c>
      <c r="F1803" s="46" t="s">
        <v>11309</v>
      </c>
      <c r="G1803" s="46" t="s">
        <v>11310</v>
      </c>
      <c r="H1803" s="46" t="s">
        <v>358</v>
      </c>
      <c r="I1803" s="46" t="s">
        <v>647</v>
      </c>
      <c r="J1803" s="47">
        <v>76</v>
      </c>
      <c r="K1803" s="46" t="s">
        <v>2569</v>
      </c>
      <c r="L1803" s="46" t="s">
        <v>279</v>
      </c>
    </row>
    <row r="1804" spans="1:12" x14ac:dyDescent="0.2">
      <c r="A1804" s="47">
        <v>33966</v>
      </c>
      <c r="C1804" s="46" t="s">
        <v>3875</v>
      </c>
      <c r="D1804" s="46" t="s">
        <v>3938</v>
      </c>
      <c r="E1804" s="46" t="s">
        <v>129</v>
      </c>
      <c r="F1804" s="46" t="s">
        <v>4523</v>
      </c>
      <c r="G1804" s="46" t="s">
        <v>11311</v>
      </c>
      <c r="H1804" s="46" t="s">
        <v>358</v>
      </c>
      <c r="I1804" s="46" t="s">
        <v>665</v>
      </c>
      <c r="J1804" s="47">
        <v>439</v>
      </c>
      <c r="K1804" s="46" t="s">
        <v>2569</v>
      </c>
      <c r="L1804" s="46" t="s">
        <v>279</v>
      </c>
    </row>
    <row r="1805" spans="1:12" x14ac:dyDescent="0.2">
      <c r="A1805" s="47">
        <v>33962</v>
      </c>
      <c r="C1805" s="46" t="s">
        <v>1686</v>
      </c>
      <c r="D1805" s="46" t="s">
        <v>3925</v>
      </c>
      <c r="E1805" s="46" t="s">
        <v>73</v>
      </c>
      <c r="F1805" s="46" t="s">
        <v>4523</v>
      </c>
      <c r="G1805" s="46" t="s">
        <v>11312</v>
      </c>
      <c r="H1805" s="46" t="s">
        <v>361</v>
      </c>
      <c r="I1805" s="46" t="s">
        <v>665</v>
      </c>
      <c r="J1805" s="47">
        <v>439</v>
      </c>
      <c r="K1805" s="46" t="s">
        <v>2569</v>
      </c>
      <c r="L1805" s="46" t="s">
        <v>279</v>
      </c>
    </row>
    <row r="1806" spans="1:12" x14ac:dyDescent="0.2">
      <c r="A1806" s="47">
        <v>33960</v>
      </c>
      <c r="C1806" s="46" t="s">
        <v>137</v>
      </c>
      <c r="D1806" s="46" t="s">
        <v>10834</v>
      </c>
      <c r="E1806" s="46" t="s">
        <v>3160</v>
      </c>
      <c r="F1806" s="46" t="s">
        <v>4527</v>
      </c>
      <c r="G1806" s="46" t="s">
        <v>11313</v>
      </c>
      <c r="H1806" s="46" t="s">
        <v>361</v>
      </c>
      <c r="I1806" s="46" t="s">
        <v>676</v>
      </c>
      <c r="J1806" s="47">
        <v>444</v>
      </c>
      <c r="K1806" s="46" t="s">
        <v>2637</v>
      </c>
      <c r="L1806" s="46" t="s">
        <v>269</v>
      </c>
    </row>
    <row r="1807" spans="1:12" x14ac:dyDescent="0.2">
      <c r="A1807" s="47">
        <v>33959</v>
      </c>
      <c r="C1807" s="46" t="s">
        <v>15882</v>
      </c>
      <c r="D1807" s="46" t="s">
        <v>9</v>
      </c>
      <c r="E1807" s="46" t="s">
        <v>114</v>
      </c>
      <c r="F1807" s="46" t="s">
        <v>4530</v>
      </c>
      <c r="G1807" s="46" t="s">
        <v>11314</v>
      </c>
      <c r="H1807" s="46" t="s">
        <v>358</v>
      </c>
      <c r="I1807" s="46" t="s">
        <v>9937</v>
      </c>
      <c r="J1807" s="47">
        <v>10403</v>
      </c>
      <c r="K1807" s="46" t="s">
        <v>2569</v>
      </c>
      <c r="L1807" s="46" t="s">
        <v>269</v>
      </c>
    </row>
    <row r="1808" spans="1:12" x14ac:dyDescent="0.2">
      <c r="A1808" s="47">
        <v>33958</v>
      </c>
      <c r="C1808" s="46" t="s">
        <v>13</v>
      </c>
      <c r="D1808" s="46" t="s">
        <v>72</v>
      </c>
      <c r="E1808" s="46" t="s">
        <v>405</v>
      </c>
      <c r="F1808" s="46" t="s">
        <v>4531</v>
      </c>
      <c r="G1808" s="46" t="s">
        <v>11315</v>
      </c>
      <c r="H1808" s="46" t="s">
        <v>358</v>
      </c>
      <c r="I1808" s="46" t="s">
        <v>1449</v>
      </c>
      <c r="J1808" s="47">
        <v>10183</v>
      </c>
      <c r="K1808" s="46" t="s">
        <v>2569</v>
      </c>
      <c r="L1808" s="46" t="s">
        <v>278</v>
      </c>
    </row>
    <row r="1809" spans="1:12" x14ac:dyDescent="0.2">
      <c r="A1809" s="47">
        <v>33954</v>
      </c>
      <c r="C1809" s="46" t="s">
        <v>503</v>
      </c>
      <c r="D1809" s="46" t="s">
        <v>504</v>
      </c>
      <c r="E1809" s="46" t="s">
        <v>82</v>
      </c>
      <c r="F1809" s="46" t="s">
        <v>4532</v>
      </c>
      <c r="G1809" s="46" t="s">
        <v>11316</v>
      </c>
      <c r="H1809" s="46" t="s">
        <v>358</v>
      </c>
      <c r="I1809" s="46" t="s">
        <v>500</v>
      </c>
      <c r="J1809" s="47">
        <v>10085</v>
      </c>
      <c r="K1809" s="46" t="s">
        <v>2569</v>
      </c>
      <c r="L1809" s="46" t="s">
        <v>283</v>
      </c>
    </row>
    <row r="1810" spans="1:12" x14ac:dyDescent="0.2">
      <c r="A1810" s="47">
        <v>33953</v>
      </c>
      <c r="C1810" s="46" t="s">
        <v>503</v>
      </c>
      <c r="D1810" s="46" t="s">
        <v>3941</v>
      </c>
      <c r="E1810" s="46" t="s">
        <v>82</v>
      </c>
      <c r="F1810" s="46" t="s">
        <v>4534</v>
      </c>
      <c r="G1810" s="46" t="s">
        <v>11317</v>
      </c>
      <c r="H1810" s="46" t="s">
        <v>358</v>
      </c>
      <c r="I1810" s="46" t="s">
        <v>1449</v>
      </c>
      <c r="J1810" s="47">
        <v>10183</v>
      </c>
      <c r="K1810" s="46" t="s">
        <v>2569</v>
      </c>
      <c r="L1810" s="46" t="s">
        <v>278</v>
      </c>
    </row>
    <row r="1811" spans="1:12" x14ac:dyDescent="0.2">
      <c r="A1811" s="47">
        <v>33950</v>
      </c>
      <c r="C1811" s="46" t="s">
        <v>10839</v>
      </c>
      <c r="D1811" s="46" t="s">
        <v>90</v>
      </c>
      <c r="E1811" s="46" t="s">
        <v>30</v>
      </c>
      <c r="F1811" s="46" t="s">
        <v>4535</v>
      </c>
      <c r="G1811" s="46" t="s">
        <v>11318</v>
      </c>
      <c r="H1811" s="46" t="s">
        <v>358</v>
      </c>
      <c r="I1811" s="46" t="s">
        <v>1449</v>
      </c>
      <c r="J1811" s="47">
        <v>10183</v>
      </c>
      <c r="K1811" s="46" t="s">
        <v>2569</v>
      </c>
      <c r="L1811" s="46" t="s">
        <v>278</v>
      </c>
    </row>
    <row r="1812" spans="1:12" x14ac:dyDescent="0.2">
      <c r="A1812" s="47">
        <v>33941</v>
      </c>
      <c r="C1812" s="46" t="s">
        <v>10843</v>
      </c>
      <c r="D1812" s="46" t="s">
        <v>9</v>
      </c>
      <c r="E1812" s="46" t="s">
        <v>42</v>
      </c>
      <c r="F1812" s="46" t="s">
        <v>11319</v>
      </c>
      <c r="G1812" s="46" t="s">
        <v>11320</v>
      </c>
      <c r="H1812" s="46" t="s">
        <v>358</v>
      </c>
      <c r="I1812" s="46" t="s">
        <v>3125</v>
      </c>
      <c r="J1812" s="47">
        <v>180</v>
      </c>
      <c r="K1812" s="46" t="s">
        <v>2569</v>
      </c>
      <c r="L1812" s="46" t="s">
        <v>284</v>
      </c>
    </row>
    <row r="1813" spans="1:12" x14ac:dyDescent="0.2">
      <c r="A1813" s="47">
        <v>33936</v>
      </c>
      <c r="C1813" s="46" t="s">
        <v>9</v>
      </c>
      <c r="D1813" s="46" t="s">
        <v>2028</v>
      </c>
      <c r="E1813" s="46" t="s">
        <v>51</v>
      </c>
      <c r="F1813" s="46" t="s">
        <v>4537</v>
      </c>
      <c r="G1813" s="46" t="s">
        <v>11321</v>
      </c>
      <c r="H1813" s="46" t="s">
        <v>358</v>
      </c>
      <c r="I1813" s="46" t="s">
        <v>3125</v>
      </c>
      <c r="J1813" s="47">
        <v>180</v>
      </c>
      <c r="K1813" s="46" t="s">
        <v>2569</v>
      </c>
      <c r="L1813" s="46" t="s">
        <v>284</v>
      </c>
    </row>
    <row r="1814" spans="1:12" x14ac:dyDescent="0.2">
      <c r="A1814" s="47">
        <v>33935</v>
      </c>
      <c r="C1814" s="46" t="s">
        <v>1570</v>
      </c>
      <c r="D1814" s="46" t="s">
        <v>10</v>
      </c>
      <c r="E1814" s="46" t="s">
        <v>3080</v>
      </c>
      <c r="F1814" s="46" t="s">
        <v>4538</v>
      </c>
      <c r="G1814" s="46" t="s">
        <v>11322</v>
      </c>
      <c r="H1814" s="46" t="s">
        <v>358</v>
      </c>
      <c r="I1814" s="46" t="s">
        <v>3125</v>
      </c>
      <c r="J1814" s="47">
        <v>180</v>
      </c>
      <c r="K1814" s="46" t="s">
        <v>2569</v>
      </c>
      <c r="L1814" s="46" t="s">
        <v>284</v>
      </c>
    </row>
    <row r="1815" spans="1:12" x14ac:dyDescent="0.2">
      <c r="A1815" s="47">
        <v>33934</v>
      </c>
      <c r="C1815" s="46" t="s">
        <v>391</v>
      </c>
      <c r="D1815" s="46" t="s">
        <v>3948</v>
      </c>
      <c r="E1815" s="46" t="s">
        <v>60</v>
      </c>
      <c r="F1815" s="46" t="s">
        <v>4539</v>
      </c>
      <c r="G1815" s="46" t="s">
        <v>11323</v>
      </c>
      <c r="H1815" s="46" t="s">
        <v>368</v>
      </c>
      <c r="I1815" s="46" t="s">
        <v>841</v>
      </c>
      <c r="J1815" s="47">
        <v>251</v>
      </c>
      <c r="K1815" s="46" t="s">
        <v>2569</v>
      </c>
      <c r="L1815" s="46" t="s">
        <v>282</v>
      </c>
    </row>
    <row r="1816" spans="1:12" x14ac:dyDescent="0.2">
      <c r="A1816" s="47">
        <v>33932</v>
      </c>
      <c r="C1816" s="46" t="s">
        <v>19</v>
      </c>
      <c r="D1816" s="46" t="s">
        <v>17</v>
      </c>
      <c r="E1816" s="46" t="s">
        <v>63</v>
      </c>
      <c r="F1816" s="46" t="s">
        <v>4541</v>
      </c>
      <c r="G1816" s="46" t="s">
        <v>11324</v>
      </c>
      <c r="H1816" s="46" t="s">
        <v>361</v>
      </c>
      <c r="I1816" s="46" t="s">
        <v>3569</v>
      </c>
      <c r="J1816" s="47">
        <v>155</v>
      </c>
      <c r="K1816" s="46" t="s">
        <v>2569</v>
      </c>
      <c r="L1816" s="46" t="s">
        <v>288</v>
      </c>
    </row>
    <row r="1817" spans="1:12" x14ac:dyDescent="0.2">
      <c r="A1817" s="47">
        <v>33931</v>
      </c>
      <c r="C1817" s="46" t="s">
        <v>3014</v>
      </c>
      <c r="D1817" s="46" t="s">
        <v>10850</v>
      </c>
      <c r="E1817" s="46" t="s">
        <v>3080</v>
      </c>
      <c r="F1817" s="46" t="s">
        <v>4542</v>
      </c>
      <c r="G1817" s="46" t="s">
        <v>11325</v>
      </c>
      <c r="H1817" s="46" t="s">
        <v>361</v>
      </c>
      <c r="I1817" s="46" t="s">
        <v>3569</v>
      </c>
      <c r="J1817" s="47">
        <v>155</v>
      </c>
      <c r="K1817" s="46" t="s">
        <v>2569</v>
      </c>
      <c r="L1817" s="46" t="s">
        <v>288</v>
      </c>
    </row>
    <row r="1818" spans="1:12" x14ac:dyDescent="0.2">
      <c r="A1818" s="47">
        <v>33929</v>
      </c>
      <c r="C1818" s="46" t="s">
        <v>1521</v>
      </c>
      <c r="D1818" s="46" t="s">
        <v>1833</v>
      </c>
      <c r="E1818" s="46" t="s">
        <v>3953</v>
      </c>
      <c r="F1818" s="46" t="s">
        <v>6767</v>
      </c>
      <c r="G1818" s="46" t="s">
        <v>11327</v>
      </c>
      <c r="H1818" s="46" t="s">
        <v>368</v>
      </c>
      <c r="I1818" s="46" t="s">
        <v>3622</v>
      </c>
      <c r="J1818" s="47">
        <v>10400</v>
      </c>
      <c r="K1818" s="46" t="s">
        <v>2569</v>
      </c>
      <c r="L1818" s="46" t="s">
        <v>287</v>
      </c>
    </row>
    <row r="1819" spans="1:12" x14ac:dyDescent="0.2">
      <c r="A1819" s="47">
        <v>33928</v>
      </c>
      <c r="C1819" s="46" t="s">
        <v>5848</v>
      </c>
      <c r="D1819" s="46" t="s">
        <v>17</v>
      </c>
      <c r="E1819" s="46" t="s">
        <v>522</v>
      </c>
      <c r="F1819" s="46" t="s">
        <v>4544</v>
      </c>
      <c r="G1819" s="46" t="s">
        <v>11328</v>
      </c>
      <c r="H1819" s="46" t="s">
        <v>368</v>
      </c>
      <c r="I1819" s="46" t="s">
        <v>580</v>
      </c>
      <c r="J1819" s="47">
        <v>534</v>
      </c>
      <c r="K1819" s="46" t="s">
        <v>2569</v>
      </c>
      <c r="L1819" s="46" t="s">
        <v>269</v>
      </c>
    </row>
    <row r="1820" spans="1:12" x14ac:dyDescent="0.2">
      <c r="A1820" s="47">
        <v>33926</v>
      </c>
      <c r="C1820" s="46" t="s">
        <v>15036</v>
      </c>
      <c r="E1820" s="46" t="s">
        <v>15037</v>
      </c>
      <c r="F1820" s="46" t="s">
        <v>4278</v>
      </c>
      <c r="G1820" s="46" t="s">
        <v>11329</v>
      </c>
      <c r="H1820" s="46" t="s">
        <v>368</v>
      </c>
      <c r="I1820" s="46" t="s">
        <v>1175</v>
      </c>
      <c r="J1820" s="47">
        <v>349</v>
      </c>
      <c r="K1820" s="46" t="s">
        <v>2569</v>
      </c>
      <c r="L1820" s="46" t="s">
        <v>285</v>
      </c>
    </row>
    <row r="1821" spans="1:12" x14ac:dyDescent="0.2">
      <c r="A1821" s="47">
        <v>33920</v>
      </c>
      <c r="C1821" s="46" t="s">
        <v>3955</v>
      </c>
      <c r="D1821" s="46" t="s">
        <v>3956</v>
      </c>
      <c r="E1821" s="46" t="s">
        <v>3957</v>
      </c>
      <c r="F1821" s="46" t="s">
        <v>4545</v>
      </c>
      <c r="G1821" s="46" t="s">
        <v>11330</v>
      </c>
      <c r="H1821" s="46" t="s">
        <v>358</v>
      </c>
      <c r="I1821" s="46" t="s">
        <v>275</v>
      </c>
      <c r="J1821" s="47">
        <v>10138</v>
      </c>
      <c r="K1821" s="46" t="s">
        <v>2569</v>
      </c>
      <c r="L1821" s="46" t="s">
        <v>291</v>
      </c>
    </row>
    <row r="1822" spans="1:12" x14ac:dyDescent="0.2">
      <c r="A1822" s="47">
        <v>33917</v>
      </c>
      <c r="C1822" s="46" t="s">
        <v>1932</v>
      </c>
      <c r="D1822" s="46" t="s">
        <v>1933</v>
      </c>
      <c r="E1822" s="46" t="s">
        <v>6</v>
      </c>
      <c r="F1822" s="46" t="s">
        <v>4546</v>
      </c>
      <c r="G1822" s="46" t="s">
        <v>11331</v>
      </c>
      <c r="H1822" s="46" t="s">
        <v>358</v>
      </c>
      <c r="I1822" s="46" t="s">
        <v>275</v>
      </c>
      <c r="J1822" s="47">
        <v>10138</v>
      </c>
      <c r="K1822" s="46" t="s">
        <v>2569</v>
      </c>
      <c r="L1822" s="46" t="s">
        <v>291</v>
      </c>
    </row>
    <row r="1823" spans="1:12" x14ac:dyDescent="0.2">
      <c r="A1823" s="47">
        <v>33904</v>
      </c>
      <c r="C1823" s="46" t="s">
        <v>3959</v>
      </c>
      <c r="D1823" s="46" t="s">
        <v>3960</v>
      </c>
      <c r="E1823" s="46" t="s">
        <v>3961</v>
      </c>
      <c r="F1823" s="46" t="s">
        <v>4547</v>
      </c>
      <c r="G1823" s="46" t="s">
        <v>11332</v>
      </c>
      <c r="H1823" s="46" t="s">
        <v>368</v>
      </c>
      <c r="I1823" s="46" t="s">
        <v>3622</v>
      </c>
      <c r="J1823" s="47">
        <v>10400</v>
      </c>
      <c r="K1823" s="46" t="s">
        <v>2569</v>
      </c>
      <c r="L1823" s="46" t="s">
        <v>287</v>
      </c>
    </row>
    <row r="1824" spans="1:12" x14ac:dyDescent="0.2">
      <c r="A1824" s="47">
        <v>33902</v>
      </c>
      <c r="C1824" s="46" t="s">
        <v>3969</v>
      </c>
      <c r="D1824" s="46" t="s">
        <v>417</v>
      </c>
      <c r="E1824" s="46" t="s">
        <v>520</v>
      </c>
      <c r="F1824" s="46" t="s">
        <v>10187</v>
      </c>
      <c r="G1824" s="46" t="s">
        <v>11334</v>
      </c>
      <c r="H1824" s="46" t="s">
        <v>368</v>
      </c>
      <c r="I1824" s="46" t="s">
        <v>818</v>
      </c>
      <c r="J1824" s="47">
        <v>600</v>
      </c>
      <c r="K1824" s="46" t="s">
        <v>2569</v>
      </c>
      <c r="L1824" s="46" t="s">
        <v>279</v>
      </c>
    </row>
    <row r="1825" spans="1:12" x14ac:dyDescent="0.2">
      <c r="A1825" s="47">
        <v>33887</v>
      </c>
      <c r="C1825" s="46" t="s">
        <v>3964</v>
      </c>
      <c r="D1825" s="46" t="s">
        <v>3965</v>
      </c>
      <c r="E1825" s="46" t="s">
        <v>522</v>
      </c>
      <c r="F1825" s="46" t="s">
        <v>2884</v>
      </c>
      <c r="G1825" s="46" t="s">
        <v>11335</v>
      </c>
      <c r="H1825" s="46" t="s">
        <v>358</v>
      </c>
      <c r="I1825" s="46" t="s">
        <v>449</v>
      </c>
      <c r="J1825" s="47">
        <v>10061</v>
      </c>
      <c r="K1825" s="46" t="s">
        <v>2569</v>
      </c>
      <c r="L1825" s="46" t="s">
        <v>279</v>
      </c>
    </row>
    <row r="1826" spans="1:12" x14ac:dyDescent="0.2">
      <c r="A1826" s="47">
        <v>33886</v>
      </c>
      <c r="C1826" s="46" t="s">
        <v>14</v>
      </c>
      <c r="D1826" s="46" t="s">
        <v>3967</v>
      </c>
      <c r="E1826" s="46" t="s">
        <v>8</v>
      </c>
      <c r="F1826" s="46" t="s">
        <v>4548</v>
      </c>
      <c r="G1826" s="46" t="s">
        <v>11336</v>
      </c>
      <c r="H1826" s="46" t="s">
        <v>361</v>
      </c>
      <c r="I1826" s="46" t="s">
        <v>976</v>
      </c>
      <c r="J1826" s="47">
        <v>3</v>
      </c>
      <c r="K1826" s="46" t="s">
        <v>2569</v>
      </c>
      <c r="L1826" s="46" t="s">
        <v>284</v>
      </c>
    </row>
    <row r="1827" spans="1:12" x14ac:dyDescent="0.2">
      <c r="A1827" s="47">
        <v>33882</v>
      </c>
      <c r="C1827" s="46" t="s">
        <v>3969</v>
      </c>
      <c r="D1827" s="46" t="s">
        <v>13</v>
      </c>
      <c r="E1827" s="46" t="s">
        <v>2576</v>
      </c>
      <c r="F1827" s="46" t="s">
        <v>4549</v>
      </c>
      <c r="G1827" s="46" t="s">
        <v>11337</v>
      </c>
      <c r="H1827" s="46" t="s">
        <v>361</v>
      </c>
      <c r="I1827" s="46" t="s">
        <v>481</v>
      </c>
      <c r="J1827" s="47">
        <v>10224</v>
      </c>
      <c r="K1827" s="46" t="s">
        <v>2569</v>
      </c>
      <c r="L1827" s="46" t="s">
        <v>280</v>
      </c>
    </row>
    <row r="1828" spans="1:12" x14ac:dyDescent="0.2">
      <c r="A1828" s="47">
        <v>33881</v>
      </c>
      <c r="C1828" s="46" t="s">
        <v>544</v>
      </c>
      <c r="D1828" s="46" t="s">
        <v>10868</v>
      </c>
      <c r="E1828" s="46" t="s">
        <v>1591</v>
      </c>
      <c r="F1828" s="46" t="s">
        <v>4551</v>
      </c>
      <c r="G1828" s="46" t="s">
        <v>11338</v>
      </c>
      <c r="H1828" s="46" t="s">
        <v>358</v>
      </c>
      <c r="I1828" s="46" t="s">
        <v>481</v>
      </c>
      <c r="J1828" s="47">
        <v>10224</v>
      </c>
      <c r="K1828" s="46" t="s">
        <v>2569</v>
      </c>
      <c r="L1828" s="46" t="s">
        <v>280</v>
      </c>
    </row>
    <row r="1829" spans="1:12" x14ac:dyDescent="0.2">
      <c r="A1829" s="47">
        <v>33872</v>
      </c>
      <c r="C1829" s="46" t="s">
        <v>3971</v>
      </c>
      <c r="D1829" s="46" t="s">
        <v>3972</v>
      </c>
      <c r="E1829" s="46" t="s">
        <v>73</v>
      </c>
      <c r="F1829" s="46" t="s">
        <v>4553</v>
      </c>
      <c r="G1829" s="46" t="s">
        <v>11339</v>
      </c>
      <c r="H1829" s="46" t="s">
        <v>368</v>
      </c>
      <c r="I1829" s="46" t="s">
        <v>177</v>
      </c>
      <c r="J1829" s="47">
        <v>290</v>
      </c>
      <c r="K1829" s="46" t="s">
        <v>2569</v>
      </c>
      <c r="L1829" s="46" t="s">
        <v>282</v>
      </c>
    </row>
    <row r="1830" spans="1:12" x14ac:dyDescent="0.2">
      <c r="A1830" s="47">
        <v>33868</v>
      </c>
      <c r="C1830" s="46" t="s">
        <v>3976</v>
      </c>
      <c r="D1830" s="46" t="s">
        <v>1800</v>
      </c>
      <c r="E1830" s="46" t="s">
        <v>2943</v>
      </c>
      <c r="F1830" s="46" t="s">
        <v>4554</v>
      </c>
      <c r="G1830" s="46" t="s">
        <v>11340</v>
      </c>
      <c r="H1830" s="46" t="s">
        <v>361</v>
      </c>
      <c r="I1830" s="46" t="s">
        <v>752</v>
      </c>
      <c r="J1830" s="47">
        <v>406</v>
      </c>
      <c r="K1830" s="46" t="s">
        <v>2569</v>
      </c>
      <c r="L1830" s="46" t="s">
        <v>282</v>
      </c>
    </row>
    <row r="1831" spans="1:12" x14ac:dyDescent="0.2">
      <c r="A1831" s="47">
        <v>33867</v>
      </c>
      <c r="C1831" s="46" t="s">
        <v>3977</v>
      </c>
      <c r="D1831" s="46" t="s">
        <v>118</v>
      </c>
      <c r="E1831" s="46" t="s">
        <v>3682</v>
      </c>
      <c r="F1831" s="46" t="s">
        <v>4018</v>
      </c>
      <c r="G1831" s="46" t="s">
        <v>11341</v>
      </c>
      <c r="H1831" s="46" t="s">
        <v>358</v>
      </c>
      <c r="I1831" s="46" t="s">
        <v>363</v>
      </c>
      <c r="J1831" s="47">
        <v>37</v>
      </c>
      <c r="K1831" s="46" t="s">
        <v>2569</v>
      </c>
      <c r="L1831" s="46" t="s">
        <v>170</v>
      </c>
    </row>
    <row r="1832" spans="1:12" x14ac:dyDescent="0.2">
      <c r="A1832" s="47">
        <v>33851</v>
      </c>
      <c r="C1832" s="46" t="s">
        <v>3978</v>
      </c>
      <c r="E1832" s="46" t="s">
        <v>3979</v>
      </c>
      <c r="F1832" s="46" t="s">
        <v>4018</v>
      </c>
      <c r="G1832" s="46" t="s">
        <v>11342</v>
      </c>
      <c r="H1832" s="46" t="s">
        <v>358</v>
      </c>
      <c r="I1832" s="46" t="s">
        <v>363</v>
      </c>
      <c r="J1832" s="47">
        <v>37</v>
      </c>
      <c r="K1832" s="46" t="s">
        <v>2569</v>
      </c>
      <c r="L1832" s="46" t="s">
        <v>170</v>
      </c>
    </row>
    <row r="1833" spans="1:12" x14ac:dyDescent="0.2">
      <c r="A1833" s="47">
        <v>33839</v>
      </c>
      <c r="C1833" s="46" t="s">
        <v>15883</v>
      </c>
      <c r="E1833" s="46" t="s">
        <v>15884</v>
      </c>
      <c r="F1833" s="46" t="s">
        <v>4556</v>
      </c>
      <c r="G1833" s="46" t="s">
        <v>11343</v>
      </c>
      <c r="H1833" s="46" t="s">
        <v>361</v>
      </c>
      <c r="I1833" s="46" t="s">
        <v>937</v>
      </c>
      <c r="J1833" s="47">
        <v>10173</v>
      </c>
      <c r="K1833" s="46" t="s">
        <v>2569</v>
      </c>
      <c r="L1833" s="46" t="s">
        <v>282</v>
      </c>
    </row>
    <row r="1834" spans="1:12" x14ac:dyDescent="0.2">
      <c r="A1834" s="47">
        <v>33831</v>
      </c>
      <c r="C1834" s="46" t="s">
        <v>6438</v>
      </c>
      <c r="D1834" s="46" t="s">
        <v>47</v>
      </c>
      <c r="E1834" s="46" t="s">
        <v>406</v>
      </c>
      <c r="F1834" s="46" t="s">
        <v>4558</v>
      </c>
      <c r="G1834" s="46" t="s">
        <v>11344</v>
      </c>
      <c r="H1834" s="46" t="s">
        <v>361</v>
      </c>
      <c r="I1834" s="46" t="s">
        <v>625</v>
      </c>
      <c r="J1834" s="47">
        <v>2</v>
      </c>
      <c r="K1834" s="46" t="s">
        <v>2569</v>
      </c>
      <c r="L1834" s="46" t="s">
        <v>284</v>
      </c>
    </row>
    <row r="1835" spans="1:12" x14ac:dyDescent="0.2">
      <c r="A1835" s="47">
        <v>33821</v>
      </c>
      <c r="C1835" s="46" t="s">
        <v>10877</v>
      </c>
      <c r="E1835" s="46" t="s">
        <v>10878</v>
      </c>
      <c r="F1835" s="46" t="s">
        <v>4560</v>
      </c>
      <c r="G1835" s="46" t="s">
        <v>11345</v>
      </c>
      <c r="H1835" s="46" t="s">
        <v>358</v>
      </c>
      <c r="I1835" s="46" t="s">
        <v>355</v>
      </c>
      <c r="J1835" s="47">
        <v>10454</v>
      </c>
      <c r="K1835" s="46" t="s">
        <v>2569</v>
      </c>
      <c r="L1835" s="46" t="s">
        <v>284</v>
      </c>
    </row>
    <row r="1836" spans="1:12" x14ac:dyDescent="0.2">
      <c r="A1836" s="47">
        <v>33818</v>
      </c>
      <c r="C1836" s="46" t="s">
        <v>1510</v>
      </c>
      <c r="D1836" s="46" t="s">
        <v>13</v>
      </c>
      <c r="E1836" s="46" t="s">
        <v>3982</v>
      </c>
      <c r="F1836" s="46" t="s">
        <v>4562</v>
      </c>
      <c r="G1836" s="46" t="s">
        <v>11346</v>
      </c>
      <c r="H1836" s="46" t="s">
        <v>358</v>
      </c>
      <c r="I1836" s="46" t="s">
        <v>736</v>
      </c>
      <c r="J1836" s="47">
        <v>682</v>
      </c>
      <c r="K1836" s="46" t="s">
        <v>2569</v>
      </c>
      <c r="L1836" s="46" t="s">
        <v>269</v>
      </c>
    </row>
    <row r="1837" spans="1:12" x14ac:dyDescent="0.2">
      <c r="A1837" s="47">
        <v>33810</v>
      </c>
      <c r="C1837" s="46" t="s">
        <v>450</v>
      </c>
      <c r="D1837" s="46" t="s">
        <v>4733</v>
      </c>
      <c r="E1837" s="46" t="s">
        <v>1482</v>
      </c>
      <c r="F1837" s="46" t="s">
        <v>4564</v>
      </c>
      <c r="G1837" s="46" t="s">
        <v>11347</v>
      </c>
      <c r="H1837" s="46" t="s">
        <v>358</v>
      </c>
      <c r="I1837" s="46" t="s">
        <v>736</v>
      </c>
      <c r="J1837" s="47">
        <v>682</v>
      </c>
      <c r="K1837" s="46" t="s">
        <v>2569</v>
      </c>
      <c r="L1837" s="46" t="s">
        <v>269</v>
      </c>
    </row>
    <row r="1838" spans="1:12" x14ac:dyDescent="0.2">
      <c r="A1838" s="47">
        <v>33808</v>
      </c>
      <c r="C1838" s="46" t="s">
        <v>3984</v>
      </c>
      <c r="D1838" s="46" t="s">
        <v>3985</v>
      </c>
      <c r="E1838" s="46" t="s">
        <v>1641</v>
      </c>
      <c r="F1838" s="46" t="s">
        <v>5229</v>
      </c>
      <c r="G1838" s="46" t="s">
        <v>11348</v>
      </c>
      <c r="H1838" s="46" t="s">
        <v>358</v>
      </c>
      <c r="I1838" s="46" t="s">
        <v>1031</v>
      </c>
      <c r="J1838" s="47">
        <v>10151</v>
      </c>
      <c r="K1838" s="46" t="s">
        <v>2569</v>
      </c>
      <c r="L1838" s="46" t="s">
        <v>288</v>
      </c>
    </row>
    <row r="1839" spans="1:12" x14ac:dyDescent="0.2">
      <c r="A1839" s="47">
        <v>33800</v>
      </c>
      <c r="C1839" s="46" t="s">
        <v>1484</v>
      </c>
      <c r="D1839" s="46" t="s">
        <v>1959</v>
      </c>
      <c r="E1839" s="46" t="s">
        <v>2785</v>
      </c>
      <c r="F1839" s="46" t="s">
        <v>3566</v>
      </c>
      <c r="G1839" s="46" t="s">
        <v>11349</v>
      </c>
      <c r="H1839" s="46" t="s">
        <v>361</v>
      </c>
      <c r="I1839" s="46" t="s">
        <v>1031</v>
      </c>
      <c r="J1839" s="47">
        <v>10151</v>
      </c>
      <c r="K1839" s="46" t="s">
        <v>2569</v>
      </c>
      <c r="L1839" s="46" t="s">
        <v>288</v>
      </c>
    </row>
    <row r="1840" spans="1:12" x14ac:dyDescent="0.2">
      <c r="A1840" s="47">
        <v>33795</v>
      </c>
      <c r="C1840" s="46" t="s">
        <v>15352</v>
      </c>
      <c r="E1840" s="46" t="s">
        <v>15353</v>
      </c>
      <c r="F1840" s="46" t="s">
        <v>8665</v>
      </c>
      <c r="G1840" s="46" t="s">
        <v>11351</v>
      </c>
      <c r="H1840" s="46" t="s">
        <v>368</v>
      </c>
      <c r="I1840" s="46" t="s">
        <v>369</v>
      </c>
      <c r="J1840" s="47">
        <v>78</v>
      </c>
      <c r="K1840" s="46" t="s">
        <v>2569</v>
      </c>
      <c r="L1840" s="46" t="s">
        <v>279</v>
      </c>
    </row>
    <row r="1841" spans="1:12" x14ac:dyDescent="0.2">
      <c r="A1841" s="47">
        <v>33793</v>
      </c>
      <c r="C1841" s="46" t="s">
        <v>2179</v>
      </c>
      <c r="D1841" s="46" t="s">
        <v>2180</v>
      </c>
      <c r="E1841" s="46" t="s">
        <v>3989</v>
      </c>
      <c r="F1841" s="46" t="s">
        <v>4566</v>
      </c>
      <c r="G1841" s="46" t="s">
        <v>11352</v>
      </c>
      <c r="H1841" s="46" t="s">
        <v>361</v>
      </c>
      <c r="I1841" s="46" t="s">
        <v>1145</v>
      </c>
      <c r="J1841" s="47">
        <v>10152</v>
      </c>
      <c r="K1841" s="46" t="s">
        <v>2569</v>
      </c>
      <c r="L1841" s="46" t="s">
        <v>285</v>
      </c>
    </row>
    <row r="1842" spans="1:12" x14ac:dyDescent="0.2">
      <c r="A1842" s="47">
        <v>33792</v>
      </c>
      <c r="C1842" s="46" t="s">
        <v>3991</v>
      </c>
      <c r="D1842" s="46" t="s">
        <v>19</v>
      </c>
      <c r="E1842" s="46" t="s">
        <v>3992</v>
      </c>
      <c r="F1842" s="46" t="s">
        <v>6341</v>
      </c>
      <c r="G1842" s="46" t="s">
        <v>11354</v>
      </c>
      <c r="H1842" s="46" t="s">
        <v>358</v>
      </c>
      <c r="I1842" s="46" t="s">
        <v>9886</v>
      </c>
      <c r="J1842" s="47">
        <v>10485</v>
      </c>
      <c r="K1842" s="46" t="s">
        <v>2569</v>
      </c>
      <c r="L1842" s="46" t="s">
        <v>280</v>
      </c>
    </row>
    <row r="1843" spans="1:12" x14ac:dyDescent="0.2">
      <c r="A1843" s="47">
        <v>33791</v>
      </c>
      <c r="C1843" s="46" t="s">
        <v>506</v>
      </c>
      <c r="E1843" s="46" t="s">
        <v>10888</v>
      </c>
      <c r="F1843" s="46" t="s">
        <v>4568</v>
      </c>
      <c r="G1843" s="46" t="s">
        <v>11355</v>
      </c>
      <c r="H1843" s="46" t="s">
        <v>361</v>
      </c>
      <c r="I1843" s="46" t="s">
        <v>366</v>
      </c>
      <c r="J1843" s="47">
        <v>41</v>
      </c>
      <c r="K1843" s="46" t="s">
        <v>2569</v>
      </c>
      <c r="L1843" s="46" t="s">
        <v>280</v>
      </c>
    </row>
    <row r="1844" spans="1:12" x14ac:dyDescent="0.2">
      <c r="A1844" s="47">
        <v>33788</v>
      </c>
      <c r="C1844" s="46" t="s">
        <v>1800</v>
      </c>
      <c r="D1844" s="46" t="s">
        <v>3994</v>
      </c>
      <c r="E1844" s="46" t="s">
        <v>112</v>
      </c>
      <c r="F1844" s="46" t="s">
        <v>4570</v>
      </c>
      <c r="G1844" s="46" t="s">
        <v>11356</v>
      </c>
      <c r="H1844" s="46" t="s">
        <v>361</v>
      </c>
      <c r="I1844" s="46" t="s">
        <v>532</v>
      </c>
      <c r="J1844" s="47">
        <v>10053</v>
      </c>
      <c r="K1844" s="46" t="s">
        <v>2569</v>
      </c>
      <c r="L1844" s="46" t="s">
        <v>280</v>
      </c>
    </row>
    <row r="1845" spans="1:12" x14ac:dyDescent="0.2">
      <c r="A1845" s="47">
        <v>33783</v>
      </c>
      <c r="C1845" s="46" t="s">
        <v>3907</v>
      </c>
      <c r="D1845" s="46" t="s">
        <v>2847</v>
      </c>
      <c r="E1845" s="46" t="s">
        <v>31</v>
      </c>
      <c r="F1845" s="46" t="s">
        <v>11357</v>
      </c>
      <c r="G1845" s="46" t="s">
        <v>11358</v>
      </c>
      <c r="H1845" s="46" t="s">
        <v>368</v>
      </c>
      <c r="I1845" s="46" t="s">
        <v>551</v>
      </c>
      <c r="J1845" s="47">
        <v>572</v>
      </c>
      <c r="K1845" s="46" t="s">
        <v>2569</v>
      </c>
      <c r="L1845" s="46" t="s">
        <v>285</v>
      </c>
    </row>
    <row r="1846" spans="1:12" x14ac:dyDescent="0.2">
      <c r="A1846" s="47">
        <v>33782</v>
      </c>
      <c r="C1846" s="46" t="s">
        <v>71</v>
      </c>
      <c r="D1846" s="46" t="s">
        <v>71</v>
      </c>
      <c r="E1846" s="46" t="s">
        <v>123</v>
      </c>
      <c r="F1846" s="46" t="s">
        <v>4571</v>
      </c>
      <c r="G1846" s="46" t="s">
        <v>11359</v>
      </c>
      <c r="H1846" s="46" t="s">
        <v>361</v>
      </c>
      <c r="I1846" s="46" t="s">
        <v>625</v>
      </c>
      <c r="J1846" s="47">
        <v>2</v>
      </c>
      <c r="K1846" s="46" t="s">
        <v>2569</v>
      </c>
      <c r="L1846" s="46" t="s">
        <v>284</v>
      </c>
    </row>
    <row r="1847" spans="1:12" x14ac:dyDescent="0.2">
      <c r="A1847" s="47">
        <v>33779</v>
      </c>
      <c r="C1847" s="46" t="s">
        <v>57</v>
      </c>
      <c r="D1847" s="46" t="s">
        <v>3998</v>
      </c>
      <c r="E1847" s="46" t="s">
        <v>3999</v>
      </c>
      <c r="F1847" s="46" t="s">
        <v>11360</v>
      </c>
      <c r="G1847" s="46" t="s">
        <v>11361</v>
      </c>
      <c r="H1847" s="46" t="s">
        <v>358</v>
      </c>
      <c r="I1847" s="46" t="s">
        <v>2719</v>
      </c>
      <c r="J1847" s="47">
        <v>10433</v>
      </c>
      <c r="K1847" s="46" t="s">
        <v>2569</v>
      </c>
      <c r="L1847" s="46" t="s">
        <v>325</v>
      </c>
    </row>
    <row r="1848" spans="1:12" x14ac:dyDescent="0.2">
      <c r="A1848" s="47">
        <v>33773</v>
      </c>
      <c r="C1848" s="46" t="s">
        <v>371</v>
      </c>
      <c r="D1848" s="46" t="s">
        <v>1620</v>
      </c>
      <c r="E1848" s="46" t="s">
        <v>67</v>
      </c>
      <c r="F1848" s="46" t="s">
        <v>4574</v>
      </c>
      <c r="G1848" s="46" t="s">
        <v>11362</v>
      </c>
      <c r="H1848" s="46" t="s">
        <v>368</v>
      </c>
      <c r="I1848" s="46" t="s">
        <v>1175</v>
      </c>
      <c r="J1848" s="47">
        <v>349</v>
      </c>
      <c r="K1848" s="46" t="s">
        <v>2569</v>
      </c>
      <c r="L1848" s="46" t="s">
        <v>285</v>
      </c>
    </row>
    <row r="1849" spans="1:12" x14ac:dyDescent="0.2">
      <c r="A1849" s="47">
        <v>33771</v>
      </c>
      <c r="C1849" s="46" t="s">
        <v>506</v>
      </c>
      <c r="D1849" s="46" t="s">
        <v>362</v>
      </c>
      <c r="E1849" s="46" t="s">
        <v>4002</v>
      </c>
      <c r="F1849" s="46" t="s">
        <v>4578</v>
      </c>
      <c r="G1849" s="46" t="s">
        <v>11363</v>
      </c>
      <c r="H1849" s="46" t="s">
        <v>368</v>
      </c>
      <c r="I1849" s="46" t="s">
        <v>502</v>
      </c>
      <c r="J1849" s="47">
        <v>359</v>
      </c>
      <c r="K1849" s="46" t="s">
        <v>2569</v>
      </c>
      <c r="L1849" s="46" t="s">
        <v>287</v>
      </c>
    </row>
    <row r="1850" spans="1:12" x14ac:dyDescent="0.2">
      <c r="A1850" s="47">
        <v>33770</v>
      </c>
      <c r="C1850" s="46" t="s">
        <v>4004</v>
      </c>
      <c r="E1850" s="46" t="s">
        <v>4005</v>
      </c>
      <c r="F1850" s="46" t="s">
        <v>4580</v>
      </c>
      <c r="G1850" s="46" t="s">
        <v>11364</v>
      </c>
      <c r="H1850" s="46" t="s">
        <v>368</v>
      </c>
      <c r="I1850" s="46" t="s">
        <v>502</v>
      </c>
      <c r="J1850" s="47">
        <v>359</v>
      </c>
      <c r="K1850" s="46" t="s">
        <v>2569</v>
      </c>
      <c r="L1850" s="46" t="s">
        <v>287</v>
      </c>
    </row>
    <row r="1851" spans="1:12" x14ac:dyDescent="0.2">
      <c r="A1851" s="47">
        <v>33764</v>
      </c>
      <c r="C1851" s="46" t="s">
        <v>4008</v>
      </c>
      <c r="E1851" s="46" t="s">
        <v>4009</v>
      </c>
      <c r="F1851" s="46" t="s">
        <v>4583</v>
      </c>
      <c r="G1851" s="46" t="s">
        <v>11365</v>
      </c>
      <c r="H1851" s="46" t="s">
        <v>368</v>
      </c>
      <c r="I1851" s="46" t="s">
        <v>381</v>
      </c>
      <c r="J1851" s="47">
        <v>165</v>
      </c>
      <c r="K1851" s="46" t="s">
        <v>2569</v>
      </c>
      <c r="L1851" s="46" t="s">
        <v>287</v>
      </c>
    </row>
    <row r="1852" spans="1:12" x14ac:dyDescent="0.2">
      <c r="A1852" s="47">
        <v>33760</v>
      </c>
      <c r="C1852" s="46" t="s">
        <v>10</v>
      </c>
      <c r="D1852" s="46" t="s">
        <v>72</v>
      </c>
      <c r="E1852" s="46" t="s">
        <v>3764</v>
      </c>
      <c r="F1852" s="46" t="s">
        <v>4584</v>
      </c>
      <c r="G1852" s="46" t="s">
        <v>11366</v>
      </c>
      <c r="H1852" s="46" t="s">
        <v>361</v>
      </c>
      <c r="I1852" s="46" t="s">
        <v>670</v>
      </c>
      <c r="J1852" s="47">
        <v>62</v>
      </c>
      <c r="K1852" s="46" t="s">
        <v>2638</v>
      </c>
      <c r="L1852" s="46" t="s">
        <v>283</v>
      </c>
    </row>
    <row r="1853" spans="1:12" x14ac:dyDescent="0.2">
      <c r="A1853" s="47">
        <v>33750</v>
      </c>
      <c r="C1853" s="46" t="s">
        <v>15885</v>
      </c>
      <c r="E1853" s="46" t="s">
        <v>15886</v>
      </c>
      <c r="F1853" s="46" t="s">
        <v>4585</v>
      </c>
      <c r="G1853" s="46" t="s">
        <v>11367</v>
      </c>
      <c r="H1853" s="46" t="s">
        <v>368</v>
      </c>
      <c r="I1853" s="46" t="s">
        <v>381</v>
      </c>
      <c r="J1853" s="47">
        <v>165</v>
      </c>
      <c r="K1853" s="46" t="s">
        <v>2569</v>
      </c>
      <c r="L1853" s="46" t="s">
        <v>287</v>
      </c>
    </row>
    <row r="1854" spans="1:12" x14ac:dyDescent="0.2">
      <c r="A1854" s="47">
        <v>33732</v>
      </c>
      <c r="C1854" s="46" t="s">
        <v>4016</v>
      </c>
      <c r="D1854" s="46" t="s">
        <v>4017</v>
      </c>
      <c r="E1854" s="46" t="s">
        <v>54</v>
      </c>
      <c r="F1854" s="46" t="s">
        <v>3928</v>
      </c>
      <c r="G1854" s="46" t="s">
        <v>11368</v>
      </c>
      <c r="H1854" s="46" t="s">
        <v>361</v>
      </c>
      <c r="I1854" s="46" t="s">
        <v>2599</v>
      </c>
      <c r="J1854" s="47">
        <v>10467</v>
      </c>
      <c r="K1854" s="46" t="s">
        <v>2569</v>
      </c>
      <c r="L1854" s="46" t="s">
        <v>287</v>
      </c>
    </row>
    <row r="1855" spans="1:12" x14ac:dyDescent="0.2">
      <c r="A1855" s="47">
        <v>33728</v>
      </c>
      <c r="C1855" s="46" t="s">
        <v>1972</v>
      </c>
      <c r="D1855" s="46" t="s">
        <v>4022</v>
      </c>
      <c r="E1855" s="46" t="s">
        <v>4023</v>
      </c>
      <c r="F1855" s="46" t="s">
        <v>4586</v>
      </c>
      <c r="G1855" s="46" t="s">
        <v>11369</v>
      </c>
      <c r="H1855" s="46" t="s">
        <v>361</v>
      </c>
      <c r="I1855" s="46" t="s">
        <v>736</v>
      </c>
      <c r="J1855" s="47">
        <v>682</v>
      </c>
      <c r="K1855" s="46" t="s">
        <v>2569</v>
      </c>
      <c r="L1855" s="46" t="s">
        <v>269</v>
      </c>
    </row>
    <row r="1856" spans="1:12" x14ac:dyDescent="0.2">
      <c r="A1856" s="47">
        <v>33722</v>
      </c>
      <c r="C1856" s="46" t="s">
        <v>515</v>
      </c>
      <c r="D1856" s="46" t="s">
        <v>10</v>
      </c>
      <c r="E1856" s="46" t="s">
        <v>4026</v>
      </c>
      <c r="F1856" s="46" t="s">
        <v>4588</v>
      </c>
      <c r="G1856" s="46" t="s">
        <v>11370</v>
      </c>
      <c r="H1856" s="46" t="s">
        <v>368</v>
      </c>
      <c r="I1856" s="46" t="s">
        <v>595</v>
      </c>
      <c r="J1856" s="47">
        <v>175</v>
      </c>
      <c r="K1856" s="46" t="s">
        <v>2569</v>
      </c>
      <c r="L1856" s="46" t="s">
        <v>269</v>
      </c>
    </row>
    <row r="1857" spans="1:12" x14ac:dyDescent="0.2">
      <c r="A1857" s="47">
        <v>33717</v>
      </c>
      <c r="C1857" s="46" t="s">
        <v>2974</v>
      </c>
      <c r="D1857" s="46" t="s">
        <v>471</v>
      </c>
      <c r="E1857" s="46" t="s">
        <v>2767</v>
      </c>
      <c r="F1857" s="46" t="s">
        <v>5386</v>
      </c>
      <c r="G1857" s="46" t="s">
        <v>11371</v>
      </c>
      <c r="H1857" s="46" t="s">
        <v>358</v>
      </c>
      <c r="I1857" s="46" t="s">
        <v>619</v>
      </c>
      <c r="J1857" s="47">
        <v>43</v>
      </c>
      <c r="K1857" s="46" t="s">
        <v>2569</v>
      </c>
      <c r="L1857" s="46" t="s">
        <v>269</v>
      </c>
    </row>
    <row r="1858" spans="1:12" x14ac:dyDescent="0.2">
      <c r="A1858" s="47">
        <v>33716</v>
      </c>
      <c r="C1858" s="46" t="s">
        <v>9</v>
      </c>
      <c r="D1858" s="46" t="s">
        <v>4029</v>
      </c>
      <c r="E1858" s="46" t="s">
        <v>3648</v>
      </c>
      <c r="F1858" s="46" t="s">
        <v>4591</v>
      </c>
      <c r="G1858" s="46" t="s">
        <v>11372</v>
      </c>
      <c r="H1858" s="46" t="s">
        <v>361</v>
      </c>
      <c r="I1858" s="46" t="s">
        <v>918</v>
      </c>
      <c r="J1858" s="47">
        <v>10055</v>
      </c>
      <c r="K1858" s="46" t="s">
        <v>2569</v>
      </c>
      <c r="L1858" s="46" t="s">
        <v>280</v>
      </c>
    </row>
    <row r="1859" spans="1:12" x14ac:dyDescent="0.2">
      <c r="A1859" s="47">
        <v>33713</v>
      </c>
      <c r="C1859" s="46" t="s">
        <v>6094</v>
      </c>
      <c r="D1859" s="46" t="s">
        <v>1598</v>
      </c>
      <c r="E1859" s="46" t="s">
        <v>31</v>
      </c>
      <c r="F1859" s="46" t="s">
        <v>4593</v>
      </c>
      <c r="G1859" s="46" t="s">
        <v>11373</v>
      </c>
      <c r="H1859" s="46" t="s">
        <v>358</v>
      </c>
      <c r="I1859" s="46" t="s">
        <v>1138</v>
      </c>
      <c r="J1859" s="47">
        <v>10116</v>
      </c>
      <c r="K1859" s="46" t="s">
        <v>2569</v>
      </c>
      <c r="L1859" s="46" t="s">
        <v>286</v>
      </c>
    </row>
    <row r="1860" spans="1:12" x14ac:dyDescent="0.2">
      <c r="A1860" s="47">
        <v>33709</v>
      </c>
      <c r="C1860" s="46" t="s">
        <v>71</v>
      </c>
      <c r="D1860" s="46" t="s">
        <v>1850</v>
      </c>
      <c r="E1860" s="46" t="s">
        <v>4031</v>
      </c>
      <c r="F1860" s="46" t="s">
        <v>6562</v>
      </c>
      <c r="G1860" s="46" t="s">
        <v>11374</v>
      </c>
      <c r="H1860" s="46" t="s">
        <v>368</v>
      </c>
      <c r="I1860" s="46" t="s">
        <v>3622</v>
      </c>
      <c r="J1860" s="47">
        <v>10400</v>
      </c>
      <c r="K1860" s="46" t="s">
        <v>2569</v>
      </c>
      <c r="L1860" s="46" t="s">
        <v>287</v>
      </c>
    </row>
    <row r="1861" spans="1:12" x14ac:dyDescent="0.2">
      <c r="A1861" s="47">
        <v>33697</v>
      </c>
      <c r="C1861" s="46" t="s">
        <v>141</v>
      </c>
      <c r="D1861" s="46" t="s">
        <v>2037</v>
      </c>
      <c r="E1861" s="46" t="s">
        <v>4020</v>
      </c>
      <c r="F1861" s="46" t="s">
        <v>2902</v>
      </c>
      <c r="G1861" s="46" t="s">
        <v>11377</v>
      </c>
      <c r="H1861" s="46" t="s">
        <v>358</v>
      </c>
      <c r="I1861" s="46" t="s">
        <v>897</v>
      </c>
      <c r="J1861" s="47">
        <v>488</v>
      </c>
      <c r="K1861" s="46" t="s">
        <v>2569</v>
      </c>
      <c r="L1861" s="46" t="s">
        <v>288</v>
      </c>
    </row>
    <row r="1862" spans="1:12" x14ac:dyDescent="0.2">
      <c r="A1862" s="47">
        <v>33694</v>
      </c>
      <c r="C1862" s="46" t="s">
        <v>103</v>
      </c>
      <c r="D1862" s="46" t="s">
        <v>9</v>
      </c>
      <c r="E1862" s="46" t="s">
        <v>406</v>
      </c>
      <c r="F1862" s="46" t="s">
        <v>4594</v>
      </c>
      <c r="G1862" s="46" t="s">
        <v>11378</v>
      </c>
      <c r="H1862" s="46" t="s">
        <v>368</v>
      </c>
      <c r="I1862" s="46" t="s">
        <v>1031</v>
      </c>
      <c r="J1862" s="47">
        <v>10151</v>
      </c>
      <c r="K1862" s="46" t="s">
        <v>2569</v>
      </c>
      <c r="L1862" s="46" t="s">
        <v>288</v>
      </c>
    </row>
    <row r="1863" spans="1:12" x14ac:dyDescent="0.2">
      <c r="A1863" s="47">
        <v>33693</v>
      </c>
      <c r="C1863" s="46" t="s">
        <v>103</v>
      </c>
      <c r="D1863" s="46" t="s">
        <v>9</v>
      </c>
      <c r="E1863" s="46" t="s">
        <v>2570</v>
      </c>
      <c r="F1863" s="46" t="s">
        <v>4596</v>
      </c>
      <c r="G1863" s="46" t="s">
        <v>11379</v>
      </c>
      <c r="H1863" s="46" t="s">
        <v>368</v>
      </c>
      <c r="I1863" s="46" t="s">
        <v>2633</v>
      </c>
      <c r="J1863" s="47">
        <v>10463</v>
      </c>
      <c r="K1863" s="46" t="s">
        <v>2569</v>
      </c>
      <c r="L1863" s="46" t="s">
        <v>279</v>
      </c>
    </row>
    <row r="1864" spans="1:12" x14ac:dyDescent="0.2">
      <c r="A1864" s="47">
        <v>33689</v>
      </c>
      <c r="C1864" s="46" t="s">
        <v>10915</v>
      </c>
      <c r="D1864" s="46" t="s">
        <v>10916</v>
      </c>
      <c r="E1864" s="46" t="s">
        <v>10917</v>
      </c>
      <c r="F1864" s="46" t="s">
        <v>4101</v>
      </c>
      <c r="G1864" s="46" t="s">
        <v>11380</v>
      </c>
      <c r="H1864" s="46" t="s">
        <v>368</v>
      </c>
      <c r="I1864" s="46" t="s">
        <v>182</v>
      </c>
      <c r="J1864" s="47">
        <v>674</v>
      </c>
      <c r="K1864" s="46" t="s">
        <v>2569</v>
      </c>
      <c r="L1864" s="46" t="s">
        <v>169</v>
      </c>
    </row>
    <row r="1865" spans="1:12" x14ac:dyDescent="0.2">
      <c r="A1865" s="47">
        <v>33685</v>
      </c>
      <c r="C1865" s="46" t="s">
        <v>10</v>
      </c>
      <c r="D1865" s="46" t="s">
        <v>4035</v>
      </c>
      <c r="E1865" s="46" t="s">
        <v>4036</v>
      </c>
      <c r="F1865" s="46" t="s">
        <v>4598</v>
      </c>
      <c r="G1865" s="46" t="s">
        <v>11381</v>
      </c>
      <c r="H1865" s="46" t="s">
        <v>361</v>
      </c>
      <c r="I1865" s="46" t="s">
        <v>353</v>
      </c>
      <c r="J1865" s="47">
        <v>10427</v>
      </c>
      <c r="K1865" s="46" t="s">
        <v>2699</v>
      </c>
      <c r="L1865" s="46" t="s">
        <v>279</v>
      </c>
    </row>
    <row r="1866" spans="1:12" x14ac:dyDescent="0.2">
      <c r="A1866" s="47">
        <v>33684</v>
      </c>
      <c r="C1866" s="46" t="s">
        <v>10922</v>
      </c>
      <c r="D1866" s="46" t="s">
        <v>533</v>
      </c>
      <c r="E1866" s="46" t="s">
        <v>96</v>
      </c>
      <c r="F1866" s="46" t="s">
        <v>4601</v>
      </c>
      <c r="G1866" s="46" t="s">
        <v>11382</v>
      </c>
      <c r="H1866" s="46" t="s">
        <v>358</v>
      </c>
      <c r="I1866" s="46" t="s">
        <v>275</v>
      </c>
      <c r="J1866" s="47">
        <v>10138</v>
      </c>
      <c r="K1866" s="46" t="s">
        <v>2569</v>
      </c>
      <c r="L1866" s="46" t="s">
        <v>291</v>
      </c>
    </row>
    <row r="1867" spans="1:12" x14ac:dyDescent="0.2">
      <c r="A1867" s="47">
        <v>33681</v>
      </c>
      <c r="C1867" s="46" t="s">
        <v>4038</v>
      </c>
      <c r="E1867" s="46" t="s">
        <v>4039</v>
      </c>
      <c r="F1867" s="46" t="s">
        <v>11383</v>
      </c>
      <c r="G1867" s="46" t="s">
        <v>11384</v>
      </c>
      <c r="H1867" s="46" t="s">
        <v>358</v>
      </c>
      <c r="I1867" s="46" t="s">
        <v>2716</v>
      </c>
      <c r="J1867" s="47">
        <v>10475</v>
      </c>
      <c r="K1867" s="46" t="s">
        <v>2569</v>
      </c>
      <c r="L1867" s="46" t="s">
        <v>284</v>
      </c>
    </row>
    <row r="1868" spans="1:12" x14ac:dyDescent="0.2">
      <c r="A1868" s="47">
        <v>33675</v>
      </c>
      <c r="C1868" s="46" t="s">
        <v>146</v>
      </c>
      <c r="D1868" s="46" t="s">
        <v>13</v>
      </c>
      <c r="E1868" s="46" t="s">
        <v>4041</v>
      </c>
      <c r="F1868" s="46" t="s">
        <v>4602</v>
      </c>
      <c r="G1868" s="46" t="s">
        <v>11385</v>
      </c>
      <c r="H1868" s="46" t="s">
        <v>361</v>
      </c>
      <c r="I1868" s="46" t="s">
        <v>407</v>
      </c>
      <c r="J1868" s="47">
        <v>355</v>
      </c>
      <c r="K1868" s="46" t="s">
        <v>2569</v>
      </c>
      <c r="L1868" s="46" t="s">
        <v>289</v>
      </c>
    </row>
    <row r="1869" spans="1:12" x14ac:dyDescent="0.2">
      <c r="A1869" s="47">
        <v>33657</v>
      </c>
      <c r="C1869" s="46" t="s">
        <v>4047</v>
      </c>
      <c r="E1869" s="46" t="s">
        <v>2748</v>
      </c>
      <c r="F1869" s="46" t="s">
        <v>4604</v>
      </c>
      <c r="G1869" s="46" t="s">
        <v>11386</v>
      </c>
      <c r="H1869" s="46" t="s">
        <v>361</v>
      </c>
      <c r="I1869" s="46" t="s">
        <v>625</v>
      </c>
      <c r="J1869" s="47">
        <v>2</v>
      </c>
      <c r="K1869" s="46" t="s">
        <v>2569</v>
      </c>
      <c r="L1869" s="46" t="s">
        <v>284</v>
      </c>
    </row>
    <row r="1870" spans="1:12" x14ac:dyDescent="0.2">
      <c r="A1870" s="47">
        <v>33644</v>
      </c>
      <c r="C1870" s="46" t="s">
        <v>2679</v>
      </c>
      <c r="D1870" s="46" t="s">
        <v>1591</v>
      </c>
      <c r="E1870" s="46" t="s">
        <v>4051</v>
      </c>
      <c r="F1870" s="46" t="s">
        <v>4606</v>
      </c>
      <c r="G1870" s="46" t="s">
        <v>11387</v>
      </c>
      <c r="H1870" s="46" t="s">
        <v>368</v>
      </c>
      <c r="I1870" s="46" t="s">
        <v>4552</v>
      </c>
      <c r="J1870" s="47">
        <v>46</v>
      </c>
      <c r="K1870" s="46" t="s">
        <v>2569</v>
      </c>
      <c r="L1870" s="46" t="s">
        <v>279</v>
      </c>
    </row>
    <row r="1871" spans="1:12" x14ac:dyDescent="0.2">
      <c r="A1871" s="47">
        <v>33642</v>
      </c>
      <c r="C1871" s="46" t="s">
        <v>4053</v>
      </c>
      <c r="D1871" s="46" t="s">
        <v>1653</v>
      </c>
      <c r="E1871" s="46" t="s">
        <v>4054</v>
      </c>
      <c r="F1871" s="46" t="s">
        <v>4607</v>
      </c>
      <c r="G1871" s="46" t="s">
        <v>11388</v>
      </c>
      <c r="H1871" s="46" t="s">
        <v>358</v>
      </c>
      <c r="I1871" s="46" t="s">
        <v>292</v>
      </c>
      <c r="J1871" s="47">
        <v>10219</v>
      </c>
      <c r="K1871" s="46" t="s">
        <v>2569</v>
      </c>
      <c r="L1871" s="46" t="s">
        <v>284</v>
      </c>
    </row>
    <row r="1872" spans="1:12" x14ac:dyDescent="0.2">
      <c r="A1872" s="47">
        <v>33630</v>
      </c>
      <c r="C1872" s="46" t="s">
        <v>41</v>
      </c>
      <c r="D1872" s="46" t="s">
        <v>74</v>
      </c>
      <c r="E1872" s="46" t="s">
        <v>60</v>
      </c>
      <c r="F1872" s="46" t="s">
        <v>4608</v>
      </c>
      <c r="G1872" s="46" t="s">
        <v>11389</v>
      </c>
      <c r="H1872" s="46" t="s">
        <v>368</v>
      </c>
      <c r="I1872" s="46" t="s">
        <v>1266</v>
      </c>
      <c r="J1872" s="47">
        <v>10164</v>
      </c>
      <c r="K1872" s="46" t="s">
        <v>2569</v>
      </c>
      <c r="L1872" s="46" t="s">
        <v>289</v>
      </c>
    </row>
    <row r="1873" spans="1:12" x14ac:dyDescent="0.2">
      <c r="A1873" s="47">
        <v>33611</v>
      </c>
      <c r="C1873" s="46" t="s">
        <v>74</v>
      </c>
      <c r="D1873" s="46" t="s">
        <v>4056</v>
      </c>
      <c r="E1873" s="46" t="s">
        <v>29</v>
      </c>
      <c r="F1873" s="46" t="s">
        <v>4610</v>
      </c>
      <c r="G1873" s="46" t="s">
        <v>11390</v>
      </c>
      <c r="H1873" s="46" t="s">
        <v>358</v>
      </c>
      <c r="I1873" s="46" t="s">
        <v>845</v>
      </c>
      <c r="J1873" s="47">
        <v>10014</v>
      </c>
      <c r="K1873" s="46" t="s">
        <v>2569</v>
      </c>
      <c r="L1873" s="46" t="s">
        <v>170</v>
      </c>
    </row>
    <row r="1874" spans="1:12" x14ac:dyDescent="0.2">
      <c r="A1874" s="47">
        <v>33610</v>
      </c>
      <c r="C1874" s="46" t="s">
        <v>17</v>
      </c>
      <c r="D1874" s="46" t="s">
        <v>3146</v>
      </c>
      <c r="E1874" s="46" t="s">
        <v>29</v>
      </c>
      <c r="F1874" s="46" t="s">
        <v>4612</v>
      </c>
      <c r="G1874" s="46" t="s">
        <v>11391</v>
      </c>
      <c r="H1874" s="46" t="s">
        <v>368</v>
      </c>
      <c r="I1874" s="46" t="s">
        <v>10099</v>
      </c>
      <c r="J1874" s="47">
        <v>10471</v>
      </c>
      <c r="K1874" s="46" t="s">
        <v>2584</v>
      </c>
      <c r="L1874" s="46" t="s">
        <v>279</v>
      </c>
    </row>
    <row r="1875" spans="1:12" x14ac:dyDescent="0.2">
      <c r="A1875" s="47">
        <v>33606</v>
      </c>
      <c r="C1875" s="46" t="s">
        <v>3371</v>
      </c>
      <c r="D1875" s="46" t="s">
        <v>9</v>
      </c>
      <c r="E1875" s="46" t="s">
        <v>12</v>
      </c>
      <c r="F1875" s="46" t="s">
        <v>11392</v>
      </c>
      <c r="G1875" s="46" t="s">
        <v>11393</v>
      </c>
      <c r="H1875" s="46" t="s">
        <v>361</v>
      </c>
      <c r="I1875" s="46" t="s">
        <v>403</v>
      </c>
      <c r="J1875" s="47">
        <v>321</v>
      </c>
      <c r="K1875" s="46" t="s">
        <v>2569</v>
      </c>
      <c r="L1875" s="46" t="s">
        <v>284</v>
      </c>
    </row>
    <row r="1876" spans="1:12" x14ac:dyDescent="0.2">
      <c r="A1876" s="47">
        <v>33593</v>
      </c>
      <c r="C1876" s="46" t="s">
        <v>10</v>
      </c>
      <c r="D1876" s="46" t="s">
        <v>57</v>
      </c>
      <c r="E1876" s="46" t="s">
        <v>4060</v>
      </c>
      <c r="F1876" s="46" t="s">
        <v>4614</v>
      </c>
      <c r="G1876" s="46" t="s">
        <v>11394</v>
      </c>
      <c r="H1876" s="46" t="s">
        <v>361</v>
      </c>
      <c r="I1876" s="46" t="s">
        <v>663</v>
      </c>
      <c r="J1876" s="47">
        <v>102</v>
      </c>
      <c r="K1876" s="46" t="s">
        <v>2569</v>
      </c>
      <c r="L1876" s="46" t="s">
        <v>278</v>
      </c>
    </row>
    <row r="1877" spans="1:12" x14ac:dyDescent="0.2">
      <c r="A1877" s="47">
        <v>33592</v>
      </c>
      <c r="C1877" s="46" t="s">
        <v>1588</v>
      </c>
      <c r="D1877" s="46" t="s">
        <v>39</v>
      </c>
      <c r="E1877" s="46" t="s">
        <v>522</v>
      </c>
      <c r="F1877" s="46" t="s">
        <v>3212</v>
      </c>
      <c r="G1877" s="46" t="s">
        <v>11395</v>
      </c>
      <c r="H1877" s="46" t="s">
        <v>358</v>
      </c>
      <c r="I1877" s="46" t="s">
        <v>663</v>
      </c>
      <c r="J1877" s="47">
        <v>102</v>
      </c>
      <c r="K1877" s="46" t="s">
        <v>2569</v>
      </c>
      <c r="L1877" s="46" t="s">
        <v>278</v>
      </c>
    </row>
    <row r="1878" spans="1:12" x14ac:dyDescent="0.2">
      <c r="A1878" s="47">
        <v>33578</v>
      </c>
      <c r="C1878" s="46" t="s">
        <v>1598</v>
      </c>
      <c r="D1878" s="46" t="s">
        <v>91</v>
      </c>
      <c r="E1878" s="46" t="s">
        <v>1521</v>
      </c>
      <c r="F1878" s="46" t="s">
        <v>4616</v>
      </c>
      <c r="G1878" s="46" t="s">
        <v>11396</v>
      </c>
      <c r="H1878" s="46" t="s">
        <v>361</v>
      </c>
      <c r="I1878" s="46" t="s">
        <v>877</v>
      </c>
      <c r="J1878" s="47">
        <v>304</v>
      </c>
      <c r="K1878" s="46" t="s">
        <v>2569</v>
      </c>
      <c r="L1878" s="46" t="s">
        <v>284</v>
      </c>
    </row>
    <row r="1879" spans="1:12" x14ac:dyDescent="0.2">
      <c r="A1879" s="47">
        <v>33576</v>
      </c>
      <c r="C1879" s="46" t="s">
        <v>9</v>
      </c>
      <c r="D1879" s="46" t="s">
        <v>9</v>
      </c>
      <c r="E1879" s="46" t="s">
        <v>118</v>
      </c>
      <c r="F1879" s="46" t="s">
        <v>4617</v>
      </c>
      <c r="G1879" s="46" t="s">
        <v>11397</v>
      </c>
      <c r="H1879" s="46" t="s">
        <v>358</v>
      </c>
      <c r="I1879" s="46" t="s">
        <v>668</v>
      </c>
      <c r="J1879" s="47">
        <v>104</v>
      </c>
      <c r="K1879" s="46" t="s">
        <v>2569</v>
      </c>
      <c r="L1879" s="46" t="s">
        <v>278</v>
      </c>
    </row>
    <row r="1880" spans="1:12" x14ac:dyDescent="0.2">
      <c r="A1880" s="47">
        <v>33571</v>
      </c>
      <c r="C1880" s="46" t="s">
        <v>43</v>
      </c>
      <c r="D1880" s="46" t="s">
        <v>16</v>
      </c>
      <c r="E1880" s="46" t="s">
        <v>45</v>
      </c>
      <c r="F1880" s="46" t="s">
        <v>4619</v>
      </c>
      <c r="G1880" s="46" t="s">
        <v>11398</v>
      </c>
      <c r="H1880" s="46" t="s">
        <v>358</v>
      </c>
      <c r="I1880" s="46" t="s">
        <v>4871</v>
      </c>
      <c r="J1880" s="47">
        <v>10234</v>
      </c>
      <c r="K1880" s="46" t="s">
        <v>2627</v>
      </c>
      <c r="L1880" s="46" t="s">
        <v>278</v>
      </c>
    </row>
    <row r="1881" spans="1:12" x14ac:dyDescent="0.2">
      <c r="A1881" s="47">
        <v>33569</v>
      </c>
      <c r="C1881" s="46" t="s">
        <v>72</v>
      </c>
      <c r="D1881" s="46" t="s">
        <v>1606</v>
      </c>
      <c r="E1881" s="46" t="s">
        <v>29</v>
      </c>
      <c r="F1881" s="46" t="s">
        <v>3035</v>
      </c>
      <c r="G1881" s="46" t="s">
        <v>11399</v>
      </c>
      <c r="H1881" s="46" t="s">
        <v>368</v>
      </c>
      <c r="I1881" s="46" t="s">
        <v>1266</v>
      </c>
      <c r="J1881" s="47">
        <v>10164</v>
      </c>
      <c r="K1881" s="46" t="s">
        <v>2569</v>
      </c>
      <c r="L1881" s="46" t="s">
        <v>289</v>
      </c>
    </row>
    <row r="1882" spans="1:12" x14ac:dyDescent="0.2">
      <c r="A1882" s="47">
        <v>33556</v>
      </c>
      <c r="C1882" s="46" t="s">
        <v>19</v>
      </c>
      <c r="D1882" s="46" t="s">
        <v>470</v>
      </c>
      <c r="E1882" s="46" t="s">
        <v>63</v>
      </c>
      <c r="F1882" s="46" t="s">
        <v>4621</v>
      </c>
      <c r="G1882" s="46" t="s">
        <v>11400</v>
      </c>
      <c r="H1882" s="46" t="s">
        <v>361</v>
      </c>
      <c r="I1882" s="46" t="s">
        <v>2697</v>
      </c>
      <c r="J1882" s="47">
        <v>10159</v>
      </c>
      <c r="K1882" s="46" t="s">
        <v>2569</v>
      </c>
      <c r="L1882" s="46" t="s">
        <v>279</v>
      </c>
    </row>
    <row r="1883" spans="1:12" x14ac:dyDescent="0.2">
      <c r="A1883" s="47">
        <v>33549</v>
      </c>
      <c r="C1883" s="46" t="s">
        <v>4066</v>
      </c>
      <c r="E1883" s="46" t="s">
        <v>4067</v>
      </c>
      <c r="F1883" s="46" t="s">
        <v>4624</v>
      </c>
      <c r="G1883" s="46" t="s">
        <v>11401</v>
      </c>
      <c r="H1883" s="46" t="s">
        <v>361</v>
      </c>
      <c r="I1883" s="46" t="s">
        <v>1699</v>
      </c>
      <c r="J1883" s="47">
        <v>577</v>
      </c>
      <c r="K1883" s="46" t="s">
        <v>2569</v>
      </c>
      <c r="L1883" s="46" t="s">
        <v>288</v>
      </c>
    </row>
    <row r="1884" spans="1:12" x14ac:dyDescent="0.2">
      <c r="A1884" s="47">
        <v>33548</v>
      </c>
      <c r="C1884" s="46" t="s">
        <v>4066</v>
      </c>
      <c r="E1884" s="46" t="s">
        <v>4069</v>
      </c>
      <c r="F1884" s="46" t="s">
        <v>4625</v>
      </c>
      <c r="G1884" s="46" t="s">
        <v>11402</v>
      </c>
      <c r="H1884" s="46" t="s">
        <v>368</v>
      </c>
      <c r="I1884" s="46" t="s">
        <v>530</v>
      </c>
      <c r="J1884" s="47">
        <v>712</v>
      </c>
      <c r="K1884" s="46" t="s">
        <v>2569</v>
      </c>
      <c r="L1884" s="46" t="s">
        <v>280</v>
      </c>
    </row>
    <row r="1885" spans="1:12" x14ac:dyDescent="0.2">
      <c r="A1885" s="47">
        <v>33544</v>
      </c>
      <c r="C1885" s="46" t="s">
        <v>4071</v>
      </c>
      <c r="D1885" s="46" t="s">
        <v>4072</v>
      </c>
      <c r="E1885" s="46" t="s">
        <v>4073</v>
      </c>
      <c r="F1885" s="46" t="s">
        <v>3966</v>
      </c>
      <c r="G1885" s="46" t="s">
        <v>11403</v>
      </c>
      <c r="H1885" s="46" t="s">
        <v>361</v>
      </c>
      <c r="I1885" s="46" t="s">
        <v>402</v>
      </c>
      <c r="J1885" s="47">
        <v>309</v>
      </c>
      <c r="K1885" s="46" t="s">
        <v>2569</v>
      </c>
      <c r="L1885" s="46" t="s">
        <v>279</v>
      </c>
    </row>
    <row r="1886" spans="1:12" x14ac:dyDescent="0.2">
      <c r="A1886" s="47">
        <v>33541</v>
      </c>
      <c r="C1886" s="46" t="s">
        <v>4076</v>
      </c>
      <c r="D1886" s="46" t="s">
        <v>4077</v>
      </c>
      <c r="E1886" s="46" t="s">
        <v>3423</v>
      </c>
      <c r="F1886" s="46" t="s">
        <v>11406</v>
      </c>
      <c r="G1886" s="46" t="s">
        <v>11407</v>
      </c>
      <c r="H1886" s="46" t="s">
        <v>368</v>
      </c>
      <c r="I1886" s="46" t="s">
        <v>402</v>
      </c>
      <c r="J1886" s="47">
        <v>309</v>
      </c>
      <c r="K1886" s="46" t="s">
        <v>2669</v>
      </c>
      <c r="L1886" s="46" t="s">
        <v>279</v>
      </c>
    </row>
    <row r="1887" spans="1:12" x14ac:dyDescent="0.2">
      <c r="A1887" s="47">
        <v>33539</v>
      </c>
      <c r="C1887" s="46" t="s">
        <v>4079</v>
      </c>
      <c r="D1887" s="46" t="s">
        <v>25</v>
      </c>
      <c r="E1887" s="46" t="s">
        <v>2773</v>
      </c>
      <c r="F1887" s="46" t="s">
        <v>4628</v>
      </c>
      <c r="G1887" s="46" t="s">
        <v>11408</v>
      </c>
      <c r="H1887" s="46" t="s">
        <v>358</v>
      </c>
      <c r="I1887" s="46" t="s">
        <v>1178</v>
      </c>
      <c r="J1887" s="47">
        <v>10181</v>
      </c>
      <c r="K1887" s="46" t="s">
        <v>2569</v>
      </c>
      <c r="L1887" s="46" t="s">
        <v>279</v>
      </c>
    </row>
    <row r="1888" spans="1:12" x14ac:dyDescent="0.2">
      <c r="A1888" s="47">
        <v>33538</v>
      </c>
      <c r="C1888" s="46" t="s">
        <v>3495</v>
      </c>
      <c r="D1888" s="46" t="s">
        <v>4081</v>
      </c>
      <c r="E1888" s="46" t="s">
        <v>4082</v>
      </c>
      <c r="F1888" s="46" t="s">
        <v>3954</v>
      </c>
      <c r="G1888" s="46" t="s">
        <v>11409</v>
      </c>
      <c r="H1888" s="46" t="s">
        <v>368</v>
      </c>
      <c r="I1888" s="46" t="s">
        <v>426</v>
      </c>
      <c r="J1888" s="47">
        <v>634</v>
      </c>
      <c r="K1888" s="46" t="s">
        <v>2569</v>
      </c>
      <c r="L1888" s="46" t="s">
        <v>285</v>
      </c>
    </row>
    <row r="1889" spans="1:12" x14ac:dyDescent="0.2">
      <c r="A1889" s="47">
        <v>33537</v>
      </c>
      <c r="C1889" s="46" t="s">
        <v>9</v>
      </c>
      <c r="D1889" s="46" t="s">
        <v>4084</v>
      </c>
      <c r="E1889" s="46" t="s">
        <v>22</v>
      </c>
      <c r="F1889" s="46" t="s">
        <v>4631</v>
      </c>
      <c r="G1889" s="46" t="s">
        <v>11410</v>
      </c>
      <c r="H1889" s="46" t="s">
        <v>368</v>
      </c>
      <c r="I1889" s="46" t="s">
        <v>551</v>
      </c>
      <c r="J1889" s="47">
        <v>572</v>
      </c>
      <c r="K1889" s="46" t="s">
        <v>2569</v>
      </c>
      <c r="L1889" s="46" t="s">
        <v>285</v>
      </c>
    </row>
    <row r="1890" spans="1:12" x14ac:dyDescent="0.2">
      <c r="A1890" s="47">
        <v>33536</v>
      </c>
      <c r="C1890" s="46" t="s">
        <v>4086</v>
      </c>
      <c r="D1890" s="46" t="s">
        <v>470</v>
      </c>
      <c r="E1890" s="46" t="s">
        <v>4087</v>
      </c>
      <c r="F1890" s="46" t="s">
        <v>4632</v>
      </c>
      <c r="G1890" s="46" t="s">
        <v>11411</v>
      </c>
      <c r="H1890" s="46" t="s">
        <v>358</v>
      </c>
      <c r="I1890" s="46" t="s">
        <v>4320</v>
      </c>
      <c r="J1890" s="47">
        <v>103</v>
      </c>
      <c r="K1890" s="46" t="s">
        <v>2569</v>
      </c>
      <c r="L1890" s="46" t="s">
        <v>278</v>
      </c>
    </row>
    <row r="1891" spans="1:12" x14ac:dyDescent="0.2">
      <c r="A1891" s="47">
        <v>33526</v>
      </c>
      <c r="C1891" s="46" t="s">
        <v>4088</v>
      </c>
      <c r="D1891" s="46" t="s">
        <v>17</v>
      </c>
      <c r="E1891" s="46" t="s">
        <v>3403</v>
      </c>
      <c r="F1891" s="46" t="s">
        <v>4633</v>
      </c>
      <c r="G1891" s="46" t="s">
        <v>11412</v>
      </c>
      <c r="H1891" s="46" t="s">
        <v>361</v>
      </c>
      <c r="I1891" s="46" t="s">
        <v>384</v>
      </c>
      <c r="J1891" s="47">
        <v>233</v>
      </c>
      <c r="K1891" s="46" t="s">
        <v>2569</v>
      </c>
      <c r="L1891" s="46" t="s">
        <v>269</v>
      </c>
    </row>
    <row r="1892" spans="1:12" x14ac:dyDescent="0.2">
      <c r="A1892" s="47">
        <v>33524</v>
      </c>
      <c r="C1892" s="46" t="s">
        <v>48</v>
      </c>
      <c r="D1892" s="46" t="s">
        <v>1915</v>
      </c>
      <c r="E1892" s="46" t="s">
        <v>114</v>
      </c>
      <c r="F1892" s="46" t="s">
        <v>3022</v>
      </c>
      <c r="G1892" s="46" t="s">
        <v>11413</v>
      </c>
      <c r="H1892" s="46" t="s">
        <v>361</v>
      </c>
      <c r="I1892" s="46" t="s">
        <v>377</v>
      </c>
      <c r="J1892" s="47">
        <v>111</v>
      </c>
      <c r="K1892" s="46" t="s">
        <v>2569</v>
      </c>
      <c r="L1892" s="46" t="s">
        <v>286</v>
      </c>
    </row>
    <row r="1893" spans="1:12" x14ac:dyDescent="0.2">
      <c r="A1893" s="47">
        <v>33512</v>
      </c>
      <c r="C1893" s="46" t="s">
        <v>9</v>
      </c>
      <c r="D1893" s="46" t="s">
        <v>49</v>
      </c>
      <c r="E1893" s="46" t="s">
        <v>2767</v>
      </c>
      <c r="F1893" s="46" t="s">
        <v>3909</v>
      </c>
      <c r="G1893" s="46" t="s">
        <v>11414</v>
      </c>
      <c r="H1893" s="46" t="s">
        <v>358</v>
      </c>
      <c r="I1893" s="46" t="s">
        <v>687</v>
      </c>
      <c r="J1893" s="47">
        <v>490</v>
      </c>
      <c r="K1893" s="46" t="s">
        <v>2569</v>
      </c>
      <c r="L1893" s="46" t="s">
        <v>289</v>
      </c>
    </row>
    <row r="1894" spans="1:12" x14ac:dyDescent="0.2">
      <c r="A1894" s="47">
        <v>33510</v>
      </c>
      <c r="C1894" s="46" t="s">
        <v>13</v>
      </c>
      <c r="D1894" s="46" t="s">
        <v>13</v>
      </c>
      <c r="E1894" s="46" t="s">
        <v>98</v>
      </c>
      <c r="F1894" s="46" t="s">
        <v>11416</v>
      </c>
      <c r="G1894" s="46" t="s">
        <v>11417</v>
      </c>
      <c r="H1894" s="46" t="s">
        <v>368</v>
      </c>
      <c r="I1894" s="46" t="s">
        <v>8714</v>
      </c>
      <c r="J1894" s="47">
        <v>10214</v>
      </c>
      <c r="K1894" s="46" t="s">
        <v>2569</v>
      </c>
      <c r="L1894" s="46" t="s">
        <v>284</v>
      </c>
    </row>
    <row r="1895" spans="1:12" x14ac:dyDescent="0.2">
      <c r="A1895" s="47">
        <v>33494</v>
      </c>
      <c r="C1895" s="46" t="s">
        <v>4093</v>
      </c>
      <c r="D1895" s="46" t="s">
        <v>4094</v>
      </c>
      <c r="E1895" s="46" t="s">
        <v>543</v>
      </c>
      <c r="F1895" s="46" t="s">
        <v>11418</v>
      </c>
      <c r="G1895" s="46" t="s">
        <v>11419</v>
      </c>
      <c r="H1895" s="46" t="s">
        <v>361</v>
      </c>
      <c r="I1895" s="46" t="s">
        <v>8714</v>
      </c>
      <c r="J1895" s="47">
        <v>10214</v>
      </c>
      <c r="K1895" s="46" t="s">
        <v>2569</v>
      </c>
      <c r="L1895" s="46" t="s">
        <v>284</v>
      </c>
    </row>
    <row r="1896" spans="1:12" x14ac:dyDescent="0.2">
      <c r="A1896" s="47">
        <v>33492</v>
      </c>
      <c r="C1896" s="46" t="s">
        <v>406</v>
      </c>
      <c r="D1896" s="46" t="s">
        <v>4096</v>
      </c>
      <c r="E1896" s="46" t="s">
        <v>4097</v>
      </c>
      <c r="F1896" s="46" t="s">
        <v>2981</v>
      </c>
      <c r="G1896" s="46" t="s">
        <v>11420</v>
      </c>
      <c r="H1896" s="46" t="s">
        <v>361</v>
      </c>
      <c r="I1896" s="46" t="s">
        <v>407</v>
      </c>
      <c r="J1896" s="47">
        <v>355</v>
      </c>
      <c r="K1896" s="46" t="s">
        <v>2569</v>
      </c>
      <c r="L1896" s="46" t="s">
        <v>289</v>
      </c>
    </row>
    <row r="1897" spans="1:12" x14ac:dyDescent="0.2">
      <c r="A1897" s="47">
        <v>33491</v>
      </c>
      <c r="C1897" s="46" t="s">
        <v>4098</v>
      </c>
      <c r="D1897" s="46" t="s">
        <v>4099</v>
      </c>
      <c r="E1897" s="46" t="s">
        <v>2883</v>
      </c>
      <c r="F1897" s="46" t="s">
        <v>11421</v>
      </c>
      <c r="G1897" s="46" t="s">
        <v>11422</v>
      </c>
      <c r="H1897" s="46" t="s">
        <v>358</v>
      </c>
      <c r="I1897" s="46" t="s">
        <v>647</v>
      </c>
      <c r="J1897" s="47">
        <v>76</v>
      </c>
      <c r="K1897" s="46" t="s">
        <v>2569</v>
      </c>
      <c r="L1897" s="46" t="s">
        <v>279</v>
      </c>
    </row>
    <row r="1898" spans="1:12" x14ac:dyDescent="0.2">
      <c r="A1898" s="47">
        <v>33489</v>
      </c>
      <c r="C1898" s="46" t="s">
        <v>1639</v>
      </c>
      <c r="D1898" s="46" t="s">
        <v>4049</v>
      </c>
      <c r="E1898" s="46" t="s">
        <v>4100</v>
      </c>
      <c r="F1898" s="46" t="s">
        <v>11423</v>
      </c>
      <c r="G1898" s="46" t="s">
        <v>11424</v>
      </c>
      <c r="H1898" s="46" t="s">
        <v>361</v>
      </c>
      <c r="I1898" s="46" t="s">
        <v>393</v>
      </c>
      <c r="J1898" s="47">
        <v>266</v>
      </c>
      <c r="K1898" s="46" t="s">
        <v>2569</v>
      </c>
      <c r="L1898" s="46" t="s">
        <v>279</v>
      </c>
    </row>
    <row r="1899" spans="1:12" x14ac:dyDescent="0.2">
      <c r="A1899" s="47">
        <v>33488</v>
      </c>
      <c r="C1899" s="46" t="s">
        <v>1639</v>
      </c>
      <c r="D1899" s="46" t="s">
        <v>4049</v>
      </c>
      <c r="E1899" s="46" t="s">
        <v>2883</v>
      </c>
      <c r="F1899" s="46" t="s">
        <v>3774</v>
      </c>
      <c r="G1899" s="46" t="s">
        <v>11425</v>
      </c>
      <c r="H1899" s="46" t="s">
        <v>358</v>
      </c>
      <c r="I1899" s="46" t="s">
        <v>663</v>
      </c>
      <c r="J1899" s="47">
        <v>102</v>
      </c>
      <c r="K1899" s="46" t="s">
        <v>2569</v>
      </c>
      <c r="L1899" s="46" t="s">
        <v>278</v>
      </c>
    </row>
    <row r="1900" spans="1:12" x14ac:dyDescent="0.2">
      <c r="A1900" s="47">
        <v>33476</v>
      </c>
      <c r="C1900" s="46" t="s">
        <v>121</v>
      </c>
      <c r="D1900" s="46" t="s">
        <v>57</v>
      </c>
      <c r="E1900" s="46" t="s">
        <v>3423</v>
      </c>
      <c r="F1900" s="46" t="s">
        <v>11426</v>
      </c>
      <c r="G1900" s="46" t="s">
        <v>11427</v>
      </c>
      <c r="H1900" s="46" t="s">
        <v>368</v>
      </c>
      <c r="I1900" s="46" t="s">
        <v>10945</v>
      </c>
      <c r="J1900" s="47">
        <v>424</v>
      </c>
      <c r="K1900" s="46" t="s">
        <v>2569</v>
      </c>
      <c r="L1900" s="46" t="s">
        <v>280</v>
      </c>
    </row>
    <row r="1901" spans="1:12" x14ac:dyDescent="0.2">
      <c r="A1901" s="47">
        <v>33469</v>
      </c>
      <c r="C1901" s="46" t="s">
        <v>4105</v>
      </c>
      <c r="D1901" s="46" t="s">
        <v>80</v>
      </c>
      <c r="E1901" s="46" t="s">
        <v>4106</v>
      </c>
      <c r="F1901" s="46" t="s">
        <v>10181</v>
      </c>
      <c r="G1901" s="46" t="s">
        <v>11428</v>
      </c>
      <c r="H1901" s="46" t="s">
        <v>368</v>
      </c>
      <c r="I1901" s="46" t="s">
        <v>10945</v>
      </c>
      <c r="J1901" s="47">
        <v>424</v>
      </c>
      <c r="K1901" s="46" t="s">
        <v>2569</v>
      </c>
      <c r="L1901" s="46" t="s">
        <v>280</v>
      </c>
    </row>
    <row r="1902" spans="1:12" x14ac:dyDescent="0.2">
      <c r="A1902" s="47">
        <v>33448</v>
      </c>
      <c r="C1902" s="46" t="s">
        <v>9</v>
      </c>
      <c r="D1902" s="46" t="s">
        <v>1924</v>
      </c>
      <c r="E1902" s="46" t="s">
        <v>4100</v>
      </c>
      <c r="F1902" s="46" t="s">
        <v>4638</v>
      </c>
      <c r="G1902" s="46" t="s">
        <v>11429</v>
      </c>
      <c r="H1902" s="46" t="s">
        <v>358</v>
      </c>
      <c r="I1902" s="46" t="s">
        <v>1156</v>
      </c>
      <c r="J1902" s="47">
        <v>10101</v>
      </c>
      <c r="K1902" s="46" t="s">
        <v>2569</v>
      </c>
      <c r="L1902" s="46" t="s">
        <v>284</v>
      </c>
    </row>
    <row r="1903" spans="1:12" x14ac:dyDescent="0.2">
      <c r="A1903" s="47">
        <v>33447</v>
      </c>
      <c r="C1903" s="46" t="s">
        <v>84</v>
      </c>
      <c r="D1903" s="46" t="s">
        <v>4111</v>
      </c>
      <c r="E1903" s="46" t="s">
        <v>29</v>
      </c>
      <c r="F1903" s="46" t="s">
        <v>4639</v>
      </c>
      <c r="G1903" s="46" t="s">
        <v>11430</v>
      </c>
      <c r="H1903" s="46" t="s">
        <v>361</v>
      </c>
      <c r="I1903" s="46" t="s">
        <v>518</v>
      </c>
      <c r="J1903" s="47">
        <v>17</v>
      </c>
      <c r="K1903" s="46" t="s">
        <v>2569</v>
      </c>
      <c r="L1903" s="46" t="s">
        <v>284</v>
      </c>
    </row>
    <row r="1904" spans="1:12" x14ac:dyDescent="0.2">
      <c r="A1904" s="47">
        <v>33433</v>
      </c>
      <c r="C1904" s="46" t="s">
        <v>110</v>
      </c>
      <c r="D1904" s="46" t="s">
        <v>4114</v>
      </c>
      <c r="E1904" s="46" t="s">
        <v>29</v>
      </c>
      <c r="F1904" s="46" t="s">
        <v>4641</v>
      </c>
      <c r="G1904" s="46" t="s">
        <v>11431</v>
      </c>
      <c r="H1904" s="46" t="s">
        <v>361</v>
      </c>
      <c r="I1904" s="46" t="s">
        <v>403</v>
      </c>
      <c r="J1904" s="47">
        <v>321</v>
      </c>
      <c r="K1904" s="46" t="s">
        <v>2569</v>
      </c>
      <c r="L1904" s="46" t="s">
        <v>284</v>
      </c>
    </row>
    <row r="1905" spans="1:12" x14ac:dyDescent="0.2">
      <c r="A1905" s="47">
        <v>33418</v>
      </c>
      <c r="C1905" s="46" t="s">
        <v>421</v>
      </c>
      <c r="D1905" s="46" t="s">
        <v>147</v>
      </c>
      <c r="E1905" s="46" t="s">
        <v>20</v>
      </c>
      <c r="F1905" s="46" t="s">
        <v>2787</v>
      </c>
      <c r="G1905" s="46" t="s">
        <v>11432</v>
      </c>
      <c r="H1905" s="46" t="s">
        <v>361</v>
      </c>
      <c r="I1905" s="46" t="s">
        <v>518</v>
      </c>
      <c r="J1905" s="47">
        <v>17</v>
      </c>
      <c r="K1905" s="46" t="s">
        <v>2569</v>
      </c>
      <c r="L1905" s="46" t="s">
        <v>284</v>
      </c>
    </row>
    <row r="1906" spans="1:12" x14ac:dyDescent="0.2">
      <c r="A1906" s="47">
        <v>33399</v>
      </c>
      <c r="C1906" s="46" t="s">
        <v>121</v>
      </c>
      <c r="D1906" s="46" t="s">
        <v>57</v>
      </c>
      <c r="E1906" s="46" t="s">
        <v>4116</v>
      </c>
      <c r="F1906" s="46" t="s">
        <v>4642</v>
      </c>
      <c r="G1906" s="46" t="s">
        <v>11433</v>
      </c>
      <c r="H1906" s="46" t="s">
        <v>361</v>
      </c>
      <c r="I1906" s="46" t="s">
        <v>383</v>
      </c>
      <c r="J1906" s="47">
        <v>193</v>
      </c>
      <c r="K1906" s="46" t="s">
        <v>2569</v>
      </c>
      <c r="L1906" s="46" t="s">
        <v>281</v>
      </c>
    </row>
    <row r="1907" spans="1:12" x14ac:dyDescent="0.2">
      <c r="A1907" s="47">
        <v>33397</v>
      </c>
      <c r="C1907" s="46" t="s">
        <v>15114</v>
      </c>
      <c r="D1907" s="46" t="s">
        <v>15115</v>
      </c>
      <c r="E1907" s="46" t="s">
        <v>15116</v>
      </c>
      <c r="F1907" s="46" t="s">
        <v>4516</v>
      </c>
      <c r="G1907" s="46" t="s">
        <v>11434</v>
      </c>
      <c r="H1907" s="46" t="s">
        <v>361</v>
      </c>
      <c r="I1907" s="46" t="s">
        <v>383</v>
      </c>
      <c r="J1907" s="47">
        <v>193</v>
      </c>
      <c r="K1907" s="46" t="s">
        <v>2569</v>
      </c>
      <c r="L1907" s="46" t="s">
        <v>281</v>
      </c>
    </row>
    <row r="1908" spans="1:12" x14ac:dyDescent="0.2">
      <c r="A1908" s="47">
        <v>33393</v>
      </c>
      <c r="C1908" s="46" t="s">
        <v>1881</v>
      </c>
      <c r="D1908" s="46" t="s">
        <v>4118</v>
      </c>
      <c r="E1908" s="46" t="s">
        <v>4119</v>
      </c>
      <c r="F1908" s="46" t="s">
        <v>3123</v>
      </c>
      <c r="G1908" s="46" t="s">
        <v>11435</v>
      </c>
      <c r="H1908" s="46" t="s">
        <v>361</v>
      </c>
      <c r="I1908" s="46" t="s">
        <v>383</v>
      </c>
      <c r="J1908" s="47">
        <v>193</v>
      </c>
      <c r="K1908" s="46" t="s">
        <v>2569</v>
      </c>
      <c r="L1908" s="46" t="s">
        <v>281</v>
      </c>
    </row>
    <row r="1909" spans="1:12" x14ac:dyDescent="0.2">
      <c r="A1909" s="47">
        <v>33386</v>
      </c>
      <c r="C1909" s="46" t="s">
        <v>10986</v>
      </c>
      <c r="E1909" s="46" t="s">
        <v>10987</v>
      </c>
      <c r="F1909" s="46" t="s">
        <v>3795</v>
      </c>
      <c r="G1909" s="46" t="s">
        <v>11436</v>
      </c>
      <c r="H1909" s="46" t="s">
        <v>368</v>
      </c>
      <c r="I1909" s="46" t="s">
        <v>383</v>
      </c>
      <c r="J1909" s="47">
        <v>193</v>
      </c>
      <c r="K1909" s="46" t="s">
        <v>2569</v>
      </c>
      <c r="L1909" s="46" t="s">
        <v>281</v>
      </c>
    </row>
    <row r="1910" spans="1:12" x14ac:dyDescent="0.2">
      <c r="A1910" s="47">
        <v>33353</v>
      </c>
      <c r="C1910" s="46" t="s">
        <v>3462</v>
      </c>
      <c r="D1910" s="46" t="s">
        <v>1850</v>
      </c>
      <c r="E1910" s="46" t="s">
        <v>2758</v>
      </c>
      <c r="F1910" s="46" t="s">
        <v>4645</v>
      </c>
      <c r="G1910" s="46" t="s">
        <v>11437</v>
      </c>
      <c r="H1910" s="46" t="s">
        <v>361</v>
      </c>
      <c r="I1910" s="46" t="s">
        <v>383</v>
      </c>
      <c r="J1910" s="47">
        <v>193</v>
      </c>
      <c r="K1910" s="46" t="s">
        <v>2569</v>
      </c>
      <c r="L1910" s="46" t="s">
        <v>281</v>
      </c>
    </row>
    <row r="1911" spans="1:12" x14ac:dyDescent="0.2">
      <c r="A1911" s="47">
        <v>33348</v>
      </c>
      <c r="C1911" s="46" t="s">
        <v>54</v>
      </c>
      <c r="D1911" s="46" t="s">
        <v>506</v>
      </c>
      <c r="E1911" s="46" t="s">
        <v>4122</v>
      </c>
      <c r="F1911" s="46" t="s">
        <v>11438</v>
      </c>
      <c r="G1911" s="46" t="s">
        <v>11439</v>
      </c>
      <c r="H1911" s="46" t="s">
        <v>358</v>
      </c>
      <c r="I1911" s="46" t="s">
        <v>647</v>
      </c>
      <c r="J1911" s="47">
        <v>76</v>
      </c>
      <c r="K1911" s="46" t="s">
        <v>2569</v>
      </c>
      <c r="L1911" s="46" t="s">
        <v>279</v>
      </c>
    </row>
    <row r="1912" spans="1:12" x14ac:dyDescent="0.2">
      <c r="A1912" s="47">
        <v>33347</v>
      </c>
      <c r="C1912" s="46" t="s">
        <v>4124</v>
      </c>
      <c r="E1912" s="46" t="s">
        <v>4125</v>
      </c>
      <c r="F1912" s="46" t="s">
        <v>4651</v>
      </c>
      <c r="G1912" s="46" t="s">
        <v>11440</v>
      </c>
      <c r="H1912" s="46" t="s">
        <v>361</v>
      </c>
      <c r="I1912" s="46" t="s">
        <v>1041</v>
      </c>
      <c r="J1912" s="47">
        <v>404</v>
      </c>
      <c r="K1912" s="46" t="s">
        <v>2569</v>
      </c>
      <c r="L1912" s="46" t="s">
        <v>282</v>
      </c>
    </row>
    <row r="1913" spans="1:12" x14ac:dyDescent="0.2">
      <c r="A1913" s="47">
        <v>33332</v>
      </c>
      <c r="C1913" s="46" t="s">
        <v>13</v>
      </c>
      <c r="D1913" s="46" t="s">
        <v>10794</v>
      </c>
      <c r="E1913" s="46" t="s">
        <v>86</v>
      </c>
      <c r="F1913" s="46" t="s">
        <v>4655</v>
      </c>
      <c r="G1913" s="46" t="s">
        <v>11441</v>
      </c>
      <c r="H1913" s="46" t="s">
        <v>368</v>
      </c>
      <c r="I1913" s="46" t="s">
        <v>787</v>
      </c>
      <c r="J1913" s="47">
        <v>80</v>
      </c>
      <c r="K1913" s="46" t="s">
        <v>2569</v>
      </c>
      <c r="L1913" s="46" t="s">
        <v>170</v>
      </c>
    </row>
    <row r="1914" spans="1:12" x14ac:dyDescent="0.2">
      <c r="A1914" s="47">
        <v>33330</v>
      </c>
      <c r="C1914" s="46" t="s">
        <v>19</v>
      </c>
      <c r="D1914" s="46" t="s">
        <v>14</v>
      </c>
      <c r="E1914" s="46" t="s">
        <v>4343</v>
      </c>
      <c r="F1914" s="46" t="s">
        <v>4657</v>
      </c>
      <c r="G1914" s="46" t="s">
        <v>11442</v>
      </c>
      <c r="H1914" s="46" t="s">
        <v>361</v>
      </c>
      <c r="I1914" s="46" t="s">
        <v>663</v>
      </c>
      <c r="J1914" s="47">
        <v>102</v>
      </c>
      <c r="K1914" s="46" t="s">
        <v>2569</v>
      </c>
      <c r="L1914" s="46" t="s">
        <v>278</v>
      </c>
    </row>
    <row r="1915" spans="1:12" x14ac:dyDescent="0.2">
      <c r="A1915" s="47">
        <v>33308</v>
      </c>
      <c r="C1915" s="46" t="s">
        <v>54</v>
      </c>
      <c r="D1915" s="46" t="s">
        <v>1591</v>
      </c>
      <c r="E1915" s="46" t="s">
        <v>15193</v>
      </c>
      <c r="F1915" s="46" t="s">
        <v>4027</v>
      </c>
      <c r="G1915" s="46" t="s">
        <v>11443</v>
      </c>
      <c r="H1915" s="46" t="s">
        <v>361</v>
      </c>
      <c r="I1915" s="46" t="s">
        <v>1106</v>
      </c>
      <c r="J1915" s="47">
        <v>10428</v>
      </c>
      <c r="K1915" s="46" t="s">
        <v>2569</v>
      </c>
      <c r="L1915" s="46" t="s">
        <v>170</v>
      </c>
    </row>
    <row r="1916" spans="1:12" x14ac:dyDescent="0.2">
      <c r="A1916" s="47">
        <v>33271</v>
      </c>
      <c r="C1916" s="46" t="s">
        <v>1771</v>
      </c>
      <c r="D1916" s="46" t="s">
        <v>4132</v>
      </c>
      <c r="E1916" s="46" t="s">
        <v>2943</v>
      </c>
      <c r="F1916" s="46" t="s">
        <v>4661</v>
      </c>
      <c r="G1916" s="46" t="s">
        <v>11444</v>
      </c>
      <c r="H1916" s="46" t="s">
        <v>368</v>
      </c>
      <c r="I1916" s="46" t="s">
        <v>845</v>
      </c>
      <c r="J1916" s="47">
        <v>10014</v>
      </c>
      <c r="K1916" s="46" t="s">
        <v>2569</v>
      </c>
      <c r="L1916" s="46" t="s">
        <v>170</v>
      </c>
    </row>
    <row r="1917" spans="1:12" x14ac:dyDescent="0.2">
      <c r="A1917" s="47">
        <v>33253</v>
      </c>
      <c r="C1917" s="46" t="s">
        <v>1916</v>
      </c>
      <c r="D1917" s="46" t="s">
        <v>11001</v>
      </c>
      <c r="E1917" s="46" t="s">
        <v>31</v>
      </c>
      <c r="F1917" s="46" t="s">
        <v>4664</v>
      </c>
      <c r="G1917" s="46" t="s">
        <v>11445</v>
      </c>
      <c r="H1917" s="46" t="s">
        <v>361</v>
      </c>
      <c r="I1917" s="46" t="s">
        <v>670</v>
      </c>
      <c r="J1917" s="47">
        <v>62</v>
      </c>
      <c r="K1917" s="46" t="s">
        <v>2569</v>
      </c>
      <c r="L1917" s="46" t="s">
        <v>283</v>
      </c>
    </row>
    <row r="1918" spans="1:12" x14ac:dyDescent="0.2">
      <c r="A1918" s="47">
        <v>33221</v>
      </c>
      <c r="C1918" s="46" t="s">
        <v>2069</v>
      </c>
      <c r="D1918" s="46" t="s">
        <v>11006</v>
      </c>
      <c r="E1918" s="46" t="s">
        <v>3400</v>
      </c>
      <c r="F1918" s="46" t="s">
        <v>4235</v>
      </c>
      <c r="G1918" s="46" t="s">
        <v>11446</v>
      </c>
      <c r="H1918" s="46" t="s">
        <v>368</v>
      </c>
      <c r="I1918" s="46" t="s">
        <v>616</v>
      </c>
      <c r="J1918" s="47">
        <v>334</v>
      </c>
      <c r="K1918" s="46" t="s">
        <v>2569</v>
      </c>
      <c r="L1918" s="46" t="s">
        <v>280</v>
      </c>
    </row>
    <row r="1919" spans="1:12" x14ac:dyDescent="0.2">
      <c r="A1919" s="47">
        <v>33212</v>
      </c>
      <c r="C1919" s="46" t="s">
        <v>4135</v>
      </c>
      <c r="D1919" s="46" t="s">
        <v>1629</v>
      </c>
      <c r="E1919" s="46" t="s">
        <v>3243</v>
      </c>
      <c r="F1919" s="46" t="s">
        <v>4835</v>
      </c>
      <c r="G1919" s="46" t="s">
        <v>11450</v>
      </c>
      <c r="H1919" s="46" t="s">
        <v>368</v>
      </c>
      <c r="I1919" s="46" t="s">
        <v>616</v>
      </c>
      <c r="J1919" s="47">
        <v>334</v>
      </c>
      <c r="K1919" s="46" t="s">
        <v>2569</v>
      </c>
      <c r="L1919" s="46" t="s">
        <v>280</v>
      </c>
    </row>
    <row r="1920" spans="1:12" x14ac:dyDescent="0.2">
      <c r="A1920" s="47">
        <v>33211</v>
      </c>
      <c r="C1920" s="46" t="s">
        <v>1709</v>
      </c>
      <c r="D1920" s="46" t="s">
        <v>4137</v>
      </c>
      <c r="E1920" s="46" t="s">
        <v>3682</v>
      </c>
      <c r="F1920" s="46" t="s">
        <v>11453</v>
      </c>
      <c r="G1920" s="46" t="s">
        <v>11454</v>
      </c>
      <c r="H1920" s="46" t="s">
        <v>368</v>
      </c>
      <c r="I1920" s="46" t="s">
        <v>616</v>
      </c>
      <c r="J1920" s="47">
        <v>334</v>
      </c>
      <c r="K1920" s="46" t="s">
        <v>3390</v>
      </c>
      <c r="L1920" s="46" t="s">
        <v>280</v>
      </c>
    </row>
    <row r="1921" spans="1:12" x14ac:dyDescent="0.2">
      <c r="A1921" s="47">
        <v>33210</v>
      </c>
      <c r="C1921" s="46" t="s">
        <v>2061</v>
      </c>
      <c r="D1921" s="46" t="s">
        <v>71</v>
      </c>
      <c r="E1921" s="46" t="s">
        <v>411</v>
      </c>
      <c r="F1921" s="46" t="s">
        <v>4666</v>
      </c>
      <c r="G1921" s="46" t="s">
        <v>11455</v>
      </c>
      <c r="H1921" s="46" t="s">
        <v>361</v>
      </c>
      <c r="I1921" s="46" t="s">
        <v>668</v>
      </c>
      <c r="J1921" s="47">
        <v>104</v>
      </c>
      <c r="K1921" s="46" t="s">
        <v>2569</v>
      </c>
      <c r="L1921" s="46" t="s">
        <v>278</v>
      </c>
    </row>
    <row r="1922" spans="1:12" x14ac:dyDescent="0.2">
      <c r="A1922" s="47">
        <v>33181</v>
      </c>
      <c r="C1922" s="46" t="s">
        <v>1484</v>
      </c>
      <c r="D1922" s="46" t="s">
        <v>4141</v>
      </c>
      <c r="E1922" s="46" t="s">
        <v>2773</v>
      </c>
      <c r="F1922" s="46" t="s">
        <v>5231</v>
      </c>
      <c r="G1922" s="46" t="s">
        <v>11456</v>
      </c>
      <c r="H1922" s="46" t="s">
        <v>358</v>
      </c>
      <c r="I1922" s="46" t="s">
        <v>1178</v>
      </c>
      <c r="J1922" s="47">
        <v>10181</v>
      </c>
      <c r="K1922" s="46" t="s">
        <v>2569</v>
      </c>
      <c r="L1922" s="46" t="s">
        <v>279</v>
      </c>
    </row>
    <row r="1923" spans="1:12" x14ac:dyDescent="0.2">
      <c r="A1923" s="47">
        <v>33174</v>
      </c>
      <c r="C1923" s="46" t="s">
        <v>15010</v>
      </c>
      <c r="D1923" s="46" t="s">
        <v>15011</v>
      </c>
      <c r="E1923" s="46" t="s">
        <v>380</v>
      </c>
      <c r="F1923" s="46" t="s">
        <v>4668</v>
      </c>
      <c r="G1923" s="46" t="s">
        <v>11457</v>
      </c>
      <c r="H1923" s="46" t="s">
        <v>358</v>
      </c>
      <c r="I1923" s="46" t="s">
        <v>363</v>
      </c>
      <c r="J1923" s="47">
        <v>37</v>
      </c>
      <c r="K1923" s="46" t="s">
        <v>2569</v>
      </c>
      <c r="L1923" s="46" t="s">
        <v>170</v>
      </c>
    </row>
    <row r="1924" spans="1:12" x14ac:dyDescent="0.2">
      <c r="A1924" s="47">
        <v>33121</v>
      </c>
      <c r="C1924" s="46" t="s">
        <v>15887</v>
      </c>
      <c r="D1924" s="46" t="s">
        <v>57</v>
      </c>
      <c r="E1924" s="46" t="s">
        <v>33</v>
      </c>
      <c r="F1924" s="46" t="s">
        <v>4670</v>
      </c>
      <c r="G1924" s="46" t="s">
        <v>11458</v>
      </c>
      <c r="H1924" s="46" t="s">
        <v>368</v>
      </c>
      <c r="I1924" s="46" t="s">
        <v>1266</v>
      </c>
      <c r="J1924" s="47">
        <v>10164</v>
      </c>
      <c r="K1924" s="46" t="s">
        <v>2569</v>
      </c>
      <c r="L1924" s="46" t="s">
        <v>289</v>
      </c>
    </row>
    <row r="1925" spans="1:12" x14ac:dyDescent="0.2">
      <c r="A1925" s="47">
        <v>33080</v>
      </c>
      <c r="C1925" s="46" t="s">
        <v>4143</v>
      </c>
      <c r="D1925" s="46" t="s">
        <v>4144</v>
      </c>
      <c r="E1925" s="46" t="s">
        <v>392</v>
      </c>
      <c r="F1925" s="46" t="s">
        <v>4672</v>
      </c>
      <c r="G1925" s="46" t="s">
        <v>11459</v>
      </c>
      <c r="H1925" s="46" t="s">
        <v>361</v>
      </c>
      <c r="I1925" s="46" t="s">
        <v>376</v>
      </c>
      <c r="J1925" s="47">
        <v>109</v>
      </c>
      <c r="K1925" s="46" t="s">
        <v>2569</v>
      </c>
      <c r="L1925" s="46" t="s">
        <v>280</v>
      </c>
    </row>
    <row r="1926" spans="1:12" x14ac:dyDescent="0.2">
      <c r="A1926" s="47">
        <v>33073</v>
      </c>
      <c r="C1926" s="46" t="s">
        <v>4146</v>
      </c>
      <c r="D1926" s="46" t="s">
        <v>1595</v>
      </c>
      <c r="E1926" s="46" t="s">
        <v>4147</v>
      </c>
      <c r="F1926" s="46" t="s">
        <v>4673</v>
      </c>
      <c r="G1926" s="46" t="s">
        <v>11460</v>
      </c>
      <c r="H1926" s="46" t="s">
        <v>368</v>
      </c>
      <c r="I1926" s="46" t="s">
        <v>1185</v>
      </c>
      <c r="J1926" s="47">
        <v>367</v>
      </c>
      <c r="K1926" s="46" t="s">
        <v>2569</v>
      </c>
      <c r="L1926" s="46" t="s">
        <v>287</v>
      </c>
    </row>
    <row r="1927" spans="1:12" x14ac:dyDescent="0.2">
      <c r="A1927" s="47">
        <v>33071</v>
      </c>
      <c r="C1927" s="46" t="s">
        <v>1926</v>
      </c>
      <c r="D1927" s="46" t="s">
        <v>1927</v>
      </c>
      <c r="E1927" s="46" t="s">
        <v>4149</v>
      </c>
      <c r="F1927" s="46" t="s">
        <v>4678</v>
      </c>
      <c r="G1927" s="46" t="s">
        <v>11461</v>
      </c>
      <c r="H1927" s="46" t="s">
        <v>361</v>
      </c>
      <c r="I1927" s="46" t="s">
        <v>670</v>
      </c>
      <c r="J1927" s="47">
        <v>62</v>
      </c>
      <c r="K1927" s="46" t="s">
        <v>2569</v>
      </c>
      <c r="L1927" s="46" t="s">
        <v>283</v>
      </c>
    </row>
    <row r="1928" spans="1:12" x14ac:dyDescent="0.2">
      <c r="A1928" s="47">
        <v>33065</v>
      </c>
      <c r="C1928" s="46" t="s">
        <v>4151</v>
      </c>
      <c r="D1928" s="46" t="s">
        <v>446</v>
      </c>
      <c r="E1928" s="46" t="s">
        <v>2610</v>
      </c>
      <c r="F1928" s="46" t="s">
        <v>4679</v>
      </c>
      <c r="G1928" s="46" t="s">
        <v>11462</v>
      </c>
      <c r="H1928" s="46" t="s">
        <v>368</v>
      </c>
      <c r="I1928" s="46" t="s">
        <v>408</v>
      </c>
      <c r="J1928" s="47">
        <v>375</v>
      </c>
      <c r="K1928" s="46" t="s">
        <v>2569</v>
      </c>
      <c r="L1928" s="46" t="s">
        <v>283</v>
      </c>
    </row>
    <row r="1929" spans="1:12" x14ac:dyDescent="0.2">
      <c r="A1929" s="47">
        <v>33061</v>
      </c>
      <c r="C1929" s="46" t="s">
        <v>4143</v>
      </c>
      <c r="D1929" s="46" t="s">
        <v>2163</v>
      </c>
      <c r="E1929" s="46" t="s">
        <v>4152</v>
      </c>
      <c r="F1929" s="46" t="s">
        <v>4680</v>
      </c>
      <c r="G1929" s="46" t="s">
        <v>11463</v>
      </c>
      <c r="H1929" s="46" t="s">
        <v>358</v>
      </c>
      <c r="I1929" s="46" t="s">
        <v>347</v>
      </c>
      <c r="J1929" s="47">
        <v>10434</v>
      </c>
      <c r="K1929" s="46" t="s">
        <v>2569</v>
      </c>
      <c r="L1929" s="46" t="s">
        <v>283</v>
      </c>
    </row>
    <row r="1930" spans="1:12" x14ac:dyDescent="0.2">
      <c r="A1930" s="47">
        <v>33060</v>
      </c>
      <c r="C1930" s="46" t="s">
        <v>4143</v>
      </c>
      <c r="D1930" s="46" t="s">
        <v>2163</v>
      </c>
      <c r="E1930" s="46" t="s">
        <v>4153</v>
      </c>
      <c r="F1930" s="46" t="s">
        <v>4682</v>
      </c>
      <c r="G1930" s="46" t="s">
        <v>11464</v>
      </c>
      <c r="H1930" s="46" t="s">
        <v>361</v>
      </c>
      <c r="I1930" s="46" t="s">
        <v>408</v>
      </c>
      <c r="J1930" s="47">
        <v>375</v>
      </c>
      <c r="K1930" s="46" t="s">
        <v>2569</v>
      </c>
      <c r="L1930" s="46" t="s">
        <v>283</v>
      </c>
    </row>
    <row r="1931" spans="1:12" x14ac:dyDescent="0.2">
      <c r="A1931" s="47">
        <v>33053</v>
      </c>
      <c r="C1931" s="46" t="s">
        <v>11021</v>
      </c>
      <c r="D1931" s="46" t="s">
        <v>11022</v>
      </c>
      <c r="E1931" s="46" t="s">
        <v>2943</v>
      </c>
      <c r="F1931" s="46" t="s">
        <v>4380</v>
      </c>
      <c r="G1931" s="46" t="s">
        <v>11465</v>
      </c>
      <c r="H1931" s="46" t="s">
        <v>368</v>
      </c>
      <c r="I1931" s="46" t="s">
        <v>367</v>
      </c>
      <c r="J1931" s="47">
        <v>47</v>
      </c>
      <c r="K1931" s="46" t="s">
        <v>2569</v>
      </c>
      <c r="L1931" s="46" t="s">
        <v>280</v>
      </c>
    </row>
    <row r="1932" spans="1:12" x14ac:dyDescent="0.2">
      <c r="A1932" s="47">
        <v>33040</v>
      </c>
      <c r="C1932" s="46" t="s">
        <v>1805</v>
      </c>
      <c r="D1932" s="46" t="s">
        <v>4156</v>
      </c>
      <c r="E1932" s="46" t="s">
        <v>4157</v>
      </c>
      <c r="F1932" s="46" t="s">
        <v>4683</v>
      </c>
      <c r="G1932" s="46" t="s">
        <v>11466</v>
      </c>
      <c r="H1932" s="46" t="s">
        <v>358</v>
      </c>
      <c r="I1932" s="46" t="s">
        <v>367</v>
      </c>
      <c r="J1932" s="47">
        <v>47</v>
      </c>
      <c r="K1932" s="46" t="s">
        <v>2569</v>
      </c>
      <c r="L1932" s="46" t="s">
        <v>280</v>
      </c>
    </row>
    <row r="1933" spans="1:12" x14ac:dyDescent="0.2">
      <c r="A1933" s="47">
        <v>33037</v>
      </c>
      <c r="C1933" s="46" t="s">
        <v>15888</v>
      </c>
      <c r="D1933" s="46" t="s">
        <v>2142</v>
      </c>
      <c r="E1933" s="46" t="s">
        <v>3243</v>
      </c>
      <c r="F1933" s="46" t="s">
        <v>4684</v>
      </c>
      <c r="G1933" s="46" t="s">
        <v>8634</v>
      </c>
      <c r="H1933" s="46" t="s">
        <v>358</v>
      </c>
      <c r="I1933" s="46" t="s">
        <v>918</v>
      </c>
      <c r="J1933" s="47">
        <v>10055</v>
      </c>
      <c r="K1933" s="46" t="s">
        <v>2569</v>
      </c>
      <c r="L1933" s="46" t="s">
        <v>280</v>
      </c>
    </row>
    <row r="1934" spans="1:12" x14ac:dyDescent="0.2">
      <c r="A1934" s="47">
        <v>33022</v>
      </c>
      <c r="C1934" s="46" t="s">
        <v>420</v>
      </c>
      <c r="D1934" s="46" t="s">
        <v>421</v>
      </c>
      <c r="E1934" s="46" t="s">
        <v>28</v>
      </c>
      <c r="F1934" s="46" t="s">
        <v>4686</v>
      </c>
      <c r="G1934" s="46" t="s">
        <v>11467</v>
      </c>
      <c r="H1934" s="46" t="s">
        <v>361</v>
      </c>
      <c r="I1934" s="46" t="s">
        <v>293</v>
      </c>
      <c r="J1934" s="47">
        <v>10202</v>
      </c>
      <c r="K1934" s="46" t="s">
        <v>2569</v>
      </c>
      <c r="L1934" s="46" t="s">
        <v>279</v>
      </c>
    </row>
    <row r="1935" spans="1:12" x14ac:dyDescent="0.2">
      <c r="A1935" s="47">
        <v>33002</v>
      </c>
      <c r="C1935" s="46" t="s">
        <v>4160</v>
      </c>
      <c r="D1935" s="46" t="s">
        <v>1805</v>
      </c>
      <c r="E1935" s="46" t="s">
        <v>4075</v>
      </c>
      <c r="F1935" s="46" t="s">
        <v>4687</v>
      </c>
      <c r="G1935" s="46" t="s">
        <v>11468</v>
      </c>
      <c r="H1935" s="46" t="s">
        <v>368</v>
      </c>
      <c r="I1935" s="46" t="s">
        <v>293</v>
      </c>
      <c r="J1935" s="47">
        <v>10202</v>
      </c>
      <c r="K1935" s="46" t="s">
        <v>2569</v>
      </c>
      <c r="L1935" s="46" t="s">
        <v>279</v>
      </c>
    </row>
    <row r="1936" spans="1:12" x14ac:dyDescent="0.2">
      <c r="A1936" s="47">
        <v>32980</v>
      </c>
      <c r="C1936" s="46" t="s">
        <v>11029</v>
      </c>
      <c r="D1936" s="46" t="s">
        <v>11030</v>
      </c>
      <c r="E1936" s="46" t="s">
        <v>3400</v>
      </c>
      <c r="F1936" s="46" t="s">
        <v>4689</v>
      </c>
      <c r="G1936" s="46" t="s">
        <v>11469</v>
      </c>
      <c r="H1936" s="46" t="s">
        <v>358</v>
      </c>
      <c r="I1936" s="46" t="s">
        <v>2618</v>
      </c>
      <c r="J1936" s="47">
        <v>323</v>
      </c>
      <c r="K1936" s="46" t="s">
        <v>2569</v>
      </c>
      <c r="L1936" s="46" t="s">
        <v>284</v>
      </c>
    </row>
    <row r="1937" spans="1:12" x14ac:dyDescent="0.2">
      <c r="A1937" s="47">
        <v>32974</v>
      </c>
      <c r="C1937" s="46" t="s">
        <v>1931</v>
      </c>
      <c r="D1937" s="46" t="s">
        <v>4163</v>
      </c>
      <c r="E1937" s="46" t="s">
        <v>1751</v>
      </c>
      <c r="F1937" s="46" t="s">
        <v>4690</v>
      </c>
      <c r="G1937" s="46" t="s">
        <v>11470</v>
      </c>
      <c r="H1937" s="46" t="s">
        <v>368</v>
      </c>
      <c r="I1937" s="46" t="s">
        <v>11471</v>
      </c>
      <c r="J1937" s="47">
        <v>317</v>
      </c>
      <c r="K1937" s="46" t="s">
        <v>2569</v>
      </c>
      <c r="L1937" s="46" t="s">
        <v>170</v>
      </c>
    </row>
    <row r="1938" spans="1:12" x14ac:dyDescent="0.2">
      <c r="A1938" s="47">
        <v>32960</v>
      </c>
      <c r="C1938" s="46" t="s">
        <v>4165</v>
      </c>
      <c r="D1938" s="46" t="s">
        <v>9</v>
      </c>
      <c r="E1938" s="46" t="s">
        <v>4166</v>
      </c>
      <c r="F1938" s="46" t="s">
        <v>4691</v>
      </c>
      <c r="G1938" s="46" t="s">
        <v>11472</v>
      </c>
      <c r="H1938" s="46" t="s">
        <v>368</v>
      </c>
      <c r="I1938" s="46" t="s">
        <v>363</v>
      </c>
      <c r="J1938" s="47">
        <v>37</v>
      </c>
      <c r="K1938" s="46" t="s">
        <v>2569</v>
      </c>
      <c r="L1938" s="46" t="s">
        <v>170</v>
      </c>
    </row>
    <row r="1939" spans="1:12" x14ac:dyDescent="0.2">
      <c r="A1939" s="47">
        <v>32941</v>
      </c>
      <c r="C1939" s="46" t="s">
        <v>15889</v>
      </c>
      <c r="E1939" s="46" t="s">
        <v>8</v>
      </c>
      <c r="F1939" s="46" t="s">
        <v>4692</v>
      </c>
      <c r="G1939" s="46" t="s">
        <v>11473</v>
      </c>
      <c r="H1939" s="46" t="s">
        <v>361</v>
      </c>
      <c r="I1939" s="46" t="s">
        <v>10028</v>
      </c>
      <c r="J1939" s="47">
        <v>173</v>
      </c>
      <c r="K1939" s="46" t="s">
        <v>2569</v>
      </c>
      <c r="L1939" s="46" t="s">
        <v>280</v>
      </c>
    </row>
    <row r="1940" spans="1:12" x14ac:dyDescent="0.2">
      <c r="A1940" s="47">
        <v>32928</v>
      </c>
      <c r="C1940" s="46" t="s">
        <v>15890</v>
      </c>
      <c r="E1940" s="46" t="s">
        <v>15891</v>
      </c>
      <c r="F1940" s="46" t="s">
        <v>4693</v>
      </c>
      <c r="G1940" s="46" t="s">
        <v>11474</v>
      </c>
      <c r="H1940" s="46" t="s">
        <v>358</v>
      </c>
      <c r="I1940" s="46" t="s">
        <v>386</v>
      </c>
      <c r="J1940" s="47">
        <v>248</v>
      </c>
      <c r="K1940" s="46" t="s">
        <v>2569</v>
      </c>
      <c r="L1940" s="46" t="s">
        <v>282</v>
      </c>
    </row>
    <row r="1941" spans="1:12" x14ac:dyDescent="0.2">
      <c r="A1941" s="47">
        <v>32920</v>
      </c>
      <c r="C1941" s="46" t="s">
        <v>4168</v>
      </c>
      <c r="D1941" s="46" t="s">
        <v>1690</v>
      </c>
      <c r="E1941" s="46" t="s">
        <v>1676</v>
      </c>
      <c r="F1941" s="46" t="s">
        <v>4697</v>
      </c>
      <c r="G1941" s="46" t="s">
        <v>11475</v>
      </c>
      <c r="H1941" s="46" t="s">
        <v>368</v>
      </c>
      <c r="I1941" s="46" t="s">
        <v>352</v>
      </c>
      <c r="J1941" s="47">
        <v>10453</v>
      </c>
      <c r="K1941" s="46" t="s">
        <v>2569</v>
      </c>
      <c r="L1941" s="46" t="s">
        <v>269</v>
      </c>
    </row>
    <row r="1942" spans="1:12" x14ac:dyDescent="0.2">
      <c r="A1942" s="47">
        <v>32893</v>
      </c>
      <c r="C1942" s="46" t="s">
        <v>11039</v>
      </c>
      <c r="D1942" s="46" t="s">
        <v>9</v>
      </c>
      <c r="E1942" s="46" t="s">
        <v>6790</v>
      </c>
      <c r="F1942" s="46" t="s">
        <v>4698</v>
      </c>
      <c r="G1942" s="46" t="s">
        <v>11476</v>
      </c>
      <c r="H1942" s="46" t="s">
        <v>368</v>
      </c>
      <c r="I1942" s="46" t="s">
        <v>467</v>
      </c>
      <c r="J1942" s="47">
        <v>10163</v>
      </c>
      <c r="K1942" s="46" t="s">
        <v>2569</v>
      </c>
      <c r="L1942" s="46" t="s">
        <v>287</v>
      </c>
    </row>
    <row r="1943" spans="1:12" x14ac:dyDescent="0.2">
      <c r="A1943" s="47">
        <v>32857</v>
      </c>
      <c r="C1943" s="46" t="s">
        <v>11044</v>
      </c>
      <c r="D1943" s="46" t="s">
        <v>17</v>
      </c>
      <c r="E1943" s="46" t="s">
        <v>11045</v>
      </c>
      <c r="F1943" s="46" t="s">
        <v>4702</v>
      </c>
      <c r="G1943" s="46" t="s">
        <v>11477</v>
      </c>
      <c r="H1943" s="46" t="s">
        <v>361</v>
      </c>
      <c r="I1943" s="46" t="s">
        <v>949</v>
      </c>
      <c r="J1943" s="47">
        <v>668</v>
      </c>
      <c r="K1943" s="46" t="s">
        <v>2600</v>
      </c>
      <c r="L1943" s="46" t="s">
        <v>280</v>
      </c>
    </row>
    <row r="1944" spans="1:12" x14ac:dyDescent="0.2">
      <c r="A1944" s="47">
        <v>32850</v>
      </c>
      <c r="C1944" s="46" t="s">
        <v>4170</v>
      </c>
      <c r="D1944" s="46" t="s">
        <v>4171</v>
      </c>
      <c r="E1944" s="46" t="s">
        <v>491</v>
      </c>
      <c r="F1944" s="46" t="s">
        <v>4705</v>
      </c>
      <c r="G1944" s="46" t="s">
        <v>11478</v>
      </c>
      <c r="H1944" s="46" t="s">
        <v>361</v>
      </c>
      <c r="I1944" s="46" t="s">
        <v>976</v>
      </c>
      <c r="J1944" s="47">
        <v>3</v>
      </c>
      <c r="K1944" s="46" t="s">
        <v>2569</v>
      </c>
      <c r="L1944" s="46" t="s">
        <v>284</v>
      </c>
    </row>
    <row r="1945" spans="1:12" x14ac:dyDescent="0.2">
      <c r="A1945" s="47">
        <v>32848</v>
      </c>
      <c r="C1945" s="46" t="s">
        <v>2704</v>
      </c>
      <c r="D1945" s="46" t="s">
        <v>3462</v>
      </c>
      <c r="E1945" s="46" t="s">
        <v>516</v>
      </c>
      <c r="F1945" s="46" t="s">
        <v>4707</v>
      </c>
      <c r="G1945" s="46" t="s">
        <v>11479</v>
      </c>
      <c r="H1945" s="46" t="s">
        <v>361</v>
      </c>
      <c r="I1945" s="46" t="s">
        <v>367</v>
      </c>
      <c r="J1945" s="47">
        <v>47</v>
      </c>
      <c r="K1945" s="46" t="s">
        <v>2621</v>
      </c>
      <c r="L1945" s="46" t="s">
        <v>280</v>
      </c>
    </row>
    <row r="1946" spans="1:12" x14ac:dyDescent="0.2">
      <c r="A1946" s="47">
        <v>32846</v>
      </c>
      <c r="C1946" s="46" t="s">
        <v>11050</v>
      </c>
      <c r="D1946" s="46" t="s">
        <v>155</v>
      </c>
      <c r="E1946" s="46" t="s">
        <v>2850</v>
      </c>
      <c r="F1946" s="46" t="s">
        <v>4710</v>
      </c>
      <c r="G1946" s="46" t="s">
        <v>11480</v>
      </c>
      <c r="H1946" s="46" t="s">
        <v>361</v>
      </c>
      <c r="I1946" s="46" t="s">
        <v>367</v>
      </c>
      <c r="J1946" s="47">
        <v>47</v>
      </c>
      <c r="K1946" s="46" t="s">
        <v>2621</v>
      </c>
      <c r="L1946" s="46" t="s">
        <v>280</v>
      </c>
    </row>
    <row r="1947" spans="1:12" x14ac:dyDescent="0.2">
      <c r="A1947" s="47">
        <v>32839</v>
      </c>
      <c r="C1947" s="46" t="s">
        <v>4174</v>
      </c>
      <c r="D1947" s="46" t="s">
        <v>4175</v>
      </c>
      <c r="E1947" s="46" t="s">
        <v>2752</v>
      </c>
      <c r="F1947" s="46" t="s">
        <v>4712</v>
      </c>
      <c r="G1947" s="46" t="s">
        <v>11481</v>
      </c>
      <c r="H1947" s="46" t="s">
        <v>368</v>
      </c>
      <c r="I1947" s="46" t="s">
        <v>467</v>
      </c>
      <c r="J1947" s="47">
        <v>10163</v>
      </c>
      <c r="K1947" s="46" t="s">
        <v>2569</v>
      </c>
      <c r="L1947" s="46" t="s">
        <v>287</v>
      </c>
    </row>
    <row r="1948" spans="1:12" x14ac:dyDescent="0.2">
      <c r="A1948" s="47">
        <v>32831</v>
      </c>
      <c r="C1948" s="46" t="s">
        <v>1755</v>
      </c>
      <c r="D1948" s="46" t="s">
        <v>4178</v>
      </c>
      <c r="E1948" s="46" t="s">
        <v>2664</v>
      </c>
      <c r="F1948" s="46" t="s">
        <v>4095</v>
      </c>
      <c r="G1948" s="46" t="s">
        <v>11482</v>
      </c>
      <c r="H1948" s="46" t="s">
        <v>361</v>
      </c>
      <c r="I1948" s="46" t="s">
        <v>369</v>
      </c>
      <c r="J1948" s="47">
        <v>78</v>
      </c>
      <c r="K1948" s="46" t="s">
        <v>2569</v>
      </c>
      <c r="L1948" s="46" t="s">
        <v>279</v>
      </c>
    </row>
    <row r="1949" spans="1:12" x14ac:dyDescent="0.2">
      <c r="A1949" s="47">
        <v>32815</v>
      </c>
      <c r="C1949" s="46" t="s">
        <v>533</v>
      </c>
      <c r="D1949" s="46" t="s">
        <v>13</v>
      </c>
      <c r="E1949" s="46" t="s">
        <v>93</v>
      </c>
      <c r="F1949" s="46" t="s">
        <v>4715</v>
      </c>
      <c r="G1949" s="46" t="s">
        <v>11483</v>
      </c>
      <c r="H1949" s="46" t="s">
        <v>368</v>
      </c>
      <c r="I1949" s="46" t="s">
        <v>10099</v>
      </c>
      <c r="J1949" s="47">
        <v>10471</v>
      </c>
      <c r="K1949" s="46" t="s">
        <v>2569</v>
      </c>
      <c r="L1949" s="46" t="s">
        <v>279</v>
      </c>
    </row>
    <row r="1950" spans="1:12" x14ac:dyDescent="0.2">
      <c r="A1950" s="47">
        <v>32814</v>
      </c>
      <c r="C1950" s="46" t="s">
        <v>1655</v>
      </c>
      <c r="D1950" s="46" t="s">
        <v>375</v>
      </c>
      <c r="E1950" s="46" t="s">
        <v>3000</v>
      </c>
      <c r="F1950" s="46" t="s">
        <v>4717</v>
      </c>
      <c r="G1950" s="46" t="s">
        <v>11484</v>
      </c>
      <c r="H1950" s="46" t="s">
        <v>361</v>
      </c>
      <c r="I1950" s="46" t="s">
        <v>599</v>
      </c>
      <c r="J1950" s="47">
        <v>128</v>
      </c>
      <c r="K1950" s="46" t="s">
        <v>2569</v>
      </c>
      <c r="L1950" s="46" t="s">
        <v>282</v>
      </c>
    </row>
    <row r="1951" spans="1:12" x14ac:dyDescent="0.2">
      <c r="A1951" s="47">
        <v>32810</v>
      </c>
      <c r="C1951" s="46" t="s">
        <v>89</v>
      </c>
      <c r="D1951" s="46" t="s">
        <v>15892</v>
      </c>
      <c r="E1951" s="46" t="s">
        <v>418</v>
      </c>
      <c r="F1951" s="46" t="s">
        <v>2871</v>
      </c>
      <c r="G1951" s="46" t="s">
        <v>11485</v>
      </c>
      <c r="H1951" s="46" t="s">
        <v>361</v>
      </c>
      <c r="I1951" s="46" t="s">
        <v>580</v>
      </c>
      <c r="J1951" s="47">
        <v>534</v>
      </c>
      <c r="K1951" s="46" t="s">
        <v>2569</v>
      </c>
      <c r="L1951" s="46" t="s">
        <v>269</v>
      </c>
    </row>
    <row r="1952" spans="1:12" x14ac:dyDescent="0.2">
      <c r="A1952" s="47">
        <v>32809</v>
      </c>
      <c r="C1952" s="46" t="s">
        <v>3462</v>
      </c>
      <c r="D1952" s="46" t="s">
        <v>11057</v>
      </c>
      <c r="E1952" s="46" t="s">
        <v>2664</v>
      </c>
      <c r="F1952" s="46" t="s">
        <v>4328</v>
      </c>
      <c r="G1952" s="46" t="s">
        <v>11486</v>
      </c>
      <c r="H1952" s="46" t="s">
        <v>368</v>
      </c>
      <c r="I1952" s="46" t="s">
        <v>390</v>
      </c>
      <c r="J1952" s="47">
        <v>262</v>
      </c>
      <c r="K1952" s="46" t="s">
        <v>2569</v>
      </c>
      <c r="L1952" s="46" t="s">
        <v>282</v>
      </c>
    </row>
    <row r="1953" spans="1:12" x14ac:dyDescent="0.2">
      <c r="A1953" s="47">
        <v>32807</v>
      </c>
      <c r="C1953" s="46" t="s">
        <v>14958</v>
      </c>
      <c r="D1953" s="46" t="s">
        <v>15893</v>
      </c>
      <c r="E1953" s="46" t="s">
        <v>11308</v>
      </c>
      <c r="F1953" s="46" t="s">
        <v>11487</v>
      </c>
      <c r="G1953" s="46" t="s">
        <v>11488</v>
      </c>
      <c r="H1953" s="46" t="s">
        <v>368</v>
      </c>
      <c r="I1953" s="46" t="s">
        <v>523</v>
      </c>
      <c r="J1953" s="47">
        <v>302</v>
      </c>
      <c r="K1953" s="46" t="s">
        <v>2569</v>
      </c>
      <c r="L1953" s="46" t="s">
        <v>280</v>
      </c>
    </row>
    <row r="1954" spans="1:12" x14ac:dyDescent="0.2">
      <c r="A1954" s="47">
        <v>32801</v>
      </c>
      <c r="C1954" s="46" t="s">
        <v>4181</v>
      </c>
      <c r="E1954" s="46" t="s">
        <v>543</v>
      </c>
      <c r="F1954" s="46" t="s">
        <v>4719</v>
      </c>
      <c r="G1954" s="46" t="s">
        <v>11489</v>
      </c>
      <c r="H1954" s="46" t="s">
        <v>361</v>
      </c>
      <c r="I1954" s="46" t="s">
        <v>396</v>
      </c>
      <c r="J1954" s="47">
        <v>274</v>
      </c>
      <c r="K1954" s="46" t="s">
        <v>2569</v>
      </c>
      <c r="L1954" s="46" t="s">
        <v>283</v>
      </c>
    </row>
    <row r="1955" spans="1:12" x14ac:dyDescent="0.2">
      <c r="A1955" s="47">
        <v>32773</v>
      </c>
      <c r="C1955" s="46" t="s">
        <v>1570</v>
      </c>
      <c r="D1955" s="46" t="s">
        <v>34</v>
      </c>
      <c r="E1955" s="46" t="s">
        <v>35</v>
      </c>
      <c r="F1955" s="46" t="s">
        <v>11490</v>
      </c>
      <c r="G1955" s="46" t="s">
        <v>11491</v>
      </c>
      <c r="H1955" s="46" t="s">
        <v>358</v>
      </c>
      <c r="I1955" s="46" t="s">
        <v>396</v>
      </c>
      <c r="J1955" s="47">
        <v>274</v>
      </c>
      <c r="K1955" s="46" t="s">
        <v>2569</v>
      </c>
      <c r="L1955" s="46" t="s">
        <v>283</v>
      </c>
    </row>
    <row r="1956" spans="1:12" x14ac:dyDescent="0.2">
      <c r="A1956" s="47">
        <v>32762</v>
      </c>
      <c r="C1956" s="46" t="s">
        <v>11065</v>
      </c>
      <c r="D1956" s="46" t="s">
        <v>10</v>
      </c>
      <c r="E1956" s="46" t="s">
        <v>8</v>
      </c>
      <c r="F1956" s="46" t="s">
        <v>4723</v>
      </c>
      <c r="G1956" s="46" t="s">
        <v>11492</v>
      </c>
      <c r="H1956" s="46" t="s">
        <v>358</v>
      </c>
      <c r="I1956" s="46" t="s">
        <v>461</v>
      </c>
      <c r="J1956" s="47">
        <v>10141</v>
      </c>
      <c r="K1956" s="46" t="s">
        <v>2569</v>
      </c>
      <c r="L1956" s="46" t="s">
        <v>280</v>
      </c>
    </row>
    <row r="1957" spans="1:12" x14ac:dyDescent="0.2">
      <c r="A1957" s="47">
        <v>32746</v>
      </c>
      <c r="C1957" s="46" t="s">
        <v>5485</v>
      </c>
      <c r="D1957" s="46" t="s">
        <v>371</v>
      </c>
      <c r="E1957" s="46" t="s">
        <v>5033</v>
      </c>
      <c r="F1957" s="46" t="s">
        <v>4725</v>
      </c>
      <c r="G1957" s="46" t="s">
        <v>11493</v>
      </c>
      <c r="H1957" s="46" t="s">
        <v>361</v>
      </c>
      <c r="I1957" s="46" t="s">
        <v>461</v>
      </c>
      <c r="J1957" s="47">
        <v>10141</v>
      </c>
      <c r="K1957" s="46" t="s">
        <v>2569</v>
      </c>
      <c r="L1957" s="46" t="s">
        <v>280</v>
      </c>
    </row>
    <row r="1958" spans="1:12" x14ac:dyDescent="0.2">
      <c r="A1958" s="47">
        <v>32718</v>
      </c>
      <c r="C1958" s="46" t="s">
        <v>4187</v>
      </c>
      <c r="E1958" s="46" t="s">
        <v>4188</v>
      </c>
      <c r="F1958" s="46" t="s">
        <v>4728</v>
      </c>
      <c r="G1958" s="46" t="s">
        <v>11494</v>
      </c>
      <c r="H1958" s="46" t="s">
        <v>368</v>
      </c>
      <c r="I1958" s="46" t="s">
        <v>293</v>
      </c>
      <c r="J1958" s="47">
        <v>10202</v>
      </c>
      <c r="K1958" s="46" t="s">
        <v>2569</v>
      </c>
      <c r="L1958" s="46" t="s">
        <v>279</v>
      </c>
    </row>
    <row r="1959" spans="1:12" x14ac:dyDescent="0.2">
      <c r="A1959" s="47">
        <v>32716</v>
      </c>
      <c r="C1959" s="46" t="s">
        <v>144</v>
      </c>
      <c r="D1959" s="46" t="s">
        <v>4190</v>
      </c>
      <c r="E1959" s="46" t="s">
        <v>4191</v>
      </c>
      <c r="F1959" s="46" t="s">
        <v>4730</v>
      </c>
      <c r="G1959" s="46" t="s">
        <v>11495</v>
      </c>
      <c r="H1959" s="46" t="s">
        <v>361</v>
      </c>
      <c r="I1959" s="46" t="s">
        <v>275</v>
      </c>
      <c r="J1959" s="47">
        <v>10138</v>
      </c>
      <c r="K1959" s="46" t="s">
        <v>2569</v>
      </c>
      <c r="L1959" s="46" t="s">
        <v>291</v>
      </c>
    </row>
    <row r="1960" spans="1:12" x14ac:dyDescent="0.2">
      <c r="A1960" s="47">
        <v>32709</v>
      </c>
      <c r="C1960" s="46" t="s">
        <v>4194</v>
      </c>
      <c r="D1960" s="46" t="s">
        <v>10</v>
      </c>
      <c r="E1960" s="46" t="s">
        <v>4195</v>
      </c>
      <c r="F1960" s="46" t="s">
        <v>4732</v>
      </c>
      <c r="G1960" s="46" t="s">
        <v>11496</v>
      </c>
      <c r="H1960" s="46" t="s">
        <v>368</v>
      </c>
      <c r="I1960" s="46" t="s">
        <v>461</v>
      </c>
      <c r="J1960" s="47">
        <v>10141</v>
      </c>
      <c r="K1960" s="46" t="s">
        <v>2569</v>
      </c>
      <c r="L1960" s="46" t="s">
        <v>280</v>
      </c>
    </row>
    <row r="1961" spans="1:12" x14ac:dyDescent="0.2">
      <c r="A1961" s="47">
        <v>32705</v>
      </c>
      <c r="C1961" s="46" t="s">
        <v>4197</v>
      </c>
      <c r="D1961" s="46" t="s">
        <v>9</v>
      </c>
      <c r="E1961" s="46" t="s">
        <v>4198</v>
      </c>
      <c r="F1961" s="46" t="s">
        <v>4735</v>
      </c>
      <c r="G1961" s="46" t="s">
        <v>11497</v>
      </c>
      <c r="H1961" s="46" t="s">
        <v>368</v>
      </c>
      <c r="I1961" s="46" t="s">
        <v>461</v>
      </c>
      <c r="J1961" s="47">
        <v>10141</v>
      </c>
      <c r="K1961" s="46" t="s">
        <v>2569</v>
      </c>
      <c r="L1961" s="46" t="s">
        <v>280</v>
      </c>
    </row>
    <row r="1962" spans="1:12" x14ac:dyDescent="0.2">
      <c r="A1962" s="47">
        <v>32703</v>
      </c>
      <c r="C1962" s="46" t="s">
        <v>2847</v>
      </c>
      <c r="D1962" s="46" t="s">
        <v>48</v>
      </c>
      <c r="E1962" s="46" t="s">
        <v>2567</v>
      </c>
      <c r="F1962" s="46" t="s">
        <v>4737</v>
      </c>
      <c r="G1962" s="46" t="s">
        <v>11498</v>
      </c>
      <c r="H1962" s="46" t="s">
        <v>358</v>
      </c>
      <c r="I1962" s="46" t="s">
        <v>461</v>
      </c>
      <c r="J1962" s="47">
        <v>10141</v>
      </c>
      <c r="K1962" s="46" t="s">
        <v>2569</v>
      </c>
      <c r="L1962" s="46" t="s">
        <v>280</v>
      </c>
    </row>
    <row r="1963" spans="1:12" x14ac:dyDescent="0.2">
      <c r="A1963" s="47">
        <v>32700</v>
      </c>
      <c r="C1963" s="46" t="s">
        <v>1976</v>
      </c>
      <c r="D1963" s="46" t="s">
        <v>41</v>
      </c>
      <c r="E1963" s="46" t="s">
        <v>96</v>
      </c>
      <c r="F1963" s="46" t="s">
        <v>4739</v>
      </c>
      <c r="G1963" s="46" t="s">
        <v>11499</v>
      </c>
      <c r="H1963" s="46" t="s">
        <v>361</v>
      </c>
      <c r="I1963" s="46" t="s">
        <v>1178</v>
      </c>
      <c r="J1963" s="47">
        <v>10181</v>
      </c>
      <c r="K1963" s="46" t="s">
        <v>2569</v>
      </c>
      <c r="L1963" s="46" t="s">
        <v>279</v>
      </c>
    </row>
    <row r="1964" spans="1:12" x14ac:dyDescent="0.2">
      <c r="A1964" s="47">
        <v>32693</v>
      </c>
      <c r="C1964" s="46" t="s">
        <v>9</v>
      </c>
      <c r="D1964" s="46" t="s">
        <v>4201</v>
      </c>
      <c r="E1964" s="46" t="s">
        <v>114</v>
      </c>
      <c r="F1964" s="46" t="s">
        <v>4742</v>
      </c>
      <c r="G1964" s="46" t="s">
        <v>11500</v>
      </c>
      <c r="H1964" s="46" t="s">
        <v>358</v>
      </c>
      <c r="I1964" s="46" t="s">
        <v>599</v>
      </c>
      <c r="J1964" s="47">
        <v>128</v>
      </c>
      <c r="K1964" s="46" t="s">
        <v>2569</v>
      </c>
      <c r="L1964" s="46" t="s">
        <v>282</v>
      </c>
    </row>
    <row r="1965" spans="1:12" x14ac:dyDescent="0.2">
      <c r="A1965" s="47">
        <v>32643</v>
      </c>
      <c r="C1965" s="46" t="s">
        <v>120</v>
      </c>
      <c r="D1965" s="46" t="s">
        <v>4204</v>
      </c>
      <c r="E1965" s="46" t="s">
        <v>2567</v>
      </c>
      <c r="F1965" s="46" t="s">
        <v>4745</v>
      </c>
      <c r="G1965" s="46" t="s">
        <v>11501</v>
      </c>
      <c r="H1965" s="46" t="s">
        <v>361</v>
      </c>
      <c r="I1965" s="46" t="s">
        <v>396</v>
      </c>
      <c r="J1965" s="47">
        <v>274</v>
      </c>
      <c r="K1965" s="46" t="s">
        <v>2569</v>
      </c>
      <c r="L1965" s="46" t="s">
        <v>283</v>
      </c>
    </row>
    <row r="1966" spans="1:12" x14ac:dyDescent="0.2">
      <c r="A1966" s="47">
        <v>32641</v>
      </c>
      <c r="C1966" s="46" t="s">
        <v>14</v>
      </c>
      <c r="D1966" s="46" t="s">
        <v>17</v>
      </c>
      <c r="E1966" s="46" t="s">
        <v>42</v>
      </c>
      <c r="F1966" s="46" t="s">
        <v>11504</v>
      </c>
      <c r="G1966" s="46" t="s">
        <v>11505</v>
      </c>
      <c r="H1966" s="46" t="s">
        <v>368</v>
      </c>
      <c r="I1966" s="46" t="s">
        <v>523</v>
      </c>
      <c r="J1966" s="47">
        <v>302</v>
      </c>
      <c r="K1966" s="46" t="s">
        <v>2569</v>
      </c>
      <c r="L1966" s="46" t="s">
        <v>280</v>
      </c>
    </row>
    <row r="1967" spans="1:12" x14ac:dyDescent="0.2">
      <c r="A1967" s="47">
        <v>32640</v>
      </c>
      <c r="C1967" s="46" t="s">
        <v>362</v>
      </c>
      <c r="D1967" s="46" t="s">
        <v>4206</v>
      </c>
      <c r="E1967" s="46" t="s">
        <v>22</v>
      </c>
      <c r="F1967" s="46" t="s">
        <v>4747</v>
      </c>
      <c r="G1967" s="46" t="s">
        <v>11506</v>
      </c>
      <c r="H1967" s="46" t="s">
        <v>368</v>
      </c>
      <c r="I1967" s="46" t="s">
        <v>414</v>
      </c>
      <c r="J1967" s="47">
        <v>502</v>
      </c>
      <c r="K1967" s="46" t="s">
        <v>2569</v>
      </c>
      <c r="L1967" s="46" t="s">
        <v>269</v>
      </c>
    </row>
    <row r="1968" spans="1:12" x14ac:dyDescent="0.2">
      <c r="A1968" s="47">
        <v>32631</v>
      </c>
      <c r="C1968" s="46" t="s">
        <v>11081</v>
      </c>
      <c r="D1968" s="46" t="s">
        <v>1599</v>
      </c>
      <c r="E1968" s="46" t="s">
        <v>3584</v>
      </c>
      <c r="F1968" s="46" t="s">
        <v>4748</v>
      </c>
      <c r="G1968" s="46" t="s">
        <v>11507</v>
      </c>
      <c r="H1968" s="46" t="s">
        <v>368</v>
      </c>
      <c r="I1968" s="46" t="s">
        <v>414</v>
      </c>
      <c r="J1968" s="47">
        <v>502</v>
      </c>
      <c r="K1968" s="46" t="s">
        <v>2569</v>
      </c>
      <c r="L1968" s="46" t="s">
        <v>269</v>
      </c>
    </row>
    <row r="1969" spans="1:12" x14ac:dyDescent="0.2">
      <c r="A1969" s="47">
        <v>32612</v>
      </c>
      <c r="C1969" s="46" t="s">
        <v>1765</v>
      </c>
      <c r="D1969" s="46" t="s">
        <v>371</v>
      </c>
      <c r="E1969" s="46" t="s">
        <v>3412</v>
      </c>
      <c r="F1969" s="46" t="s">
        <v>4749</v>
      </c>
      <c r="G1969" s="46" t="s">
        <v>11508</v>
      </c>
      <c r="H1969" s="46" t="s">
        <v>368</v>
      </c>
      <c r="I1969" s="46" t="s">
        <v>360</v>
      </c>
      <c r="J1969" s="47">
        <v>33</v>
      </c>
      <c r="K1969" s="46" t="s">
        <v>2569</v>
      </c>
      <c r="L1969" s="46" t="s">
        <v>281</v>
      </c>
    </row>
    <row r="1970" spans="1:12" x14ac:dyDescent="0.2">
      <c r="A1970" s="47">
        <v>32610</v>
      </c>
      <c r="C1970" s="46" t="s">
        <v>79</v>
      </c>
      <c r="D1970" s="46" t="s">
        <v>19</v>
      </c>
      <c r="E1970" s="46" t="s">
        <v>516</v>
      </c>
      <c r="F1970" s="46" t="s">
        <v>4750</v>
      </c>
      <c r="G1970" s="46" t="s">
        <v>11509</v>
      </c>
      <c r="H1970" s="46" t="s">
        <v>368</v>
      </c>
      <c r="I1970" s="46" t="s">
        <v>1031</v>
      </c>
      <c r="J1970" s="47">
        <v>10151</v>
      </c>
      <c r="K1970" s="46" t="s">
        <v>2584</v>
      </c>
      <c r="L1970" s="46" t="s">
        <v>288</v>
      </c>
    </row>
    <row r="1971" spans="1:12" x14ac:dyDescent="0.2">
      <c r="A1971" s="47">
        <v>32609</v>
      </c>
      <c r="C1971" s="46" t="s">
        <v>17</v>
      </c>
      <c r="D1971" s="46" t="s">
        <v>3062</v>
      </c>
      <c r="E1971" s="46" t="s">
        <v>30</v>
      </c>
      <c r="F1971" s="46" t="s">
        <v>4752</v>
      </c>
      <c r="G1971" s="46" t="s">
        <v>11510</v>
      </c>
      <c r="H1971" s="46" t="s">
        <v>368</v>
      </c>
      <c r="I1971" s="46" t="s">
        <v>1031</v>
      </c>
      <c r="J1971" s="47">
        <v>10151</v>
      </c>
      <c r="K1971" s="46" t="s">
        <v>2569</v>
      </c>
      <c r="L1971" s="46" t="s">
        <v>288</v>
      </c>
    </row>
    <row r="1972" spans="1:12" x14ac:dyDescent="0.2">
      <c r="A1972" s="47">
        <v>32602</v>
      </c>
      <c r="C1972" s="46" t="s">
        <v>3816</v>
      </c>
      <c r="D1972" s="46" t="s">
        <v>15354</v>
      </c>
      <c r="E1972" s="46" t="s">
        <v>95</v>
      </c>
      <c r="F1972" s="46" t="s">
        <v>4754</v>
      </c>
      <c r="G1972" s="46" t="s">
        <v>11511</v>
      </c>
      <c r="H1972" s="46" t="s">
        <v>361</v>
      </c>
      <c r="I1972" s="46" t="s">
        <v>4755</v>
      </c>
      <c r="J1972" s="47">
        <v>733</v>
      </c>
      <c r="K1972" s="46" t="s">
        <v>2569</v>
      </c>
      <c r="L1972" s="46" t="s">
        <v>288</v>
      </c>
    </row>
    <row r="1973" spans="1:12" x14ac:dyDescent="0.2">
      <c r="A1973" s="47">
        <v>32597</v>
      </c>
      <c r="C1973" s="46" t="s">
        <v>636</v>
      </c>
      <c r="D1973" s="46" t="s">
        <v>34</v>
      </c>
      <c r="E1973" s="46" t="s">
        <v>95</v>
      </c>
      <c r="F1973" s="46" t="s">
        <v>4756</v>
      </c>
      <c r="G1973" s="46" t="s">
        <v>11512</v>
      </c>
      <c r="H1973" s="46" t="s">
        <v>358</v>
      </c>
      <c r="I1973" s="46" t="s">
        <v>452</v>
      </c>
      <c r="J1973" s="47">
        <v>10064</v>
      </c>
      <c r="K1973" s="46" t="s">
        <v>2569</v>
      </c>
      <c r="L1973" s="46" t="s">
        <v>282</v>
      </c>
    </row>
    <row r="1974" spans="1:12" x14ac:dyDescent="0.2">
      <c r="A1974" s="47">
        <v>32589</v>
      </c>
      <c r="C1974" s="46" t="s">
        <v>4212</v>
      </c>
      <c r="D1974" s="46" t="s">
        <v>1916</v>
      </c>
      <c r="E1974" s="46" t="s">
        <v>4213</v>
      </c>
      <c r="F1974" s="46" t="s">
        <v>4758</v>
      </c>
      <c r="G1974" s="46" t="s">
        <v>11513</v>
      </c>
      <c r="H1974" s="46" t="s">
        <v>368</v>
      </c>
      <c r="I1974" s="46" t="s">
        <v>595</v>
      </c>
      <c r="J1974" s="47">
        <v>175</v>
      </c>
      <c r="K1974" s="46" t="s">
        <v>2569</v>
      </c>
      <c r="L1974" s="46" t="s">
        <v>269</v>
      </c>
    </row>
    <row r="1975" spans="1:12" x14ac:dyDescent="0.2">
      <c r="A1975" s="47">
        <v>32571</v>
      </c>
      <c r="C1975" s="46" t="s">
        <v>39</v>
      </c>
      <c r="D1975" s="46" t="s">
        <v>1968</v>
      </c>
      <c r="E1975" s="46" t="s">
        <v>4216</v>
      </c>
      <c r="F1975" s="46" t="s">
        <v>4761</v>
      </c>
      <c r="G1975" s="46" t="s">
        <v>11514</v>
      </c>
      <c r="H1975" s="46" t="s">
        <v>368</v>
      </c>
      <c r="I1975" s="46" t="s">
        <v>4760</v>
      </c>
      <c r="J1975" s="47">
        <v>10355</v>
      </c>
      <c r="K1975" s="46" t="s">
        <v>2569</v>
      </c>
      <c r="L1975" s="46" t="s">
        <v>269</v>
      </c>
    </row>
    <row r="1976" spans="1:12" x14ac:dyDescent="0.2">
      <c r="A1976" s="47">
        <v>32570</v>
      </c>
      <c r="C1976" s="46" t="s">
        <v>4218</v>
      </c>
      <c r="D1976" s="46" t="s">
        <v>4219</v>
      </c>
      <c r="E1976" s="46" t="s">
        <v>4220</v>
      </c>
      <c r="F1976" s="46" t="s">
        <v>4763</v>
      </c>
      <c r="G1976" s="46" t="s">
        <v>11515</v>
      </c>
      <c r="H1976" s="46" t="s">
        <v>368</v>
      </c>
      <c r="I1976" s="46" t="s">
        <v>625</v>
      </c>
      <c r="J1976" s="47">
        <v>2</v>
      </c>
      <c r="K1976" s="46" t="s">
        <v>2569</v>
      </c>
      <c r="L1976" s="46" t="s">
        <v>284</v>
      </c>
    </row>
    <row r="1977" spans="1:12" x14ac:dyDescent="0.2">
      <c r="A1977" s="47">
        <v>32569</v>
      </c>
      <c r="C1977" s="46" t="s">
        <v>39</v>
      </c>
      <c r="D1977" s="46" t="s">
        <v>1743</v>
      </c>
      <c r="E1977" s="46" t="s">
        <v>2647</v>
      </c>
      <c r="F1977" s="46" t="s">
        <v>4766</v>
      </c>
      <c r="G1977" s="46" t="s">
        <v>11516</v>
      </c>
      <c r="H1977" s="46" t="s">
        <v>368</v>
      </c>
      <c r="I1977" s="46" t="s">
        <v>347</v>
      </c>
      <c r="J1977" s="47">
        <v>10434</v>
      </c>
      <c r="K1977" s="46" t="s">
        <v>2569</v>
      </c>
      <c r="L1977" s="46" t="s">
        <v>283</v>
      </c>
    </row>
    <row r="1978" spans="1:12" x14ac:dyDescent="0.2">
      <c r="A1978" s="47">
        <v>32568</v>
      </c>
      <c r="C1978" s="46" t="s">
        <v>4223</v>
      </c>
      <c r="D1978" s="46" t="s">
        <v>1528</v>
      </c>
      <c r="E1978" s="46" t="s">
        <v>111</v>
      </c>
      <c r="F1978" s="46" t="s">
        <v>4771</v>
      </c>
      <c r="G1978" s="46" t="s">
        <v>11517</v>
      </c>
      <c r="H1978" s="46" t="s">
        <v>358</v>
      </c>
      <c r="I1978" s="46" t="s">
        <v>455</v>
      </c>
      <c r="J1978" s="47">
        <v>10086</v>
      </c>
      <c r="K1978" s="46" t="s">
        <v>2569</v>
      </c>
      <c r="L1978" s="46" t="s">
        <v>283</v>
      </c>
    </row>
    <row r="1979" spans="1:12" x14ac:dyDescent="0.2">
      <c r="A1979" s="47">
        <v>32562</v>
      </c>
      <c r="C1979" s="46" t="s">
        <v>2077</v>
      </c>
      <c r="D1979" s="46" t="s">
        <v>3236</v>
      </c>
      <c r="E1979" s="46" t="s">
        <v>3423</v>
      </c>
      <c r="F1979" s="46" t="s">
        <v>4773</v>
      </c>
      <c r="G1979" s="46" t="s">
        <v>11518</v>
      </c>
      <c r="H1979" s="46" t="s">
        <v>368</v>
      </c>
      <c r="I1979" s="46" t="s">
        <v>3569</v>
      </c>
      <c r="J1979" s="47">
        <v>155</v>
      </c>
      <c r="K1979" s="46" t="s">
        <v>2569</v>
      </c>
      <c r="L1979" s="46" t="s">
        <v>288</v>
      </c>
    </row>
    <row r="1980" spans="1:12" x14ac:dyDescent="0.2">
      <c r="A1980" s="47">
        <v>32557</v>
      </c>
      <c r="C1980" s="46" t="s">
        <v>1916</v>
      </c>
      <c r="D1980" s="46" t="s">
        <v>11093</v>
      </c>
      <c r="E1980" s="46" t="s">
        <v>52</v>
      </c>
      <c r="F1980" s="46" t="s">
        <v>4776</v>
      </c>
      <c r="G1980" s="46" t="s">
        <v>9956</v>
      </c>
      <c r="H1980" s="46" t="s">
        <v>361</v>
      </c>
      <c r="I1980" s="46" t="s">
        <v>181</v>
      </c>
      <c r="J1980" s="47">
        <v>655</v>
      </c>
      <c r="K1980" s="46" t="s">
        <v>2569</v>
      </c>
      <c r="L1980" s="46" t="s">
        <v>282</v>
      </c>
    </row>
    <row r="1981" spans="1:12" x14ac:dyDescent="0.2">
      <c r="A1981" s="47">
        <v>32540</v>
      </c>
      <c r="C1981" s="46" t="s">
        <v>1604</v>
      </c>
      <c r="D1981" s="46" t="s">
        <v>17</v>
      </c>
      <c r="E1981" s="46" t="s">
        <v>36</v>
      </c>
      <c r="F1981" s="46" t="s">
        <v>4778</v>
      </c>
      <c r="G1981" s="46" t="s">
        <v>11519</v>
      </c>
      <c r="H1981" s="46" t="s">
        <v>358</v>
      </c>
      <c r="I1981" s="46" t="s">
        <v>1087</v>
      </c>
      <c r="J1981" s="47">
        <v>10176</v>
      </c>
      <c r="K1981" s="46" t="s">
        <v>2569</v>
      </c>
      <c r="L1981" s="46" t="s">
        <v>282</v>
      </c>
    </row>
    <row r="1982" spans="1:12" x14ac:dyDescent="0.2">
      <c r="A1982" s="47">
        <v>32538</v>
      </c>
      <c r="C1982" s="46" t="s">
        <v>41</v>
      </c>
      <c r="D1982" s="46" t="s">
        <v>145</v>
      </c>
      <c r="E1982" s="46" t="s">
        <v>22</v>
      </c>
      <c r="F1982" s="46" t="s">
        <v>4780</v>
      </c>
      <c r="G1982" s="46" t="s">
        <v>11520</v>
      </c>
      <c r="H1982" s="46" t="s">
        <v>368</v>
      </c>
      <c r="I1982" s="46" t="s">
        <v>2574</v>
      </c>
      <c r="J1982" s="47">
        <v>671</v>
      </c>
      <c r="K1982" s="46" t="s">
        <v>2569</v>
      </c>
      <c r="L1982" s="46" t="s">
        <v>169</v>
      </c>
    </row>
    <row r="1983" spans="1:12" x14ac:dyDescent="0.2">
      <c r="A1983" s="47">
        <v>32526</v>
      </c>
      <c r="C1983" s="46" t="s">
        <v>15426</v>
      </c>
      <c r="E1983" s="46" t="s">
        <v>49</v>
      </c>
      <c r="F1983" s="46" t="s">
        <v>11522</v>
      </c>
      <c r="G1983" s="46" t="s">
        <v>11523</v>
      </c>
      <c r="H1983" s="46" t="s">
        <v>361</v>
      </c>
      <c r="I1983" s="46" t="s">
        <v>782</v>
      </c>
      <c r="J1983" s="47">
        <v>561</v>
      </c>
      <c r="K1983" s="46" t="s">
        <v>2699</v>
      </c>
      <c r="L1983" s="46" t="s">
        <v>169</v>
      </c>
    </row>
    <row r="1984" spans="1:12" x14ac:dyDescent="0.2">
      <c r="A1984" s="47">
        <v>32500</v>
      </c>
      <c r="C1984" s="46" t="s">
        <v>10</v>
      </c>
      <c r="D1984" s="46" t="s">
        <v>9</v>
      </c>
      <c r="E1984" s="46" t="s">
        <v>4229</v>
      </c>
      <c r="F1984" s="46" t="s">
        <v>4781</v>
      </c>
      <c r="G1984" s="46" t="s">
        <v>11524</v>
      </c>
      <c r="H1984" s="46" t="s">
        <v>361</v>
      </c>
      <c r="I1984" s="46" t="s">
        <v>808</v>
      </c>
      <c r="J1984" s="47">
        <v>293</v>
      </c>
      <c r="K1984" s="46" t="s">
        <v>2569</v>
      </c>
      <c r="L1984" s="46" t="s">
        <v>282</v>
      </c>
    </row>
    <row r="1985" spans="1:12" x14ac:dyDescent="0.2">
      <c r="A1985" s="47">
        <v>32469</v>
      </c>
      <c r="C1985" s="46" t="s">
        <v>4236</v>
      </c>
      <c r="D1985" s="46" t="s">
        <v>2008</v>
      </c>
      <c r="E1985" s="46" t="s">
        <v>20</v>
      </c>
      <c r="F1985" s="46" t="s">
        <v>4782</v>
      </c>
      <c r="G1985" s="46" t="s">
        <v>11525</v>
      </c>
      <c r="H1985" s="46" t="s">
        <v>358</v>
      </c>
      <c r="I1985" s="46" t="s">
        <v>1087</v>
      </c>
      <c r="J1985" s="47">
        <v>10176</v>
      </c>
      <c r="K1985" s="46" t="s">
        <v>2621</v>
      </c>
      <c r="L1985" s="46" t="s">
        <v>282</v>
      </c>
    </row>
    <row r="1986" spans="1:12" x14ac:dyDescent="0.2">
      <c r="A1986" s="47">
        <v>32468</v>
      </c>
      <c r="C1986" s="46" t="s">
        <v>4236</v>
      </c>
      <c r="D1986" s="46" t="s">
        <v>2008</v>
      </c>
      <c r="E1986" s="46" t="s">
        <v>4237</v>
      </c>
      <c r="F1986" s="46" t="s">
        <v>4784</v>
      </c>
      <c r="G1986" s="46" t="s">
        <v>11526</v>
      </c>
      <c r="H1986" s="46" t="s">
        <v>358</v>
      </c>
      <c r="I1986" s="46" t="s">
        <v>1087</v>
      </c>
      <c r="J1986" s="47">
        <v>10176</v>
      </c>
      <c r="K1986" s="46" t="s">
        <v>2569</v>
      </c>
      <c r="L1986" s="46" t="s">
        <v>282</v>
      </c>
    </row>
    <row r="1987" spans="1:12" x14ac:dyDescent="0.2">
      <c r="A1987" s="47">
        <v>32463</v>
      </c>
      <c r="C1987" s="46" t="s">
        <v>15894</v>
      </c>
      <c r="D1987" s="46" t="s">
        <v>3528</v>
      </c>
      <c r="E1987" s="46" t="s">
        <v>46</v>
      </c>
      <c r="F1987" s="46" t="s">
        <v>4787</v>
      </c>
      <c r="G1987" s="46" t="s">
        <v>11527</v>
      </c>
      <c r="H1987" s="46" t="s">
        <v>361</v>
      </c>
      <c r="I1987" s="46" t="s">
        <v>494</v>
      </c>
      <c r="J1987" s="47">
        <v>10438</v>
      </c>
      <c r="K1987" s="46" t="s">
        <v>2569</v>
      </c>
      <c r="L1987" s="46" t="s">
        <v>269</v>
      </c>
    </row>
    <row r="1988" spans="1:12" x14ac:dyDescent="0.2">
      <c r="A1988" s="47">
        <v>32422</v>
      </c>
      <c r="C1988" s="46" t="s">
        <v>11104</v>
      </c>
      <c r="E1988" s="46" t="s">
        <v>3016</v>
      </c>
      <c r="F1988" s="46" t="s">
        <v>4788</v>
      </c>
      <c r="G1988" s="46" t="s">
        <v>11528</v>
      </c>
      <c r="H1988" s="46" t="s">
        <v>358</v>
      </c>
      <c r="I1988" s="46" t="s">
        <v>428</v>
      </c>
      <c r="J1988" s="47">
        <v>641</v>
      </c>
      <c r="K1988" s="46" t="s">
        <v>2569</v>
      </c>
      <c r="L1988" s="46" t="s">
        <v>269</v>
      </c>
    </row>
    <row r="1989" spans="1:12" x14ac:dyDescent="0.2">
      <c r="A1989" s="47">
        <v>32402</v>
      </c>
      <c r="C1989" s="46" t="s">
        <v>4240</v>
      </c>
      <c r="D1989" s="46" t="s">
        <v>497</v>
      </c>
      <c r="E1989" s="46" t="s">
        <v>112</v>
      </c>
      <c r="F1989" s="46" t="s">
        <v>4789</v>
      </c>
      <c r="G1989" s="46" t="s">
        <v>11529</v>
      </c>
      <c r="H1989" s="46" t="s">
        <v>368</v>
      </c>
      <c r="I1989" s="46" t="s">
        <v>383</v>
      </c>
      <c r="J1989" s="47">
        <v>193</v>
      </c>
      <c r="K1989" s="46" t="s">
        <v>2569</v>
      </c>
      <c r="L1989" s="46" t="s">
        <v>281</v>
      </c>
    </row>
    <row r="1990" spans="1:12" x14ac:dyDescent="0.2">
      <c r="A1990" s="47">
        <v>32394</v>
      </c>
      <c r="C1990" s="46" t="s">
        <v>1482</v>
      </c>
      <c r="D1990" s="46" t="s">
        <v>4242</v>
      </c>
      <c r="E1990" s="46" t="s">
        <v>4243</v>
      </c>
      <c r="F1990" s="46" t="s">
        <v>4790</v>
      </c>
      <c r="G1990" s="46" t="s">
        <v>11530</v>
      </c>
      <c r="H1990" s="46" t="s">
        <v>361</v>
      </c>
      <c r="I1990" s="46" t="s">
        <v>713</v>
      </c>
      <c r="J1990" s="47">
        <v>10129</v>
      </c>
      <c r="K1990" s="46" t="s">
        <v>2569</v>
      </c>
      <c r="L1990" s="46" t="s">
        <v>286</v>
      </c>
    </row>
    <row r="1991" spans="1:12" x14ac:dyDescent="0.2">
      <c r="A1991" s="47">
        <v>32386</v>
      </c>
      <c r="C1991" s="46" t="s">
        <v>13</v>
      </c>
      <c r="D1991" s="46" t="s">
        <v>1647</v>
      </c>
      <c r="E1991" s="46" t="s">
        <v>95</v>
      </c>
      <c r="F1991" s="46" t="s">
        <v>4792</v>
      </c>
      <c r="G1991" s="46" t="s">
        <v>11531</v>
      </c>
      <c r="H1991" s="46" t="s">
        <v>358</v>
      </c>
      <c r="I1991" s="46" t="s">
        <v>808</v>
      </c>
      <c r="J1991" s="47">
        <v>293</v>
      </c>
      <c r="K1991" s="46" t="s">
        <v>2569</v>
      </c>
      <c r="L1991" s="46" t="s">
        <v>282</v>
      </c>
    </row>
    <row r="1992" spans="1:12" x14ac:dyDescent="0.2">
      <c r="A1992" s="47">
        <v>32373</v>
      </c>
      <c r="C1992" s="46" t="s">
        <v>59</v>
      </c>
      <c r="D1992" s="46" t="s">
        <v>1951</v>
      </c>
      <c r="E1992" s="46" t="s">
        <v>4359</v>
      </c>
      <c r="F1992" s="46" t="s">
        <v>4794</v>
      </c>
      <c r="G1992" s="46" t="s">
        <v>11532</v>
      </c>
      <c r="H1992" s="46" t="s">
        <v>361</v>
      </c>
      <c r="I1992" s="46" t="s">
        <v>670</v>
      </c>
      <c r="J1992" s="47">
        <v>62</v>
      </c>
      <c r="K1992" s="46" t="s">
        <v>2569</v>
      </c>
      <c r="L1992" s="46" t="s">
        <v>283</v>
      </c>
    </row>
    <row r="1993" spans="1:12" x14ac:dyDescent="0.2">
      <c r="A1993" s="47">
        <v>32360</v>
      </c>
      <c r="C1993" s="46" t="s">
        <v>1925</v>
      </c>
      <c r="D1993" s="46" t="s">
        <v>4248</v>
      </c>
      <c r="E1993" s="46" t="s">
        <v>4249</v>
      </c>
      <c r="F1993" s="46" t="s">
        <v>2884</v>
      </c>
      <c r="G1993" s="46" t="s">
        <v>11533</v>
      </c>
      <c r="H1993" s="46" t="s">
        <v>361</v>
      </c>
      <c r="I1993" s="46" t="s">
        <v>428</v>
      </c>
      <c r="J1993" s="47">
        <v>641</v>
      </c>
      <c r="K1993" s="46" t="s">
        <v>2569</v>
      </c>
      <c r="L1993" s="46" t="s">
        <v>269</v>
      </c>
    </row>
    <row r="1994" spans="1:12" x14ac:dyDescent="0.2">
      <c r="A1994" s="47">
        <v>32306</v>
      </c>
      <c r="C1994" s="46" t="s">
        <v>4253</v>
      </c>
      <c r="D1994" s="46" t="s">
        <v>26</v>
      </c>
      <c r="E1994" s="46" t="s">
        <v>82</v>
      </c>
      <c r="F1994" s="46" t="s">
        <v>11534</v>
      </c>
      <c r="G1994" s="46" t="s">
        <v>11535</v>
      </c>
      <c r="H1994" s="46" t="s">
        <v>358</v>
      </c>
      <c r="I1994" s="46" t="s">
        <v>595</v>
      </c>
      <c r="J1994" s="47">
        <v>175</v>
      </c>
      <c r="K1994" s="46" t="s">
        <v>2569</v>
      </c>
      <c r="L1994" s="46" t="s">
        <v>269</v>
      </c>
    </row>
    <row r="1995" spans="1:12" x14ac:dyDescent="0.2">
      <c r="A1995" s="47">
        <v>32299</v>
      </c>
      <c r="C1995" s="46" t="s">
        <v>4255</v>
      </c>
      <c r="D1995" s="46" t="s">
        <v>57</v>
      </c>
      <c r="E1995" s="46" t="s">
        <v>54</v>
      </c>
      <c r="F1995" s="46" t="s">
        <v>4800</v>
      </c>
      <c r="G1995" s="46" t="s">
        <v>11536</v>
      </c>
      <c r="H1995" s="46" t="s">
        <v>361</v>
      </c>
      <c r="I1995" s="46" t="s">
        <v>534</v>
      </c>
      <c r="J1995" s="47">
        <v>10148</v>
      </c>
      <c r="K1995" s="46" t="s">
        <v>3145</v>
      </c>
      <c r="L1995" s="46" t="s">
        <v>279</v>
      </c>
    </row>
    <row r="1996" spans="1:12" x14ac:dyDescent="0.2">
      <c r="A1996" s="47">
        <v>32269</v>
      </c>
      <c r="C1996" s="46" t="s">
        <v>4257</v>
      </c>
      <c r="D1996" s="46" t="s">
        <v>1510</v>
      </c>
      <c r="E1996" s="46" t="s">
        <v>4258</v>
      </c>
      <c r="F1996" s="46" t="s">
        <v>4803</v>
      </c>
      <c r="G1996" s="46" t="s">
        <v>11537</v>
      </c>
      <c r="H1996" s="46" t="s">
        <v>358</v>
      </c>
      <c r="I1996" s="46" t="s">
        <v>5240</v>
      </c>
      <c r="J1996" s="47">
        <v>10401</v>
      </c>
      <c r="K1996" s="46" t="s">
        <v>2569</v>
      </c>
      <c r="L1996" s="46" t="s">
        <v>279</v>
      </c>
    </row>
    <row r="1997" spans="1:12" x14ac:dyDescent="0.2">
      <c r="A1997" s="47">
        <v>32264</v>
      </c>
      <c r="C1997" s="46" t="s">
        <v>146</v>
      </c>
      <c r="D1997" s="46" t="s">
        <v>90</v>
      </c>
      <c r="E1997" s="46" t="s">
        <v>2801</v>
      </c>
      <c r="F1997" s="46" t="s">
        <v>4808</v>
      </c>
      <c r="G1997" s="46" t="s">
        <v>11538</v>
      </c>
      <c r="H1997" s="46" t="s">
        <v>358</v>
      </c>
      <c r="I1997" s="46" t="s">
        <v>4804</v>
      </c>
      <c r="J1997" s="47">
        <v>10384</v>
      </c>
      <c r="K1997" s="46" t="s">
        <v>2569</v>
      </c>
      <c r="L1997" s="46" t="s">
        <v>279</v>
      </c>
    </row>
    <row r="1998" spans="1:12" x14ac:dyDescent="0.2">
      <c r="A1998" s="47">
        <v>32249</v>
      </c>
      <c r="C1998" s="46" t="s">
        <v>4260</v>
      </c>
      <c r="D1998" s="46" t="s">
        <v>1861</v>
      </c>
      <c r="E1998" s="46" t="s">
        <v>3442</v>
      </c>
      <c r="F1998" s="46" t="s">
        <v>4811</v>
      </c>
      <c r="G1998" s="46" t="s">
        <v>11539</v>
      </c>
      <c r="H1998" s="46" t="s">
        <v>361</v>
      </c>
      <c r="I1998" s="46" t="s">
        <v>369</v>
      </c>
      <c r="J1998" s="47">
        <v>78</v>
      </c>
      <c r="K1998" s="46" t="s">
        <v>2630</v>
      </c>
      <c r="L1998" s="46" t="s">
        <v>279</v>
      </c>
    </row>
    <row r="1999" spans="1:12" x14ac:dyDescent="0.2">
      <c r="A1999" s="47">
        <v>32238</v>
      </c>
      <c r="C1999" s="46" t="s">
        <v>2846</v>
      </c>
      <c r="D1999" s="46" t="s">
        <v>10</v>
      </c>
      <c r="E1999" s="46" t="s">
        <v>29</v>
      </c>
      <c r="F1999" s="46" t="s">
        <v>4813</v>
      </c>
      <c r="G1999" s="46" t="s">
        <v>11540</v>
      </c>
      <c r="H1999" s="46" t="s">
        <v>361</v>
      </c>
      <c r="I1999" s="46" t="s">
        <v>400</v>
      </c>
      <c r="J1999" s="47">
        <v>305</v>
      </c>
      <c r="K1999" s="46" t="s">
        <v>2569</v>
      </c>
      <c r="L1999" s="46" t="s">
        <v>279</v>
      </c>
    </row>
    <row r="2000" spans="1:12" x14ac:dyDescent="0.2">
      <c r="A2000" s="47">
        <v>32232</v>
      </c>
      <c r="C2000" s="46" t="s">
        <v>34</v>
      </c>
      <c r="D2000" s="46" t="s">
        <v>34</v>
      </c>
      <c r="E2000" s="46" t="s">
        <v>12</v>
      </c>
      <c r="F2000" s="46" t="s">
        <v>4814</v>
      </c>
      <c r="G2000" s="46" t="s">
        <v>11541</v>
      </c>
      <c r="H2000" s="46" t="s">
        <v>368</v>
      </c>
      <c r="I2000" s="46" t="s">
        <v>381</v>
      </c>
      <c r="J2000" s="47">
        <v>165</v>
      </c>
      <c r="K2000" s="46" t="s">
        <v>2569</v>
      </c>
      <c r="L2000" s="46" t="s">
        <v>287</v>
      </c>
    </row>
    <row r="2001" spans="1:12" x14ac:dyDescent="0.2">
      <c r="A2001" s="47">
        <v>32221</v>
      </c>
      <c r="C2001" s="46" t="s">
        <v>13</v>
      </c>
      <c r="D2001" s="46" t="s">
        <v>539</v>
      </c>
      <c r="E2001" s="46" t="s">
        <v>36</v>
      </c>
      <c r="F2001" s="46" t="s">
        <v>4816</v>
      </c>
      <c r="G2001" s="46" t="s">
        <v>11542</v>
      </c>
      <c r="H2001" s="46" t="s">
        <v>358</v>
      </c>
      <c r="I2001" s="46" t="s">
        <v>275</v>
      </c>
      <c r="J2001" s="47">
        <v>10138</v>
      </c>
      <c r="K2001" s="46" t="s">
        <v>2569</v>
      </c>
      <c r="L2001" s="46" t="s">
        <v>291</v>
      </c>
    </row>
    <row r="2002" spans="1:12" x14ac:dyDescent="0.2">
      <c r="A2002" s="47">
        <v>32220</v>
      </c>
      <c r="C2002" s="46" t="s">
        <v>53</v>
      </c>
      <c r="D2002" s="46" t="s">
        <v>4265</v>
      </c>
      <c r="E2002" s="46" t="s">
        <v>499</v>
      </c>
      <c r="F2002" s="46" t="s">
        <v>4817</v>
      </c>
      <c r="G2002" s="46" t="s">
        <v>11543</v>
      </c>
      <c r="H2002" s="46" t="s">
        <v>358</v>
      </c>
      <c r="I2002" s="46" t="s">
        <v>447</v>
      </c>
      <c r="J2002" s="47">
        <v>10039</v>
      </c>
      <c r="K2002" s="46" t="s">
        <v>2569</v>
      </c>
      <c r="L2002" s="46" t="s">
        <v>279</v>
      </c>
    </row>
    <row r="2003" spans="1:12" x14ac:dyDescent="0.2">
      <c r="A2003" s="47">
        <v>32208</v>
      </c>
      <c r="C2003" s="46" t="s">
        <v>2872</v>
      </c>
      <c r="D2003" s="46" t="s">
        <v>4268</v>
      </c>
      <c r="E2003" s="46" t="s">
        <v>4269</v>
      </c>
      <c r="F2003" s="46" t="s">
        <v>4818</v>
      </c>
      <c r="G2003" s="46" t="s">
        <v>11544</v>
      </c>
      <c r="H2003" s="46" t="s">
        <v>361</v>
      </c>
      <c r="I2003" s="46" t="s">
        <v>729</v>
      </c>
      <c r="J2003" s="47">
        <v>643</v>
      </c>
      <c r="K2003" s="46" t="s">
        <v>2569</v>
      </c>
      <c r="L2003" s="46" t="s">
        <v>282</v>
      </c>
    </row>
    <row r="2004" spans="1:12" x14ac:dyDescent="0.2">
      <c r="A2004" s="47">
        <v>32187</v>
      </c>
      <c r="C2004" s="46" t="s">
        <v>4275</v>
      </c>
      <c r="D2004" s="46" t="s">
        <v>4276</v>
      </c>
      <c r="E2004" s="46" t="s">
        <v>4277</v>
      </c>
      <c r="F2004" s="46" t="s">
        <v>4819</v>
      </c>
      <c r="G2004" s="46" t="s">
        <v>11545</v>
      </c>
      <c r="H2004" s="46" t="s">
        <v>358</v>
      </c>
      <c r="I2004" s="46" t="s">
        <v>452</v>
      </c>
      <c r="J2004" s="47">
        <v>10064</v>
      </c>
      <c r="K2004" s="46" t="s">
        <v>2569</v>
      </c>
      <c r="L2004" s="46" t="s">
        <v>282</v>
      </c>
    </row>
    <row r="2005" spans="1:12" x14ac:dyDescent="0.2">
      <c r="A2005" s="47">
        <v>32179</v>
      </c>
      <c r="C2005" s="46" t="s">
        <v>526</v>
      </c>
      <c r="D2005" s="46" t="s">
        <v>13</v>
      </c>
      <c r="E2005" s="46" t="s">
        <v>4248</v>
      </c>
      <c r="F2005" s="46" t="s">
        <v>4820</v>
      </c>
      <c r="G2005" s="46" t="s">
        <v>11546</v>
      </c>
      <c r="H2005" s="46" t="s">
        <v>368</v>
      </c>
      <c r="I2005" s="46" t="s">
        <v>595</v>
      </c>
      <c r="J2005" s="47">
        <v>175</v>
      </c>
      <c r="K2005" s="46" t="s">
        <v>2569</v>
      </c>
      <c r="L2005" s="46" t="s">
        <v>269</v>
      </c>
    </row>
    <row r="2006" spans="1:12" x14ac:dyDescent="0.2">
      <c r="A2006" s="47">
        <v>32176</v>
      </c>
      <c r="C2006" s="46" t="s">
        <v>4280</v>
      </c>
      <c r="D2006" s="46" t="s">
        <v>19</v>
      </c>
      <c r="E2006" s="46" t="s">
        <v>4281</v>
      </c>
      <c r="F2006" s="46" t="s">
        <v>4823</v>
      </c>
      <c r="G2006" s="46" t="s">
        <v>11547</v>
      </c>
      <c r="H2006" s="46" t="s">
        <v>368</v>
      </c>
      <c r="I2006" s="46" t="s">
        <v>593</v>
      </c>
      <c r="J2006" s="47">
        <v>87</v>
      </c>
      <c r="K2006" s="46" t="s">
        <v>2699</v>
      </c>
      <c r="L2006" s="46" t="s">
        <v>291</v>
      </c>
    </row>
    <row r="2007" spans="1:12" x14ac:dyDescent="0.2">
      <c r="A2007" s="47">
        <v>32175</v>
      </c>
      <c r="C2007" s="46" t="s">
        <v>88</v>
      </c>
      <c r="D2007" s="46" t="s">
        <v>54</v>
      </c>
      <c r="E2007" s="46" t="s">
        <v>4282</v>
      </c>
      <c r="F2007" s="46" t="s">
        <v>4825</v>
      </c>
      <c r="G2007" s="46" t="s">
        <v>11548</v>
      </c>
      <c r="H2007" s="46" t="s">
        <v>368</v>
      </c>
      <c r="I2007" s="46" t="s">
        <v>593</v>
      </c>
      <c r="J2007" s="47">
        <v>87</v>
      </c>
      <c r="K2007" s="46" t="s">
        <v>2569</v>
      </c>
      <c r="L2007" s="46" t="s">
        <v>291</v>
      </c>
    </row>
    <row r="2008" spans="1:12" x14ac:dyDescent="0.2">
      <c r="A2008" s="47">
        <v>32174</v>
      </c>
      <c r="C2008" s="46" t="s">
        <v>4283</v>
      </c>
      <c r="D2008" s="46" t="s">
        <v>4284</v>
      </c>
      <c r="E2008" s="46" t="s">
        <v>4285</v>
      </c>
      <c r="F2008" s="46" t="s">
        <v>4828</v>
      </c>
      <c r="G2008" s="46" t="s">
        <v>11549</v>
      </c>
      <c r="H2008" s="46" t="s">
        <v>361</v>
      </c>
      <c r="I2008" s="46" t="s">
        <v>1432</v>
      </c>
      <c r="J2008" s="47">
        <v>10225</v>
      </c>
      <c r="K2008" s="46" t="s">
        <v>2569</v>
      </c>
      <c r="L2008" s="46" t="s">
        <v>287</v>
      </c>
    </row>
    <row r="2009" spans="1:12" x14ac:dyDescent="0.2">
      <c r="A2009" s="47">
        <v>32173</v>
      </c>
      <c r="C2009" s="46" t="s">
        <v>4287</v>
      </c>
      <c r="D2009" s="46" t="s">
        <v>4288</v>
      </c>
      <c r="E2009" s="46" t="s">
        <v>4289</v>
      </c>
      <c r="F2009" s="46" t="s">
        <v>2992</v>
      </c>
      <c r="G2009" s="46" t="s">
        <v>11550</v>
      </c>
      <c r="H2009" s="46" t="s">
        <v>361</v>
      </c>
      <c r="I2009" s="46" t="s">
        <v>1178</v>
      </c>
      <c r="J2009" s="47">
        <v>10181</v>
      </c>
      <c r="K2009" s="46" t="s">
        <v>2569</v>
      </c>
      <c r="L2009" s="46" t="s">
        <v>279</v>
      </c>
    </row>
    <row r="2010" spans="1:12" x14ac:dyDescent="0.2">
      <c r="A2010" s="47">
        <v>32169</v>
      </c>
      <c r="C2010" s="46" t="s">
        <v>4292</v>
      </c>
      <c r="D2010" s="46" t="s">
        <v>34</v>
      </c>
      <c r="E2010" s="46" t="s">
        <v>4293</v>
      </c>
      <c r="F2010" s="46" t="s">
        <v>4830</v>
      </c>
      <c r="G2010" s="46" t="s">
        <v>11551</v>
      </c>
      <c r="H2010" s="46" t="s">
        <v>368</v>
      </c>
      <c r="I2010" s="46" t="s">
        <v>580</v>
      </c>
      <c r="J2010" s="47">
        <v>534</v>
      </c>
      <c r="K2010" s="46" t="s">
        <v>2569</v>
      </c>
      <c r="L2010" s="46" t="s">
        <v>269</v>
      </c>
    </row>
    <row r="2011" spans="1:12" x14ac:dyDescent="0.2">
      <c r="A2011" s="47">
        <v>32168</v>
      </c>
      <c r="C2011" s="46" t="s">
        <v>4295</v>
      </c>
      <c r="D2011" s="46" t="s">
        <v>4296</v>
      </c>
      <c r="E2011" s="46" t="s">
        <v>112</v>
      </c>
      <c r="F2011" s="46" t="s">
        <v>4832</v>
      </c>
      <c r="G2011" s="46" t="s">
        <v>11552</v>
      </c>
      <c r="H2011" s="46" t="s">
        <v>368</v>
      </c>
      <c r="I2011" s="46" t="s">
        <v>580</v>
      </c>
      <c r="J2011" s="47">
        <v>534</v>
      </c>
      <c r="K2011" s="46" t="s">
        <v>2569</v>
      </c>
      <c r="L2011" s="46" t="s">
        <v>269</v>
      </c>
    </row>
    <row r="2012" spans="1:12" x14ac:dyDescent="0.2">
      <c r="A2012" s="47">
        <v>32167</v>
      </c>
      <c r="C2012" s="46" t="s">
        <v>3157</v>
      </c>
      <c r="D2012" s="46" t="s">
        <v>3158</v>
      </c>
      <c r="E2012" s="46" t="s">
        <v>3764</v>
      </c>
      <c r="F2012" s="46" t="s">
        <v>4833</v>
      </c>
      <c r="G2012" s="46" t="s">
        <v>11553</v>
      </c>
      <c r="H2012" s="46" t="s">
        <v>361</v>
      </c>
      <c r="I2012" s="46" t="s">
        <v>580</v>
      </c>
      <c r="J2012" s="47">
        <v>534</v>
      </c>
      <c r="K2012" s="46" t="s">
        <v>2569</v>
      </c>
      <c r="L2012" s="46" t="s">
        <v>269</v>
      </c>
    </row>
    <row r="2013" spans="1:12" x14ac:dyDescent="0.2">
      <c r="A2013" s="47">
        <v>32162</v>
      </c>
      <c r="C2013" s="46" t="s">
        <v>1897</v>
      </c>
      <c r="D2013" s="46" t="s">
        <v>17</v>
      </c>
      <c r="E2013" s="46" t="s">
        <v>2767</v>
      </c>
      <c r="F2013" s="46" t="s">
        <v>4835</v>
      </c>
      <c r="G2013" s="46" t="s">
        <v>11554</v>
      </c>
      <c r="H2013" s="46" t="s">
        <v>361</v>
      </c>
      <c r="I2013" s="46" t="s">
        <v>580</v>
      </c>
      <c r="J2013" s="47">
        <v>534</v>
      </c>
      <c r="K2013" s="46" t="s">
        <v>2569</v>
      </c>
      <c r="L2013" s="46" t="s">
        <v>269</v>
      </c>
    </row>
    <row r="2014" spans="1:12" x14ac:dyDescent="0.2">
      <c r="A2014" s="47">
        <v>32161</v>
      </c>
      <c r="C2014" s="46" t="s">
        <v>528</v>
      </c>
      <c r="D2014" s="46" t="s">
        <v>59</v>
      </c>
      <c r="E2014" s="46" t="s">
        <v>522</v>
      </c>
      <c r="F2014" s="46" t="s">
        <v>4078</v>
      </c>
      <c r="G2014" s="46" t="s">
        <v>11555</v>
      </c>
      <c r="H2014" s="46" t="s">
        <v>361</v>
      </c>
      <c r="I2014" s="46" t="s">
        <v>580</v>
      </c>
      <c r="J2014" s="47">
        <v>534</v>
      </c>
      <c r="K2014" s="46" t="s">
        <v>2569</v>
      </c>
      <c r="L2014" s="46" t="s">
        <v>269</v>
      </c>
    </row>
    <row r="2015" spans="1:12" x14ac:dyDescent="0.2">
      <c r="A2015" s="47">
        <v>32158</v>
      </c>
      <c r="C2015" s="46" t="s">
        <v>34</v>
      </c>
      <c r="D2015" s="46" t="s">
        <v>3152</v>
      </c>
      <c r="E2015" s="46" t="s">
        <v>3184</v>
      </c>
      <c r="F2015" s="46" t="s">
        <v>4836</v>
      </c>
      <c r="G2015" s="46" t="s">
        <v>11556</v>
      </c>
      <c r="H2015" s="46" t="s">
        <v>361</v>
      </c>
      <c r="I2015" s="46" t="s">
        <v>437</v>
      </c>
      <c r="J2015" s="47">
        <v>736</v>
      </c>
      <c r="K2015" s="46" t="s">
        <v>2569</v>
      </c>
      <c r="L2015" s="46" t="s">
        <v>282</v>
      </c>
    </row>
    <row r="2016" spans="1:12" x14ac:dyDescent="0.2">
      <c r="A2016" s="47">
        <v>32151</v>
      </c>
      <c r="C2016" s="46" t="s">
        <v>4301</v>
      </c>
      <c r="D2016" s="46" t="s">
        <v>4302</v>
      </c>
      <c r="E2016" s="46" t="s">
        <v>4234</v>
      </c>
      <c r="F2016" s="46" t="s">
        <v>4839</v>
      </c>
      <c r="G2016" s="46" t="s">
        <v>11557</v>
      </c>
      <c r="H2016" s="46" t="s">
        <v>361</v>
      </c>
      <c r="I2016" s="46" t="s">
        <v>882</v>
      </c>
      <c r="J2016" s="47">
        <v>567</v>
      </c>
      <c r="K2016" s="46" t="s">
        <v>2627</v>
      </c>
      <c r="L2016" s="46" t="s">
        <v>269</v>
      </c>
    </row>
    <row r="2017" spans="1:12" x14ac:dyDescent="0.2">
      <c r="A2017" s="47">
        <v>32132</v>
      </c>
      <c r="C2017" s="46" t="s">
        <v>15895</v>
      </c>
      <c r="D2017" s="46" t="s">
        <v>15896</v>
      </c>
      <c r="E2017" s="46" t="s">
        <v>15897</v>
      </c>
      <c r="F2017" s="46" t="s">
        <v>4840</v>
      </c>
      <c r="G2017" s="46" t="s">
        <v>11558</v>
      </c>
      <c r="H2017" s="46" t="s">
        <v>368</v>
      </c>
      <c r="I2017" s="46" t="s">
        <v>381</v>
      </c>
      <c r="J2017" s="47">
        <v>165</v>
      </c>
      <c r="K2017" s="46" t="s">
        <v>2569</v>
      </c>
      <c r="L2017" s="46" t="s">
        <v>287</v>
      </c>
    </row>
    <row r="2018" spans="1:12" x14ac:dyDescent="0.2">
      <c r="A2018" s="47">
        <v>32131</v>
      </c>
      <c r="C2018" s="46" t="s">
        <v>57</v>
      </c>
      <c r="D2018" s="46" t="s">
        <v>4306</v>
      </c>
      <c r="E2018" s="46" t="s">
        <v>3132</v>
      </c>
      <c r="F2018" s="46" t="s">
        <v>4841</v>
      </c>
      <c r="G2018" s="46" t="s">
        <v>11559</v>
      </c>
      <c r="H2018" s="46" t="s">
        <v>361</v>
      </c>
      <c r="I2018" s="46" t="s">
        <v>381</v>
      </c>
      <c r="J2018" s="47">
        <v>165</v>
      </c>
      <c r="K2018" s="46" t="s">
        <v>2569</v>
      </c>
      <c r="L2018" s="46" t="s">
        <v>287</v>
      </c>
    </row>
    <row r="2019" spans="1:12" x14ac:dyDescent="0.2">
      <c r="A2019" s="47">
        <v>32115</v>
      </c>
      <c r="C2019" s="46" t="s">
        <v>4307</v>
      </c>
      <c r="D2019" s="46" t="s">
        <v>4280</v>
      </c>
      <c r="E2019" s="46" t="s">
        <v>4308</v>
      </c>
      <c r="F2019" s="46" t="s">
        <v>3464</v>
      </c>
      <c r="G2019" s="46" t="s">
        <v>11560</v>
      </c>
      <c r="H2019" s="46" t="s">
        <v>361</v>
      </c>
      <c r="I2019" s="46" t="s">
        <v>379</v>
      </c>
      <c r="J2019" s="47">
        <v>138</v>
      </c>
      <c r="K2019" s="46" t="s">
        <v>2569</v>
      </c>
      <c r="L2019" s="46" t="s">
        <v>285</v>
      </c>
    </row>
    <row r="2020" spans="1:12" x14ac:dyDescent="0.2">
      <c r="A2020" s="47">
        <v>32109</v>
      </c>
      <c r="C2020" s="46" t="s">
        <v>1594</v>
      </c>
      <c r="D2020" s="46" t="s">
        <v>4312</v>
      </c>
      <c r="E2020" s="46" t="s">
        <v>392</v>
      </c>
      <c r="F2020" s="46" t="s">
        <v>4843</v>
      </c>
      <c r="G2020" s="46" t="s">
        <v>11561</v>
      </c>
      <c r="H2020" s="46" t="s">
        <v>361</v>
      </c>
      <c r="I2020" s="46" t="s">
        <v>379</v>
      </c>
      <c r="J2020" s="47">
        <v>138</v>
      </c>
      <c r="K2020" s="46" t="s">
        <v>2569</v>
      </c>
      <c r="L2020" s="46" t="s">
        <v>285</v>
      </c>
    </row>
    <row r="2021" spans="1:12" x14ac:dyDescent="0.2">
      <c r="A2021" s="47">
        <v>32102</v>
      </c>
      <c r="C2021" s="46" t="s">
        <v>3280</v>
      </c>
      <c r="D2021" s="46" t="s">
        <v>3281</v>
      </c>
      <c r="E2021" s="46" t="s">
        <v>4281</v>
      </c>
      <c r="F2021" s="46" t="s">
        <v>4845</v>
      </c>
      <c r="G2021" s="46" t="s">
        <v>11562</v>
      </c>
      <c r="H2021" s="46" t="s">
        <v>358</v>
      </c>
      <c r="I2021" s="46" t="s">
        <v>379</v>
      </c>
      <c r="J2021" s="47">
        <v>138</v>
      </c>
      <c r="K2021" s="46" t="s">
        <v>2569</v>
      </c>
      <c r="L2021" s="46" t="s">
        <v>285</v>
      </c>
    </row>
    <row r="2022" spans="1:12" x14ac:dyDescent="0.2">
      <c r="A2022" s="47">
        <v>32100</v>
      </c>
      <c r="C2022" s="46" t="s">
        <v>1615</v>
      </c>
      <c r="D2022" s="46" t="s">
        <v>15898</v>
      </c>
      <c r="E2022" s="46" t="s">
        <v>15618</v>
      </c>
      <c r="F2022" s="46" t="s">
        <v>3618</v>
      </c>
      <c r="G2022" s="46" t="s">
        <v>11563</v>
      </c>
      <c r="H2022" s="46" t="s">
        <v>361</v>
      </c>
      <c r="I2022" s="46" t="s">
        <v>419</v>
      </c>
      <c r="J2022" s="47">
        <v>10124</v>
      </c>
      <c r="K2022" s="46" t="s">
        <v>2569</v>
      </c>
      <c r="L2022" s="46" t="s">
        <v>279</v>
      </c>
    </row>
    <row r="2023" spans="1:12" x14ac:dyDescent="0.2">
      <c r="A2023" s="47">
        <v>32099</v>
      </c>
      <c r="C2023" s="46" t="s">
        <v>24</v>
      </c>
      <c r="D2023" s="46" t="s">
        <v>1479</v>
      </c>
      <c r="E2023" s="46" t="s">
        <v>4315</v>
      </c>
      <c r="F2023" s="46" t="s">
        <v>4851</v>
      </c>
      <c r="G2023" s="46" t="s">
        <v>11564</v>
      </c>
      <c r="H2023" s="46" t="s">
        <v>361</v>
      </c>
      <c r="I2023" s="46" t="s">
        <v>419</v>
      </c>
      <c r="J2023" s="47">
        <v>10124</v>
      </c>
      <c r="K2023" s="46" t="s">
        <v>2569</v>
      </c>
      <c r="L2023" s="46" t="s">
        <v>279</v>
      </c>
    </row>
    <row r="2024" spans="1:12" x14ac:dyDescent="0.2">
      <c r="A2024" s="47">
        <v>32081</v>
      </c>
      <c r="C2024" s="46" t="s">
        <v>4318</v>
      </c>
      <c r="D2024" s="46" t="s">
        <v>19</v>
      </c>
      <c r="E2024" s="46" t="s">
        <v>2567</v>
      </c>
      <c r="F2024" s="46" t="s">
        <v>4853</v>
      </c>
      <c r="G2024" s="46" t="s">
        <v>11565</v>
      </c>
      <c r="H2024" s="46" t="s">
        <v>361</v>
      </c>
      <c r="I2024" s="46" t="s">
        <v>595</v>
      </c>
      <c r="J2024" s="47">
        <v>175</v>
      </c>
      <c r="K2024" s="46" t="s">
        <v>2569</v>
      </c>
      <c r="L2024" s="46" t="s">
        <v>269</v>
      </c>
    </row>
    <row r="2025" spans="1:12" x14ac:dyDescent="0.2">
      <c r="A2025" s="47">
        <v>32073</v>
      </c>
      <c r="C2025" s="46" t="s">
        <v>1916</v>
      </c>
      <c r="D2025" s="46" t="s">
        <v>1815</v>
      </c>
      <c r="E2025" s="46" t="s">
        <v>95</v>
      </c>
      <c r="F2025" s="46" t="s">
        <v>11566</v>
      </c>
      <c r="G2025" s="46" t="s">
        <v>11567</v>
      </c>
      <c r="H2025" s="46" t="s">
        <v>368</v>
      </c>
      <c r="I2025" s="46" t="s">
        <v>386</v>
      </c>
      <c r="J2025" s="47">
        <v>248</v>
      </c>
      <c r="K2025" s="46" t="s">
        <v>2569</v>
      </c>
      <c r="L2025" s="46" t="s">
        <v>282</v>
      </c>
    </row>
    <row r="2026" spans="1:12" x14ac:dyDescent="0.2">
      <c r="A2026" s="47">
        <v>32048</v>
      </c>
      <c r="C2026" s="46" t="s">
        <v>17</v>
      </c>
      <c r="D2026" s="46" t="s">
        <v>4323</v>
      </c>
      <c r="E2026" s="46" t="s">
        <v>1578</v>
      </c>
      <c r="F2026" s="46" t="s">
        <v>4854</v>
      </c>
      <c r="G2026" s="46" t="s">
        <v>11568</v>
      </c>
      <c r="H2026" s="46" t="s">
        <v>358</v>
      </c>
      <c r="I2026" s="46" t="s">
        <v>785</v>
      </c>
      <c r="J2026" s="47">
        <v>10133</v>
      </c>
      <c r="K2026" s="46" t="s">
        <v>2569</v>
      </c>
      <c r="L2026" s="46" t="s">
        <v>284</v>
      </c>
    </row>
    <row r="2027" spans="1:12" x14ac:dyDescent="0.2">
      <c r="A2027" s="47">
        <v>32037</v>
      </c>
      <c r="C2027" s="46" t="s">
        <v>4326</v>
      </c>
      <c r="D2027" s="46" t="s">
        <v>4327</v>
      </c>
      <c r="E2027" s="46" t="s">
        <v>4248</v>
      </c>
      <c r="F2027" s="46" t="s">
        <v>4856</v>
      </c>
      <c r="G2027" s="46" t="s">
        <v>11569</v>
      </c>
      <c r="H2027" s="46" t="s">
        <v>358</v>
      </c>
      <c r="I2027" s="46" t="s">
        <v>752</v>
      </c>
      <c r="J2027" s="47">
        <v>406</v>
      </c>
      <c r="K2027" s="46" t="s">
        <v>2569</v>
      </c>
      <c r="L2027" s="46" t="s">
        <v>282</v>
      </c>
    </row>
    <row r="2028" spans="1:12" x14ac:dyDescent="0.2">
      <c r="A2028" s="47">
        <v>32036</v>
      </c>
      <c r="C2028" s="46" t="s">
        <v>4329</v>
      </c>
      <c r="D2028" s="46" t="s">
        <v>4330</v>
      </c>
      <c r="E2028" s="46" t="s">
        <v>3240</v>
      </c>
      <c r="F2028" s="46" t="s">
        <v>4858</v>
      </c>
      <c r="G2028" s="46" t="s">
        <v>8904</v>
      </c>
      <c r="H2028" s="46" t="s">
        <v>361</v>
      </c>
      <c r="I2028" s="46" t="s">
        <v>367</v>
      </c>
      <c r="J2028" s="47">
        <v>47</v>
      </c>
      <c r="K2028" s="46" t="s">
        <v>2569</v>
      </c>
      <c r="L2028" s="46" t="s">
        <v>280</v>
      </c>
    </row>
    <row r="2029" spans="1:12" x14ac:dyDescent="0.2">
      <c r="A2029" s="47">
        <v>32016</v>
      </c>
      <c r="C2029" s="46" t="s">
        <v>1763</v>
      </c>
      <c r="D2029" s="46" t="s">
        <v>49</v>
      </c>
      <c r="E2029" s="46" t="s">
        <v>380</v>
      </c>
      <c r="F2029" s="46" t="s">
        <v>11570</v>
      </c>
      <c r="G2029" s="46" t="s">
        <v>11571</v>
      </c>
      <c r="H2029" s="46" t="s">
        <v>368</v>
      </c>
      <c r="I2029" s="46" t="s">
        <v>1156</v>
      </c>
      <c r="J2029" s="47">
        <v>10101</v>
      </c>
      <c r="K2029" s="46" t="s">
        <v>2569</v>
      </c>
      <c r="L2029" s="46" t="s">
        <v>284</v>
      </c>
    </row>
    <row r="2030" spans="1:12" x14ac:dyDescent="0.2">
      <c r="A2030" s="47">
        <v>31997</v>
      </c>
      <c r="C2030" s="46" t="s">
        <v>9</v>
      </c>
      <c r="D2030" s="46" t="s">
        <v>401</v>
      </c>
      <c r="E2030" s="46" t="s">
        <v>380</v>
      </c>
      <c r="F2030" s="46" t="s">
        <v>4058</v>
      </c>
      <c r="G2030" s="46" t="s">
        <v>11572</v>
      </c>
      <c r="H2030" s="46" t="s">
        <v>358</v>
      </c>
      <c r="I2030" s="46" t="s">
        <v>769</v>
      </c>
      <c r="J2030" s="47">
        <v>10131</v>
      </c>
      <c r="K2030" s="46" t="s">
        <v>2569</v>
      </c>
      <c r="L2030" s="46" t="s">
        <v>170</v>
      </c>
    </row>
    <row r="2031" spans="1:12" x14ac:dyDescent="0.2">
      <c r="A2031" s="47">
        <v>31995</v>
      </c>
      <c r="C2031" s="46" t="s">
        <v>3784</v>
      </c>
      <c r="D2031" s="46" t="s">
        <v>57</v>
      </c>
      <c r="E2031" s="46" t="s">
        <v>2798</v>
      </c>
      <c r="F2031" s="46" t="s">
        <v>4861</v>
      </c>
      <c r="G2031" s="46" t="s">
        <v>11573</v>
      </c>
      <c r="H2031" s="46" t="s">
        <v>361</v>
      </c>
      <c r="I2031" s="46" t="s">
        <v>360</v>
      </c>
      <c r="J2031" s="47">
        <v>33</v>
      </c>
      <c r="K2031" s="46" t="s">
        <v>2569</v>
      </c>
      <c r="L2031" s="46" t="s">
        <v>281</v>
      </c>
    </row>
    <row r="2032" spans="1:12" x14ac:dyDescent="0.2">
      <c r="A2032" s="47">
        <v>31972</v>
      </c>
      <c r="C2032" s="46" t="s">
        <v>506</v>
      </c>
      <c r="D2032" s="46" t="s">
        <v>4335</v>
      </c>
      <c r="E2032" s="46" t="s">
        <v>95</v>
      </c>
      <c r="F2032" s="46" t="s">
        <v>4781</v>
      </c>
      <c r="G2032" s="46" t="s">
        <v>11574</v>
      </c>
      <c r="H2032" s="46" t="s">
        <v>361</v>
      </c>
      <c r="I2032" s="46" t="s">
        <v>1185</v>
      </c>
      <c r="J2032" s="47">
        <v>367</v>
      </c>
      <c r="K2032" s="46" t="s">
        <v>2569</v>
      </c>
      <c r="L2032" s="46" t="s">
        <v>287</v>
      </c>
    </row>
    <row r="2033" spans="1:12" x14ac:dyDescent="0.2">
      <c r="A2033" s="47">
        <v>31937</v>
      </c>
      <c r="C2033" s="46" t="s">
        <v>10</v>
      </c>
      <c r="D2033" s="46" t="s">
        <v>431</v>
      </c>
      <c r="E2033" s="46" t="s">
        <v>36</v>
      </c>
      <c r="F2033" s="46" t="s">
        <v>11575</v>
      </c>
      <c r="G2033" s="46" t="s">
        <v>11576</v>
      </c>
      <c r="H2033" s="46" t="s">
        <v>368</v>
      </c>
      <c r="I2033" s="46" t="s">
        <v>1156</v>
      </c>
      <c r="J2033" s="47">
        <v>10101</v>
      </c>
      <c r="K2033" s="46" t="s">
        <v>2569</v>
      </c>
      <c r="L2033" s="46" t="s">
        <v>284</v>
      </c>
    </row>
    <row r="2034" spans="1:12" x14ac:dyDescent="0.2">
      <c r="A2034" s="47">
        <v>31922</v>
      </c>
      <c r="C2034" s="46" t="s">
        <v>2925</v>
      </c>
      <c r="D2034" s="46" t="s">
        <v>3841</v>
      </c>
      <c r="E2034" s="46" t="s">
        <v>114</v>
      </c>
      <c r="F2034" s="46" t="s">
        <v>2924</v>
      </c>
      <c r="G2034" s="46" t="s">
        <v>11577</v>
      </c>
      <c r="H2034" s="46" t="s">
        <v>361</v>
      </c>
      <c r="I2034" s="46" t="s">
        <v>401</v>
      </c>
      <c r="J2034" s="47">
        <v>308</v>
      </c>
      <c r="K2034" s="46" t="s">
        <v>2569</v>
      </c>
      <c r="L2034" s="46" t="s">
        <v>284</v>
      </c>
    </row>
    <row r="2035" spans="1:12" x14ac:dyDescent="0.2">
      <c r="A2035" s="47">
        <v>31920</v>
      </c>
      <c r="C2035" s="46" t="s">
        <v>15899</v>
      </c>
      <c r="D2035" s="46" t="s">
        <v>1672</v>
      </c>
      <c r="E2035" s="46" t="s">
        <v>2936</v>
      </c>
      <c r="F2035" s="46" t="s">
        <v>4863</v>
      </c>
      <c r="G2035" s="46" t="s">
        <v>11578</v>
      </c>
      <c r="H2035" s="46" t="s">
        <v>361</v>
      </c>
      <c r="I2035" s="46" t="s">
        <v>1156</v>
      </c>
      <c r="J2035" s="47">
        <v>10101</v>
      </c>
      <c r="K2035" s="46" t="s">
        <v>2569</v>
      </c>
      <c r="L2035" s="46" t="s">
        <v>284</v>
      </c>
    </row>
    <row r="2036" spans="1:12" x14ac:dyDescent="0.2">
      <c r="A2036" s="47">
        <v>31918</v>
      </c>
      <c r="C2036" s="46" t="s">
        <v>2821</v>
      </c>
      <c r="D2036" s="46" t="s">
        <v>506</v>
      </c>
      <c r="E2036" s="46" t="s">
        <v>418</v>
      </c>
      <c r="F2036" s="46" t="s">
        <v>4866</v>
      </c>
      <c r="G2036" s="46" t="s">
        <v>11579</v>
      </c>
      <c r="H2036" s="46" t="s">
        <v>358</v>
      </c>
      <c r="I2036" s="46" t="s">
        <v>384</v>
      </c>
      <c r="J2036" s="47">
        <v>233</v>
      </c>
      <c r="K2036" s="46" t="s">
        <v>2569</v>
      </c>
      <c r="L2036" s="46" t="s">
        <v>269</v>
      </c>
    </row>
    <row r="2037" spans="1:12" x14ac:dyDescent="0.2">
      <c r="A2037" s="47">
        <v>31905</v>
      </c>
      <c r="C2037" s="46" t="s">
        <v>526</v>
      </c>
      <c r="D2037" s="46" t="s">
        <v>4342</v>
      </c>
      <c r="E2037" s="46" t="s">
        <v>418</v>
      </c>
      <c r="F2037" s="46" t="s">
        <v>4869</v>
      </c>
      <c r="G2037" s="46" t="s">
        <v>11580</v>
      </c>
      <c r="H2037" s="46" t="s">
        <v>358</v>
      </c>
      <c r="I2037" s="46" t="s">
        <v>384</v>
      </c>
      <c r="J2037" s="47">
        <v>233</v>
      </c>
      <c r="K2037" s="46" t="s">
        <v>2569</v>
      </c>
      <c r="L2037" s="46" t="s">
        <v>269</v>
      </c>
    </row>
    <row r="2038" spans="1:12" x14ac:dyDescent="0.2">
      <c r="A2038" s="47">
        <v>31899</v>
      </c>
      <c r="C2038" s="46" t="s">
        <v>1561</v>
      </c>
      <c r="D2038" s="46" t="s">
        <v>9</v>
      </c>
      <c r="E2038" s="46" t="s">
        <v>4343</v>
      </c>
      <c r="F2038" s="46" t="s">
        <v>4870</v>
      </c>
      <c r="G2038" s="46" t="s">
        <v>11581</v>
      </c>
      <c r="H2038" s="46" t="s">
        <v>358</v>
      </c>
      <c r="I2038" s="46" t="s">
        <v>4871</v>
      </c>
      <c r="J2038" s="47">
        <v>10234</v>
      </c>
      <c r="K2038" s="46" t="s">
        <v>2569</v>
      </c>
      <c r="L2038" s="46" t="s">
        <v>278</v>
      </c>
    </row>
    <row r="2039" spans="1:12" x14ac:dyDescent="0.2">
      <c r="A2039" s="47">
        <v>31892</v>
      </c>
      <c r="C2039" s="46" t="s">
        <v>34</v>
      </c>
      <c r="D2039" s="46" t="s">
        <v>7</v>
      </c>
      <c r="E2039" s="46" t="s">
        <v>4497</v>
      </c>
      <c r="F2039" s="46" t="s">
        <v>4872</v>
      </c>
      <c r="G2039" s="46" t="s">
        <v>11582</v>
      </c>
      <c r="H2039" s="46" t="s">
        <v>368</v>
      </c>
      <c r="I2039" s="46" t="s">
        <v>330</v>
      </c>
      <c r="J2039" s="47">
        <v>10402</v>
      </c>
      <c r="K2039" s="46" t="s">
        <v>2569</v>
      </c>
      <c r="L2039" s="46" t="s">
        <v>282</v>
      </c>
    </row>
    <row r="2040" spans="1:12" x14ac:dyDescent="0.2">
      <c r="A2040" s="47">
        <v>31887</v>
      </c>
      <c r="C2040" s="46" t="s">
        <v>3905</v>
      </c>
      <c r="D2040" s="46" t="s">
        <v>11174</v>
      </c>
      <c r="E2040" s="46" t="s">
        <v>547</v>
      </c>
      <c r="F2040" s="46" t="s">
        <v>4874</v>
      </c>
      <c r="G2040" s="46" t="s">
        <v>11583</v>
      </c>
      <c r="H2040" s="46" t="s">
        <v>361</v>
      </c>
      <c r="I2040" s="46" t="s">
        <v>523</v>
      </c>
      <c r="J2040" s="47">
        <v>302</v>
      </c>
      <c r="K2040" s="46" t="s">
        <v>2569</v>
      </c>
      <c r="L2040" s="46" t="s">
        <v>280</v>
      </c>
    </row>
    <row r="2041" spans="1:12" x14ac:dyDescent="0.2">
      <c r="A2041" s="47">
        <v>31882</v>
      </c>
      <c r="C2041" s="46" t="s">
        <v>120</v>
      </c>
      <c r="D2041" s="46" t="s">
        <v>7</v>
      </c>
      <c r="E2041" s="46" t="s">
        <v>29</v>
      </c>
      <c r="F2041" s="46" t="s">
        <v>4877</v>
      </c>
      <c r="G2041" s="46" t="s">
        <v>11584</v>
      </c>
      <c r="H2041" s="46" t="s">
        <v>358</v>
      </c>
      <c r="I2041" s="46" t="s">
        <v>523</v>
      </c>
      <c r="J2041" s="47">
        <v>302</v>
      </c>
      <c r="K2041" s="46" t="s">
        <v>2569</v>
      </c>
      <c r="L2041" s="46" t="s">
        <v>280</v>
      </c>
    </row>
    <row r="2042" spans="1:12" x14ac:dyDescent="0.2">
      <c r="A2042" s="47">
        <v>31862</v>
      </c>
      <c r="C2042" s="46" t="s">
        <v>1510</v>
      </c>
      <c r="D2042" s="46" t="s">
        <v>4348</v>
      </c>
      <c r="E2042" s="46" t="s">
        <v>45</v>
      </c>
      <c r="F2042" s="46" t="s">
        <v>4878</v>
      </c>
      <c r="G2042" s="46" t="s">
        <v>11585</v>
      </c>
      <c r="H2042" s="46" t="s">
        <v>358</v>
      </c>
      <c r="I2042" s="46" t="s">
        <v>398</v>
      </c>
      <c r="J2042" s="47">
        <v>295</v>
      </c>
      <c r="K2042" s="46" t="s">
        <v>2569</v>
      </c>
      <c r="L2042" s="46" t="s">
        <v>282</v>
      </c>
    </row>
    <row r="2043" spans="1:12" x14ac:dyDescent="0.2">
      <c r="A2043" s="47">
        <v>31859</v>
      </c>
      <c r="C2043" s="46" t="s">
        <v>1588</v>
      </c>
      <c r="D2043" s="46" t="s">
        <v>406</v>
      </c>
      <c r="E2043" s="46" t="s">
        <v>2767</v>
      </c>
      <c r="F2043" s="46" t="s">
        <v>4880</v>
      </c>
      <c r="G2043" s="46" t="s">
        <v>11586</v>
      </c>
      <c r="H2043" s="46" t="s">
        <v>361</v>
      </c>
      <c r="I2043" s="46" t="s">
        <v>625</v>
      </c>
      <c r="J2043" s="47">
        <v>2</v>
      </c>
      <c r="K2043" s="46" t="s">
        <v>2569</v>
      </c>
      <c r="L2043" s="46" t="s">
        <v>284</v>
      </c>
    </row>
    <row r="2044" spans="1:12" x14ac:dyDescent="0.2">
      <c r="A2044" s="47">
        <v>31853</v>
      </c>
      <c r="C2044" s="46" t="s">
        <v>4352</v>
      </c>
      <c r="D2044" s="46" t="s">
        <v>1780</v>
      </c>
      <c r="E2044" s="46" t="s">
        <v>2652</v>
      </c>
      <c r="F2044" s="46" t="s">
        <v>4881</v>
      </c>
      <c r="G2044" s="46" t="s">
        <v>11587</v>
      </c>
      <c r="H2044" s="46" t="s">
        <v>361</v>
      </c>
      <c r="I2044" s="46" t="s">
        <v>808</v>
      </c>
      <c r="J2044" s="47">
        <v>293</v>
      </c>
      <c r="K2044" s="46" t="s">
        <v>2569</v>
      </c>
      <c r="L2044" s="46" t="s">
        <v>282</v>
      </c>
    </row>
    <row r="2045" spans="1:12" x14ac:dyDescent="0.2">
      <c r="A2045" s="47">
        <v>31852</v>
      </c>
      <c r="C2045" s="46" t="s">
        <v>3246</v>
      </c>
      <c r="D2045" s="46" t="s">
        <v>1966</v>
      </c>
      <c r="E2045" s="46" t="s">
        <v>67</v>
      </c>
      <c r="F2045" s="46" t="s">
        <v>4882</v>
      </c>
      <c r="G2045" s="46" t="s">
        <v>11588</v>
      </c>
      <c r="H2045" s="46" t="s">
        <v>361</v>
      </c>
      <c r="I2045" s="46" t="s">
        <v>614</v>
      </c>
      <c r="J2045" s="47">
        <v>626</v>
      </c>
      <c r="K2045" s="46" t="s">
        <v>2569</v>
      </c>
      <c r="L2045" s="46" t="s">
        <v>284</v>
      </c>
    </row>
    <row r="2046" spans="1:12" x14ac:dyDescent="0.2">
      <c r="A2046" s="47">
        <v>31851</v>
      </c>
      <c r="C2046" s="46" t="s">
        <v>20</v>
      </c>
      <c r="D2046" s="46" t="s">
        <v>20</v>
      </c>
      <c r="E2046" s="46" t="s">
        <v>36</v>
      </c>
      <c r="F2046" s="46" t="s">
        <v>4885</v>
      </c>
      <c r="G2046" s="46" t="s">
        <v>11589</v>
      </c>
      <c r="H2046" s="46" t="s">
        <v>368</v>
      </c>
      <c r="I2046" s="46" t="s">
        <v>642</v>
      </c>
      <c r="J2046" s="47">
        <v>652</v>
      </c>
      <c r="K2046" s="46" t="s">
        <v>2569</v>
      </c>
      <c r="L2046" s="46" t="s">
        <v>287</v>
      </c>
    </row>
    <row r="2047" spans="1:12" x14ac:dyDescent="0.2">
      <c r="A2047" s="47">
        <v>31849</v>
      </c>
      <c r="C2047" s="46" t="s">
        <v>2037</v>
      </c>
      <c r="D2047" s="46" t="s">
        <v>2038</v>
      </c>
      <c r="E2047" s="46" t="s">
        <v>4356</v>
      </c>
      <c r="F2047" s="46" t="s">
        <v>4886</v>
      </c>
      <c r="G2047" s="46" t="s">
        <v>11590</v>
      </c>
      <c r="H2047" s="46" t="s">
        <v>368</v>
      </c>
      <c r="I2047" s="46" t="s">
        <v>642</v>
      </c>
      <c r="J2047" s="47">
        <v>652</v>
      </c>
      <c r="K2047" s="46" t="s">
        <v>2569</v>
      </c>
      <c r="L2047" s="46" t="s">
        <v>287</v>
      </c>
    </row>
    <row r="2048" spans="1:12" x14ac:dyDescent="0.2">
      <c r="A2048" s="47">
        <v>31847</v>
      </c>
      <c r="C2048" s="46" t="s">
        <v>72</v>
      </c>
      <c r="D2048" s="46" t="s">
        <v>17</v>
      </c>
      <c r="E2048" s="46" t="s">
        <v>8</v>
      </c>
      <c r="F2048" s="46" t="s">
        <v>6614</v>
      </c>
      <c r="G2048" s="46" t="s">
        <v>11591</v>
      </c>
      <c r="H2048" s="46" t="s">
        <v>361</v>
      </c>
      <c r="I2048" s="46" t="s">
        <v>627</v>
      </c>
      <c r="J2048" s="47">
        <v>291</v>
      </c>
      <c r="K2048" s="46" t="s">
        <v>2569</v>
      </c>
      <c r="L2048" s="46" t="s">
        <v>282</v>
      </c>
    </row>
    <row r="2049" spans="1:12" x14ac:dyDescent="0.2">
      <c r="A2049" s="47">
        <v>31830</v>
      </c>
      <c r="C2049" s="46" t="s">
        <v>11193</v>
      </c>
      <c r="D2049" s="46" t="s">
        <v>11194</v>
      </c>
      <c r="E2049" s="46" t="s">
        <v>11195</v>
      </c>
      <c r="F2049" s="46" t="s">
        <v>2799</v>
      </c>
      <c r="G2049" s="46" t="s">
        <v>11592</v>
      </c>
      <c r="H2049" s="46" t="s">
        <v>368</v>
      </c>
      <c r="I2049" s="46" t="s">
        <v>841</v>
      </c>
      <c r="J2049" s="47">
        <v>251</v>
      </c>
      <c r="K2049" s="46" t="s">
        <v>2569</v>
      </c>
      <c r="L2049" s="46" t="s">
        <v>282</v>
      </c>
    </row>
    <row r="2050" spans="1:12" x14ac:dyDescent="0.2">
      <c r="A2050" s="47">
        <v>31829</v>
      </c>
      <c r="C2050" s="46" t="s">
        <v>1980</v>
      </c>
      <c r="D2050" s="46" t="s">
        <v>514</v>
      </c>
      <c r="E2050" s="46" t="s">
        <v>436</v>
      </c>
      <c r="F2050" s="46" t="s">
        <v>4890</v>
      </c>
      <c r="G2050" s="46" t="s">
        <v>11593</v>
      </c>
      <c r="H2050" s="46" t="s">
        <v>358</v>
      </c>
      <c r="I2050" s="46" t="s">
        <v>505</v>
      </c>
      <c r="J2050" s="47">
        <v>10095</v>
      </c>
      <c r="K2050" s="46" t="s">
        <v>2569</v>
      </c>
      <c r="L2050" s="46" t="s">
        <v>289</v>
      </c>
    </row>
    <row r="2051" spans="1:12" x14ac:dyDescent="0.2">
      <c r="A2051" s="47">
        <v>31824</v>
      </c>
      <c r="C2051" s="46" t="s">
        <v>4362</v>
      </c>
      <c r="D2051" s="46" t="s">
        <v>4363</v>
      </c>
      <c r="E2051" s="46" t="s">
        <v>3511</v>
      </c>
      <c r="F2051" s="46" t="s">
        <v>4892</v>
      </c>
      <c r="G2051" s="46" t="s">
        <v>11594</v>
      </c>
      <c r="H2051" s="46" t="s">
        <v>368</v>
      </c>
      <c r="I2051" s="46" t="s">
        <v>363</v>
      </c>
      <c r="J2051" s="47">
        <v>37</v>
      </c>
      <c r="K2051" s="46" t="s">
        <v>2569</v>
      </c>
      <c r="L2051" s="46" t="s">
        <v>170</v>
      </c>
    </row>
    <row r="2052" spans="1:12" x14ac:dyDescent="0.2">
      <c r="A2052" s="47">
        <v>31822</v>
      </c>
      <c r="C2052" s="46" t="s">
        <v>1588</v>
      </c>
      <c r="D2052" s="46" t="s">
        <v>4364</v>
      </c>
      <c r="E2052" s="46" t="s">
        <v>4365</v>
      </c>
      <c r="F2052" s="46" t="s">
        <v>4893</v>
      </c>
      <c r="G2052" s="46" t="s">
        <v>11595</v>
      </c>
      <c r="H2052" s="46" t="s">
        <v>361</v>
      </c>
      <c r="I2052" s="46" t="s">
        <v>710</v>
      </c>
      <c r="J2052" s="47">
        <v>278</v>
      </c>
      <c r="K2052" s="46" t="s">
        <v>2569</v>
      </c>
      <c r="L2052" s="46" t="s">
        <v>282</v>
      </c>
    </row>
    <row r="2053" spans="1:12" x14ac:dyDescent="0.2">
      <c r="A2053" s="47">
        <v>31816</v>
      </c>
      <c r="C2053" s="46" t="s">
        <v>544</v>
      </c>
      <c r="D2053" s="46" t="s">
        <v>10868</v>
      </c>
      <c r="E2053" s="46" t="s">
        <v>3080</v>
      </c>
      <c r="F2053" s="46" t="s">
        <v>2878</v>
      </c>
      <c r="G2053" s="46" t="s">
        <v>11596</v>
      </c>
      <c r="H2053" s="46" t="s">
        <v>361</v>
      </c>
      <c r="I2053" s="46" t="s">
        <v>447</v>
      </c>
      <c r="J2053" s="47">
        <v>10039</v>
      </c>
      <c r="K2053" s="46" t="s">
        <v>2569</v>
      </c>
      <c r="L2053" s="46" t="s">
        <v>279</v>
      </c>
    </row>
    <row r="2054" spans="1:12" x14ac:dyDescent="0.2">
      <c r="A2054" s="47">
        <v>31803</v>
      </c>
      <c r="C2054" s="46" t="s">
        <v>1495</v>
      </c>
      <c r="D2054" s="46" t="s">
        <v>4369</v>
      </c>
      <c r="E2054" s="46" t="s">
        <v>63</v>
      </c>
      <c r="F2054" s="46" t="s">
        <v>3713</v>
      </c>
      <c r="G2054" s="46" t="s">
        <v>11597</v>
      </c>
      <c r="H2054" s="46" t="s">
        <v>361</v>
      </c>
      <c r="I2054" s="46" t="s">
        <v>665</v>
      </c>
      <c r="J2054" s="47">
        <v>439</v>
      </c>
      <c r="K2054" s="46" t="s">
        <v>2569</v>
      </c>
      <c r="L2054" s="46" t="s">
        <v>279</v>
      </c>
    </row>
    <row r="2055" spans="1:12" x14ac:dyDescent="0.2">
      <c r="A2055" s="47">
        <v>31802</v>
      </c>
      <c r="C2055" s="46" t="s">
        <v>5244</v>
      </c>
      <c r="D2055" s="46" t="s">
        <v>10</v>
      </c>
      <c r="E2055" s="46" t="s">
        <v>65</v>
      </c>
      <c r="F2055" s="46" t="s">
        <v>4896</v>
      </c>
      <c r="G2055" s="46" t="s">
        <v>11598</v>
      </c>
      <c r="H2055" s="46" t="s">
        <v>358</v>
      </c>
      <c r="I2055" s="46" t="s">
        <v>757</v>
      </c>
      <c r="J2055" s="47">
        <v>59</v>
      </c>
      <c r="K2055" s="46" t="s">
        <v>2569</v>
      </c>
      <c r="L2055" s="46" t="s">
        <v>282</v>
      </c>
    </row>
    <row r="2056" spans="1:12" x14ac:dyDescent="0.2">
      <c r="A2056" s="47">
        <v>31790</v>
      </c>
      <c r="C2056" s="46" t="s">
        <v>4371</v>
      </c>
      <c r="D2056" s="46" t="s">
        <v>21</v>
      </c>
      <c r="E2056" s="46" t="s">
        <v>3480</v>
      </c>
      <c r="F2056" s="46" t="s">
        <v>4689</v>
      </c>
      <c r="G2056" s="46" t="s">
        <v>11599</v>
      </c>
      <c r="H2056" s="46" t="s">
        <v>368</v>
      </c>
      <c r="I2056" s="46" t="s">
        <v>4899</v>
      </c>
      <c r="J2056" s="47">
        <v>10174</v>
      </c>
      <c r="K2056" s="46" t="s">
        <v>2569</v>
      </c>
      <c r="L2056" s="46" t="s">
        <v>282</v>
      </c>
    </row>
    <row r="2057" spans="1:12" x14ac:dyDescent="0.2">
      <c r="A2057" s="47">
        <v>31787</v>
      </c>
      <c r="C2057" s="46" t="s">
        <v>1959</v>
      </c>
      <c r="D2057" s="46" t="s">
        <v>826</v>
      </c>
      <c r="E2057" s="46" t="s">
        <v>529</v>
      </c>
      <c r="F2057" s="46" t="s">
        <v>4900</v>
      </c>
      <c r="G2057" s="46" t="s">
        <v>11600</v>
      </c>
      <c r="H2057" s="46" t="s">
        <v>368</v>
      </c>
      <c r="I2057" s="46" t="s">
        <v>456</v>
      </c>
      <c r="J2057" s="47">
        <v>10098</v>
      </c>
      <c r="K2057" s="46" t="s">
        <v>2569</v>
      </c>
      <c r="L2057" s="46" t="s">
        <v>284</v>
      </c>
    </row>
    <row r="2058" spans="1:12" x14ac:dyDescent="0.2">
      <c r="A2058" s="47">
        <v>31777</v>
      </c>
      <c r="C2058" s="46" t="s">
        <v>14931</v>
      </c>
      <c r="D2058" s="46" t="s">
        <v>1479</v>
      </c>
      <c r="E2058" s="46" t="s">
        <v>6787</v>
      </c>
      <c r="F2058" s="46" t="s">
        <v>11601</v>
      </c>
      <c r="G2058" s="46" t="s">
        <v>11602</v>
      </c>
      <c r="H2058" s="46" t="s">
        <v>358</v>
      </c>
      <c r="I2058" s="46" t="s">
        <v>403</v>
      </c>
      <c r="J2058" s="47">
        <v>321</v>
      </c>
      <c r="K2058" s="46" t="s">
        <v>2569</v>
      </c>
      <c r="L2058" s="46" t="s">
        <v>284</v>
      </c>
    </row>
    <row r="2059" spans="1:12" x14ac:dyDescent="0.2">
      <c r="A2059" s="47">
        <v>31771</v>
      </c>
      <c r="C2059" s="46" t="s">
        <v>1822</v>
      </c>
      <c r="E2059" s="46" t="s">
        <v>31</v>
      </c>
      <c r="F2059" s="46" t="s">
        <v>4901</v>
      </c>
      <c r="G2059" s="46" t="s">
        <v>11603</v>
      </c>
      <c r="H2059" s="46" t="s">
        <v>361</v>
      </c>
      <c r="I2059" s="46" t="s">
        <v>537</v>
      </c>
      <c r="J2059" s="47">
        <v>10136</v>
      </c>
      <c r="K2059" s="46" t="s">
        <v>2569</v>
      </c>
      <c r="L2059" s="46" t="s">
        <v>285</v>
      </c>
    </row>
    <row r="2060" spans="1:12" x14ac:dyDescent="0.2">
      <c r="A2060" s="47">
        <v>31769</v>
      </c>
      <c r="C2060" s="46" t="s">
        <v>533</v>
      </c>
      <c r="D2060" s="46" t="s">
        <v>4374</v>
      </c>
      <c r="E2060" s="46" t="s">
        <v>12</v>
      </c>
      <c r="F2060" s="46" t="s">
        <v>11604</v>
      </c>
      <c r="G2060" s="46" t="s">
        <v>11605</v>
      </c>
      <c r="H2060" s="46" t="s">
        <v>368</v>
      </c>
      <c r="I2060" s="46" t="s">
        <v>866</v>
      </c>
      <c r="J2060" s="47">
        <v>10341</v>
      </c>
      <c r="K2060" s="46" t="s">
        <v>2569</v>
      </c>
      <c r="L2060" s="46" t="s">
        <v>269</v>
      </c>
    </row>
    <row r="2061" spans="1:12" x14ac:dyDescent="0.2">
      <c r="A2061" s="47">
        <v>31768</v>
      </c>
      <c r="C2061" s="46" t="s">
        <v>476</v>
      </c>
      <c r="D2061" s="46" t="s">
        <v>479</v>
      </c>
      <c r="E2061" s="46" t="s">
        <v>480</v>
      </c>
      <c r="F2061" s="46" t="s">
        <v>4904</v>
      </c>
      <c r="G2061" s="46" t="s">
        <v>11606</v>
      </c>
      <c r="H2061" s="46" t="s">
        <v>368</v>
      </c>
      <c r="I2061" s="46" t="s">
        <v>595</v>
      </c>
      <c r="J2061" s="47">
        <v>175</v>
      </c>
      <c r="K2061" s="46" t="s">
        <v>2569</v>
      </c>
      <c r="L2061" s="46" t="s">
        <v>269</v>
      </c>
    </row>
    <row r="2062" spans="1:12" x14ac:dyDescent="0.2">
      <c r="A2062" s="47">
        <v>31767</v>
      </c>
      <c r="C2062" s="46" t="s">
        <v>476</v>
      </c>
      <c r="D2062" s="46" t="s">
        <v>477</v>
      </c>
      <c r="E2062" s="46" t="s">
        <v>478</v>
      </c>
      <c r="F2062" s="46" t="s">
        <v>4906</v>
      </c>
      <c r="G2062" s="46" t="s">
        <v>11607</v>
      </c>
      <c r="H2062" s="46" t="s">
        <v>361</v>
      </c>
      <c r="I2062" s="46" t="s">
        <v>949</v>
      </c>
      <c r="J2062" s="47">
        <v>668</v>
      </c>
      <c r="K2062" s="46" t="s">
        <v>2569</v>
      </c>
      <c r="L2062" s="46" t="s">
        <v>280</v>
      </c>
    </row>
    <row r="2063" spans="1:12" x14ac:dyDescent="0.2">
      <c r="A2063" s="47">
        <v>31756</v>
      </c>
      <c r="C2063" s="46" t="s">
        <v>15239</v>
      </c>
      <c r="D2063" s="46" t="s">
        <v>17</v>
      </c>
      <c r="E2063" s="46" t="s">
        <v>2808</v>
      </c>
      <c r="F2063" s="46" t="s">
        <v>4907</v>
      </c>
      <c r="G2063" s="46" t="s">
        <v>11608</v>
      </c>
      <c r="H2063" s="46" t="s">
        <v>361</v>
      </c>
      <c r="I2063" s="46" t="s">
        <v>949</v>
      </c>
      <c r="J2063" s="47">
        <v>668</v>
      </c>
      <c r="K2063" s="46" t="s">
        <v>2569</v>
      </c>
      <c r="L2063" s="46" t="s">
        <v>280</v>
      </c>
    </row>
    <row r="2064" spans="1:12" x14ac:dyDescent="0.2">
      <c r="A2064" s="47">
        <v>31751</v>
      </c>
      <c r="C2064" s="46" t="s">
        <v>15431</v>
      </c>
      <c r="D2064" s="46" t="s">
        <v>15432</v>
      </c>
      <c r="E2064" s="46" t="s">
        <v>2904</v>
      </c>
      <c r="F2064" s="46" t="s">
        <v>4908</v>
      </c>
      <c r="G2064" s="46" t="s">
        <v>11609</v>
      </c>
      <c r="H2064" s="46" t="s">
        <v>368</v>
      </c>
      <c r="I2064" s="46" t="s">
        <v>182</v>
      </c>
      <c r="J2064" s="47">
        <v>674</v>
      </c>
      <c r="K2064" s="46" t="s">
        <v>2569</v>
      </c>
      <c r="L2064" s="46" t="s">
        <v>169</v>
      </c>
    </row>
    <row r="2065" spans="1:12" x14ac:dyDescent="0.2">
      <c r="A2065" s="47">
        <v>31749</v>
      </c>
      <c r="C2065" s="46" t="s">
        <v>14</v>
      </c>
      <c r="D2065" s="46" t="s">
        <v>24</v>
      </c>
      <c r="E2065" s="46" t="s">
        <v>112</v>
      </c>
      <c r="F2065" s="46" t="s">
        <v>4909</v>
      </c>
      <c r="G2065" s="46" t="s">
        <v>11610</v>
      </c>
      <c r="H2065" s="46" t="s">
        <v>368</v>
      </c>
      <c r="I2065" s="46" t="s">
        <v>182</v>
      </c>
      <c r="J2065" s="47">
        <v>674</v>
      </c>
      <c r="K2065" s="46" t="s">
        <v>2569</v>
      </c>
      <c r="L2065" s="46" t="s">
        <v>169</v>
      </c>
    </row>
    <row r="2066" spans="1:12" x14ac:dyDescent="0.2">
      <c r="A2066" s="47">
        <v>31733</v>
      </c>
      <c r="C2066" s="46" t="s">
        <v>1653</v>
      </c>
      <c r="D2066" s="46" t="s">
        <v>39</v>
      </c>
      <c r="E2066" s="46" t="s">
        <v>22</v>
      </c>
      <c r="F2066" s="46" t="s">
        <v>4912</v>
      </c>
      <c r="G2066" s="46" t="s">
        <v>11611</v>
      </c>
      <c r="H2066" s="46" t="s">
        <v>361</v>
      </c>
      <c r="I2066" s="46" t="s">
        <v>1041</v>
      </c>
      <c r="J2066" s="47">
        <v>404</v>
      </c>
      <c r="K2066" s="46" t="s">
        <v>2569</v>
      </c>
      <c r="L2066" s="46" t="s">
        <v>282</v>
      </c>
    </row>
    <row r="2067" spans="1:12" x14ac:dyDescent="0.2">
      <c r="A2067" s="47">
        <v>31730</v>
      </c>
      <c r="C2067" s="46" t="s">
        <v>4381</v>
      </c>
      <c r="E2067" s="46" t="s">
        <v>4382</v>
      </c>
      <c r="F2067" s="46" t="s">
        <v>4914</v>
      </c>
      <c r="G2067" s="46" t="s">
        <v>11612</v>
      </c>
      <c r="H2067" s="46" t="s">
        <v>361</v>
      </c>
      <c r="I2067" s="46" t="s">
        <v>403</v>
      </c>
      <c r="J2067" s="47">
        <v>321</v>
      </c>
      <c r="K2067" s="46" t="s">
        <v>2569</v>
      </c>
      <c r="L2067" s="46" t="s">
        <v>284</v>
      </c>
    </row>
    <row r="2068" spans="1:12" x14ac:dyDescent="0.2">
      <c r="A2068" s="47">
        <v>31710</v>
      </c>
      <c r="C2068" s="46" t="s">
        <v>4386</v>
      </c>
      <c r="D2068" s="46" t="s">
        <v>1848</v>
      </c>
      <c r="E2068" s="46" t="s">
        <v>2940</v>
      </c>
      <c r="F2068" s="46" t="s">
        <v>4915</v>
      </c>
      <c r="G2068" s="46" t="s">
        <v>11613</v>
      </c>
      <c r="H2068" s="46" t="s">
        <v>368</v>
      </c>
      <c r="I2068" s="46" t="s">
        <v>551</v>
      </c>
      <c r="J2068" s="47">
        <v>572</v>
      </c>
      <c r="K2068" s="46" t="s">
        <v>2569</v>
      </c>
      <c r="L2068" s="46" t="s">
        <v>285</v>
      </c>
    </row>
    <row r="2069" spans="1:12" x14ac:dyDescent="0.2">
      <c r="A2069" s="47">
        <v>31704</v>
      </c>
      <c r="C2069" s="46" t="s">
        <v>13</v>
      </c>
      <c r="D2069" s="46" t="s">
        <v>4388</v>
      </c>
      <c r="E2069" s="46" t="s">
        <v>4389</v>
      </c>
      <c r="F2069" s="46" t="s">
        <v>4351</v>
      </c>
      <c r="G2069" s="46" t="s">
        <v>11614</v>
      </c>
      <c r="H2069" s="46" t="s">
        <v>361</v>
      </c>
      <c r="I2069" s="46" t="s">
        <v>182</v>
      </c>
      <c r="J2069" s="47">
        <v>674</v>
      </c>
      <c r="K2069" s="46" t="s">
        <v>2569</v>
      </c>
      <c r="L2069" s="46" t="s">
        <v>169</v>
      </c>
    </row>
    <row r="2070" spans="1:12" x14ac:dyDescent="0.2">
      <c r="A2070" s="47">
        <v>31702</v>
      </c>
      <c r="C2070" s="46" t="s">
        <v>4391</v>
      </c>
      <c r="D2070" s="46" t="s">
        <v>7</v>
      </c>
      <c r="E2070" s="46" t="s">
        <v>527</v>
      </c>
      <c r="F2070" s="46" t="s">
        <v>3694</v>
      </c>
      <c r="G2070" s="46" t="s">
        <v>11615</v>
      </c>
      <c r="H2070" s="46" t="s">
        <v>361</v>
      </c>
      <c r="I2070" s="46" t="s">
        <v>518</v>
      </c>
      <c r="J2070" s="47">
        <v>17</v>
      </c>
      <c r="K2070" s="46" t="s">
        <v>2569</v>
      </c>
      <c r="L2070" s="46" t="s">
        <v>284</v>
      </c>
    </row>
    <row r="2071" spans="1:12" x14ac:dyDescent="0.2">
      <c r="A2071" s="47">
        <v>31698</v>
      </c>
      <c r="C2071" s="46" t="s">
        <v>4393</v>
      </c>
      <c r="E2071" s="46" t="s">
        <v>4394</v>
      </c>
      <c r="F2071" s="46" t="s">
        <v>4795</v>
      </c>
      <c r="G2071" s="46" t="s">
        <v>8634</v>
      </c>
      <c r="H2071" s="46" t="s">
        <v>361</v>
      </c>
      <c r="I2071" s="46" t="s">
        <v>918</v>
      </c>
      <c r="J2071" s="47">
        <v>10055</v>
      </c>
      <c r="K2071" s="46" t="s">
        <v>2569</v>
      </c>
      <c r="L2071" s="46" t="s">
        <v>280</v>
      </c>
    </row>
    <row r="2072" spans="1:12" x14ac:dyDescent="0.2">
      <c r="A2072" s="47">
        <v>31697</v>
      </c>
      <c r="C2072" s="46" t="s">
        <v>1607</v>
      </c>
      <c r="D2072" s="46" t="s">
        <v>1587</v>
      </c>
      <c r="E2072" s="46" t="s">
        <v>4396</v>
      </c>
      <c r="F2072" s="46" t="s">
        <v>11617</v>
      </c>
      <c r="G2072" s="46" t="s">
        <v>11618</v>
      </c>
      <c r="H2072" s="46" t="s">
        <v>361</v>
      </c>
      <c r="I2072" s="46" t="s">
        <v>937</v>
      </c>
      <c r="J2072" s="47">
        <v>10173</v>
      </c>
      <c r="K2072" s="46" t="s">
        <v>2699</v>
      </c>
      <c r="L2072" s="46" t="s">
        <v>282</v>
      </c>
    </row>
    <row r="2073" spans="1:12" x14ac:dyDescent="0.2">
      <c r="A2073" s="47">
        <v>31696</v>
      </c>
      <c r="C2073" s="46" t="s">
        <v>4398</v>
      </c>
      <c r="D2073" s="46" t="s">
        <v>524</v>
      </c>
      <c r="E2073" s="46" t="s">
        <v>4399</v>
      </c>
      <c r="F2073" s="46" t="s">
        <v>4916</v>
      </c>
      <c r="G2073" s="46" t="s">
        <v>11619</v>
      </c>
      <c r="H2073" s="46" t="s">
        <v>361</v>
      </c>
      <c r="I2073" s="46" t="s">
        <v>991</v>
      </c>
      <c r="J2073" s="47">
        <v>306</v>
      </c>
      <c r="K2073" s="46" t="s">
        <v>2569</v>
      </c>
      <c r="L2073" s="46" t="s">
        <v>288</v>
      </c>
    </row>
    <row r="2074" spans="1:12" x14ac:dyDescent="0.2">
      <c r="A2074" s="47">
        <v>31691</v>
      </c>
      <c r="C2074" s="46" t="s">
        <v>1871</v>
      </c>
      <c r="D2074" s="46" t="s">
        <v>10</v>
      </c>
      <c r="E2074" s="46" t="s">
        <v>40</v>
      </c>
      <c r="F2074" s="46" t="s">
        <v>4893</v>
      </c>
      <c r="G2074" s="46" t="s">
        <v>11620</v>
      </c>
      <c r="H2074" s="46" t="s">
        <v>361</v>
      </c>
      <c r="I2074" s="46" t="s">
        <v>636</v>
      </c>
      <c r="J2074" s="47">
        <v>52</v>
      </c>
      <c r="K2074" s="46" t="s">
        <v>2569</v>
      </c>
      <c r="L2074" s="46" t="s">
        <v>286</v>
      </c>
    </row>
    <row r="2075" spans="1:12" x14ac:dyDescent="0.2">
      <c r="A2075" s="47">
        <v>31688</v>
      </c>
      <c r="C2075" s="46" t="s">
        <v>4401</v>
      </c>
      <c r="D2075" s="46" t="s">
        <v>4402</v>
      </c>
      <c r="E2075" s="46" t="s">
        <v>3209</v>
      </c>
      <c r="F2075" s="46" t="s">
        <v>4920</v>
      </c>
      <c r="G2075" s="46" t="s">
        <v>11621</v>
      </c>
      <c r="H2075" s="46" t="s">
        <v>358</v>
      </c>
      <c r="I2075" s="46" t="s">
        <v>384</v>
      </c>
      <c r="J2075" s="47">
        <v>233</v>
      </c>
      <c r="K2075" s="46" t="s">
        <v>2569</v>
      </c>
      <c r="L2075" s="46" t="s">
        <v>269</v>
      </c>
    </row>
    <row r="2076" spans="1:12" x14ac:dyDescent="0.2">
      <c r="A2076" s="47">
        <v>31685</v>
      </c>
      <c r="C2076" s="46" t="s">
        <v>506</v>
      </c>
      <c r="D2076" s="46" t="s">
        <v>79</v>
      </c>
      <c r="E2076" s="46" t="s">
        <v>4404</v>
      </c>
      <c r="F2076" s="46" t="s">
        <v>4923</v>
      </c>
      <c r="G2076" s="46" t="s">
        <v>11622</v>
      </c>
      <c r="H2076" s="46" t="s">
        <v>361</v>
      </c>
      <c r="I2076" s="46" t="s">
        <v>8796</v>
      </c>
      <c r="J2076" s="47">
        <v>10480</v>
      </c>
      <c r="K2076" s="46" t="s">
        <v>2569</v>
      </c>
      <c r="L2076" s="46" t="s">
        <v>269</v>
      </c>
    </row>
    <row r="2077" spans="1:12" x14ac:dyDescent="0.2">
      <c r="A2077" s="47">
        <v>31678</v>
      </c>
      <c r="C2077" s="46" t="s">
        <v>34</v>
      </c>
      <c r="D2077" s="46" t="s">
        <v>19</v>
      </c>
      <c r="E2077" s="46" t="s">
        <v>3220</v>
      </c>
      <c r="F2077" s="46" t="s">
        <v>3071</v>
      </c>
      <c r="G2077" s="46" t="s">
        <v>11623</v>
      </c>
      <c r="H2077" s="46" t="s">
        <v>361</v>
      </c>
      <c r="I2077" s="46" t="s">
        <v>976</v>
      </c>
      <c r="J2077" s="47">
        <v>3</v>
      </c>
      <c r="K2077" s="46" t="s">
        <v>2569</v>
      </c>
      <c r="L2077" s="46" t="s">
        <v>284</v>
      </c>
    </row>
    <row r="2078" spans="1:12" x14ac:dyDescent="0.2">
      <c r="A2078" s="47">
        <v>31669</v>
      </c>
      <c r="C2078" s="46" t="s">
        <v>4407</v>
      </c>
      <c r="D2078" s="46" t="s">
        <v>4408</v>
      </c>
      <c r="E2078" s="46" t="s">
        <v>4409</v>
      </c>
      <c r="F2078" s="46" t="s">
        <v>4926</v>
      </c>
      <c r="G2078" s="46" t="s">
        <v>11624</v>
      </c>
      <c r="H2078" s="46" t="s">
        <v>361</v>
      </c>
      <c r="I2078" s="46" t="s">
        <v>178</v>
      </c>
      <c r="J2078" s="47">
        <v>504</v>
      </c>
      <c r="K2078" s="46" t="s">
        <v>2569</v>
      </c>
      <c r="L2078" s="46" t="s">
        <v>285</v>
      </c>
    </row>
    <row r="2079" spans="1:12" x14ac:dyDescent="0.2">
      <c r="A2079" s="47">
        <v>31655</v>
      </c>
      <c r="C2079" s="46" t="s">
        <v>4411</v>
      </c>
      <c r="D2079" s="46" t="s">
        <v>528</v>
      </c>
      <c r="E2079" s="46" t="s">
        <v>29</v>
      </c>
      <c r="F2079" s="46" t="s">
        <v>4927</v>
      </c>
      <c r="G2079" s="46" t="s">
        <v>11625</v>
      </c>
      <c r="H2079" s="46" t="s">
        <v>368</v>
      </c>
      <c r="I2079" s="46" t="s">
        <v>787</v>
      </c>
      <c r="J2079" s="47">
        <v>80</v>
      </c>
      <c r="K2079" s="46" t="s">
        <v>2569</v>
      </c>
      <c r="L2079" s="46" t="s">
        <v>170</v>
      </c>
    </row>
    <row r="2080" spans="1:12" x14ac:dyDescent="0.2">
      <c r="A2080" s="47">
        <v>31651</v>
      </c>
      <c r="C2080" s="46" t="s">
        <v>1706</v>
      </c>
      <c r="D2080" s="46" t="s">
        <v>1554</v>
      </c>
      <c r="E2080" s="46" t="s">
        <v>51</v>
      </c>
      <c r="F2080" s="46" t="s">
        <v>4930</v>
      </c>
      <c r="G2080" s="46" t="s">
        <v>11626</v>
      </c>
      <c r="H2080" s="46" t="s">
        <v>368</v>
      </c>
      <c r="I2080" s="46" t="s">
        <v>597</v>
      </c>
      <c r="J2080" s="47">
        <v>142</v>
      </c>
      <c r="K2080" s="46" t="s">
        <v>2569</v>
      </c>
      <c r="L2080" s="46" t="s">
        <v>285</v>
      </c>
    </row>
    <row r="2081" spans="1:12" x14ac:dyDescent="0.2">
      <c r="A2081" s="47">
        <v>31649</v>
      </c>
      <c r="C2081" s="46" t="s">
        <v>4415</v>
      </c>
      <c r="D2081" s="46" t="s">
        <v>4416</v>
      </c>
      <c r="E2081" s="46" t="s">
        <v>4247</v>
      </c>
      <c r="F2081" s="46" t="s">
        <v>4933</v>
      </c>
      <c r="G2081" s="46" t="s">
        <v>11627</v>
      </c>
      <c r="H2081" s="46" t="s">
        <v>368</v>
      </c>
      <c r="I2081" s="46" t="s">
        <v>818</v>
      </c>
      <c r="J2081" s="47">
        <v>600</v>
      </c>
      <c r="K2081" s="46" t="s">
        <v>2569</v>
      </c>
      <c r="L2081" s="46" t="s">
        <v>279</v>
      </c>
    </row>
    <row r="2082" spans="1:12" x14ac:dyDescent="0.2">
      <c r="A2082" s="47">
        <v>31646</v>
      </c>
      <c r="C2082" s="46" t="s">
        <v>1743</v>
      </c>
      <c r="D2082" s="46" t="s">
        <v>25</v>
      </c>
      <c r="E2082" s="46" t="s">
        <v>547</v>
      </c>
      <c r="F2082" s="46" t="s">
        <v>4937</v>
      </c>
      <c r="G2082" s="46" t="s">
        <v>11628</v>
      </c>
      <c r="H2082" s="46" t="s">
        <v>361</v>
      </c>
      <c r="I2082" s="46" t="s">
        <v>597</v>
      </c>
      <c r="J2082" s="47">
        <v>142</v>
      </c>
      <c r="K2082" s="46" t="s">
        <v>2569</v>
      </c>
      <c r="L2082" s="46" t="s">
        <v>285</v>
      </c>
    </row>
    <row r="2083" spans="1:12" x14ac:dyDescent="0.2">
      <c r="A2083" s="47">
        <v>31638</v>
      </c>
      <c r="C2083" s="46" t="s">
        <v>2762</v>
      </c>
      <c r="D2083" s="46" t="s">
        <v>1486</v>
      </c>
      <c r="E2083" s="46" t="s">
        <v>15165</v>
      </c>
      <c r="F2083" s="46" t="s">
        <v>4938</v>
      </c>
      <c r="G2083" s="46" t="s">
        <v>11629</v>
      </c>
      <c r="H2083" s="46" t="s">
        <v>368</v>
      </c>
      <c r="I2083" s="46" t="s">
        <v>530</v>
      </c>
      <c r="J2083" s="47">
        <v>712</v>
      </c>
      <c r="K2083" s="46" t="s">
        <v>2569</v>
      </c>
      <c r="L2083" s="46" t="s">
        <v>280</v>
      </c>
    </row>
    <row r="2084" spans="1:12" x14ac:dyDescent="0.2">
      <c r="A2084" s="47">
        <v>31634</v>
      </c>
      <c r="C2084" s="46" t="s">
        <v>34</v>
      </c>
      <c r="D2084" s="46" t="s">
        <v>103</v>
      </c>
      <c r="E2084" s="46" t="s">
        <v>2847</v>
      </c>
      <c r="F2084" s="46" t="s">
        <v>4939</v>
      </c>
      <c r="G2084" s="46" t="s">
        <v>11630</v>
      </c>
      <c r="H2084" s="46" t="s">
        <v>361</v>
      </c>
      <c r="I2084" s="46" t="s">
        <v>403</v>
      </c>
      <c r="J2084" s="47">
        <v>321</v>
      </c>
      <c r="K2084" s="46" t="s">
        <v>2569</v>
      </c>
      <c r="L2084" s="46" t="s">
        <v>284</v>
      </c>
    </row>
    <row r="2085" spans="1:12" x14ac:dyDescent="0.2">
      <c r="A2085" s="47">
        <v>31630</v>
      </c>
      <c r="C2085" s="46" t="s">
        <v>4422</v>
      </c>
      <c r="E2085" s="46" t="s">
        <v>4423</v>
      </c>
      <c r="F2085" s="46" t="s">
        <v>4940</v>
      </c>
      <c r="G2085" s="46" t="s">
        <v>11631</v>
      </c>
      <c r="H2085" s="46" t="s">
        <v>361</v>
      </c>
      <c r="I2085" s="46" t="s">
        <v>3569</v>
      </c>
      <c r="J2085" s="47">
        <v>155</v>
      </c>
      <c r="K2085" s="46" t="s">
        <v>2569</v>
      </c>
      <c r="L2085" s="46" t="s">
        <v>288</v>
      </c>
    </row>
    <row r="2086" spans="1:12" x14ac:dyDescent="0.2">
      <c r="A2086" s="47">
        <v>31618</v>
      </c>
      <c r="C2086" s="46" t="s">
        <v>1631</v>
      </c>
      <c r="D2086" s="46" t="s">
        <v>3619</v>
      </c>
      <c r="E2086" s="46" t="s">
        <v>4425</v>
      </c>
      <c r="F2086" s="46" t="s">
        <v>4942</v>
      </c>
      <c r="G2086" s="46" t="s">
        <v>11632</v>
      </c>
      <c r="H2086" s="46" t="s">
        <v>361</v>
      </c>
      <c r="I2086" s="46" t="s">
        <v>401</v>
      </c>
      <c r="J2086" s="47">
        <v>308</v>
      </c>
      <c r="K2086" s="46" t="s">
        <v>2569</v>
      </c>
      <c r="L2086" s="46" t="s">
        <v>284</v>
      </c>
    </row>
    <row r="2087" spans="1:12" x14ac:dyDescent="0.2">
      <c r="A2087" s="47">
        <v>31617</v>
      </c>
      <c r="C2087" s="46" t="s">
        <v>1631</v>
      </c>
      <c r="D2087" s="46" t="s">
        <v>3619</v>
      </c>
      <c r="E2087" s="46" t="s">
        <v>8</v>
      </c>
      <c r="F2087" s="46" t="s">
        <v>4943</v>
      </c>
      <c r="G2087" s="46" t="s">
        <v>11633</v>
      </c>
      <c r="H2087" s="46" t="s">
        <v>361</v>
      </c>
      <c r="I2087" s="46" t="s">
        <v>416</v>
      </c>
      <c r="J2087" s="47">
        <v>115</v>
      </c>
      <c r="K2087" s="46" t="s">
        <v>2569</v>
      </c>
      <c r="L2087" s="46" t="s">
        <v>281</v>
      </c>
    </row>
    <row r="2088" spans="1:12" x14ac:dyDescent="0.2">
      <c r="A2088" s="47">
        <v>31610</v>
      </c>
      <c r="C2088" s="46" t="s">
        <v>4427</v>
      </c>
      <c r="D2088" s="46" t="s">
        <v>4428</v>
      </c>
      <c r="E2088" s="46" t="s">
        <v>4429</v>
      </c>
      <c r="F2088" s="46" t="s">
        <v>4944</v>
      </c>
      <c r="G2088" s="46" t="s">
        <v>11634</v>
      </c>
      <c r="H2088" s="46" t="s">
        <v>361</v>
      </c>
      <c r="I2088" s="46" t="s">
        <v>489</v>
      </c>
      <c r="J2088" s="47">
        <v>10436</v>
      </c>
      <c r="K2088" s="46" t="s">
        <v>2569</v>
      </c>
      <c r="L2088" s="46" t="s">
        <v>284</v>
      </c>
    </row>
    <row r="2089" spans="1:12" x14ac:dyDescent="0.2">
      <c r="A2089" s="47">
        <v>31606</v>
      </c>
      <c r="C2089" s="46" t="s">
        <v>506</v>
      </c>
      <c r="D2089" s="46" t="s">
        <v>2585</v>
      </c>
      <c r="E2089" s="46" t="s">
        <v>2785</v>
      </c>
      <c r="F2089" s="46" t="s">
        <v>4946</v>
      </c>
      <c r="G2089" s="46" t="s">
        <v>11635</v>
      </c>
      <c r="H2089" s="46" t="s">
        <v>361</v>
      </c>
      <c r="I2089" s="46" t="s">
        <v>710</v>
      </c>
      <c r="J2089" s="47">
        <v>278</v>
      </c>
      <c r="K2089" s="46" t="s">
        <v>2569</v>
      </c>
      <c r="L2089" s="46" t="s">
        <v>282</v>
      </c>
    </row>
    <row r="2090" spans="1:12" x14ac:dyDescent="0.2">
      <c r="A2090" s="47">
        <v>31569</v>
      </c>
      <c r="C2090" s="46" t="s">
        <v>7</v>
      </c>
      <c r="D2090" s="46" t="s">
        <v>4436</v>
      </c>
      <c r="E2090" s="46" t="s">
        <v>98</v>
      </c>
      <c r="F2090" s="46" t="s">
        <v>4948</v>
      </c>
      <c r="G2090" s="46" t="s">
        <v>11636</v>
      </c>
      <c r="H2090" s="46" t="s">
        <v>368</v>
      </c>
      <c r="I2090" s="46" t="s">
        <v>536</v>
      </c>
      <c r="J2090" s="47">
        <v>519</v>
      </c>
      <c r="K2090" s="46" t="s">
        <v>2569</v>
      </c>
      <c r="L2090" s="46" t="s">
        <v>279</v>
      </c>
    </row>
    <row r="2091" spans="1:12" x14ac:dyDescent="0.2">
      <c r="A2091" s="47">
        <v>31567</v>
      </c>
      <c r="C2091" s="46" t="s">
        <v>4438</v>
      </c>
      <c r="D2091" s="46" t="s">
        <v>912</v>
      </c>
      <c r="E2091" s="46" t="s">
        <v>11</v>
      </c>
      <c r="F2091" s="46" t="s">
        <v>4950</v>
      </c>
      <c r="G2091" s="46" t="s">
        <v>11637</v>
      </c>
      <c r="H2091" s="46" t="s">
        <v>361</v>
      </c>
      <c r="I2091" s="46" t="s">
        <v>659</v>
      </c>
      <c r="J2091" s="47">
        <v>288</v>
      </c>
      <c r="K2091" s="46" t="s">
        <v>2569</v>
      </c>
      <c r="L2091" s="46" t="s">
        <v>291</v>
      </c>
    </row>
    <row r="2092" spans="1:12" x14ac:dyDescent="0.2">
      <c r="A2092" s="47">
        <v>31559</v>
      </c>
      <c r="C2092" s="46" t="s">
        <v>6849</v>
      </c>
      <c r="D2092" s="46" t="s">
        <v>15250</v>
      </c>
      <c r="E2092" s="46" t="s">
        <v>107</v>
      </c>
      <c r="F2092" s="46" t="s">
        <v>4951</v>
      </c>
      <c r="G2092" s="46" t="s">
        <v>11638</v>
      </c>
      <c r="H2092" s="46" t="s">
        <v>358</v>
      </c>
      <c r="I2092" s="46" t="s">
        <v>815</v>
      </c>
      <c r="J2092" s="47">
        <v>10143</v>
      </c>
      <c r="K2092" s="46" t="s">
        <v>2569</v>
      </c>
      <c r="L2092" s="46" t="s">
        <v>282</v>
      </c>
    </row>
    <row r="2093" spans="1:12" x14ac:dyDescent="0.2">
      <c r="A2093" s="47">
        <v>31552</v>
      </c>
      <c r="C2093" s="46" t="s">
        <v>9</v>
      </c>
      <c r="D2093" s="46" t="s">
        <v>2125</v>
      </c>
      <c r="E2093" s="46" t="s">
        <v>4441</v>
      </c>
      <c r="F2093" s="46" t="s">
        <v>4952</v>
      </c>
      <c r="G2093" s="46" t="s">
        <v>11639</v>
      </c>
      <c r="H2093" s="46" t="s">
        <v>361</v>
      </c>
      <c r="I2093" s="46" t="s">
        <v>507</v>
      </c>
      <c r="J2093" s="47">
        <v>353</v>
      </c>
      <c r="K2093" s="46" t="s">
        <v>2569</v>
      </c>
      <c r="L2093" s="46" t="s">
        <v>279</v>
      </c>
    </row>
    <row r="2094" spans="1:12" x14ac:dyDescent="0.2">
      <c r="A2094" s="47">
        <v>31551</v>
      </c>
      <c r="C2094" s="46" t="s">
        <v>1496</v>
      </c>
      <c r="D2094" s="46" t="s">
        <v>4443</v>
      </c>
      <c r="E2094" s="46" t="s">
        <v>4444</v>
      </c>
      <c r="F2094" s="46" t="s">
        <v>4954</v>
      </c>
      <c r="G2094" s="46" t="s">
        <v>11640</v>
      </c>
      <c r="H2094" s="46" t="s">
        <v>361</v>
      </c>
      <c r="I2094" s="46" t="s">
        <v>462</v>
      </c>
      <c r="J2094" s="47">
        <v>10154</v>
      </c>
      <c r="K2094" s="46" t="s">
        <v>2569</v>
      </c>
      <c r="L2094" s="46" t="s">
        <v>279</v>
      </c>
    </row>
    <row r="2095" spans="1:12" x14ac:dyDescent="0.2">
      <c r="A2095" s="47">
        <v>31535</v>
      </c>
      <c r="C2095" s="46" t="s">
        <v>4447</v>
      </c>
      <c r="D2095" s="46" t="s">
        <v>490</v>
      </c>
      <c r="E2095" s="46" t="s">
        <v>522</v>
      </c>
      <c r="F2095" s="46" t="s">
        <v>4956</v>
      </c>
      <c r="G2095" s="46" t="s">
        <v>11641</v>
      </c>
      <c r="H2095" s="46" t="s">
        <v>358</v>
      </c>
      <c r="I2095" s="46" t="s">
        <v>432</v>
      </c>
      <c r="J2095" s="47">
        <v>673</v>
      </c>
      <c r="K2095" s="46" t="s">
        <v>2569</v>
      </c>
      <c r="L2095" s="46" t="s">
        <v>279</v>
      </c>
    </row>
    <row r="2096" spans="1:12" x14ac:dyDescent="0.2">
      <c r="A2096" s="47">
        <v>31514</v>
      </c>
      <c r="C2096" s="46" t="s">
        <v>4451</v>
      </c>
      <c r="D2096" s="46" t="s">
        <v>4452</v>
      </c>
      <c r="E2096" s="46" t="s">
        <v>3758</v>
      </c>
      <c r="F2096" s="46" t="s">
        <v>4957</v>
      </c>
      <c r="G2096" s="46" t="s">
        <v>11642</v>
      </c>
      <c r="H2096" s="46" t="s">
        <v>361</v>
      </c>
      <c r="I2096" s="46" t="s">
        <v>377</v>
      </c>
      <c r="J2096" s="47">
        <v>111</v>
      </c>
      <c r="K2096" s="46" t="s">
        <v>2569</v>
      </c>
      <c r="L2096" s="46" t="s">
        <v>286</v>
      </c>
    </row>
    <row r="2097" spans="1:12" x14ac:dyDescent="0.2">
      <c r="A2097" s="47">
        <v>31512</v>
      </c>
      <c r="C2097" s="46" t="s">
        <v>13</v>
      </c>
      <c r="D2097" s="46" t="s">
        <v>1573</v>
      </c>
      <c r="E2097" s="46" t="s">
        <v>4454</v>
      </c>
      <c r="F2097" s="46" t="s">
        <v>4960</v>
      </c>
      <c r="G2097" s="46" t="s">
        <v>11643</v>
      </c>
      <c r="H2097" s="46" t="s">
        <v>358</v>
      </c>
      <c r="I2097" s="46" t="s">
        <v>1178</v>
      </c>
      <c r="J2097" s="47">
        <v>10181</v>
      </c>
      <c r="K2097" s="46" t="s">
        <v>2569</v>
      </c>
      <c r="L2097" s="46" t="s">
        <v>279</v>
      </c>
    </row>
    <row r="2098" spans="1:12" x14ac:dyDescent="0.2">
      <c r="A2098" s="47">
        <v>31509</v>
      </c>
      <c r="C2098" s="46" t="s">
        <v>13</v>
      </c>
      <c r="D2098" s="46" t="s">
        <v>1812</v>
      </c>
      <c r="E2098" s="46" t="s">
        <v>4457</v>
      </c>
      <c r="F2098" s="46" t="s">
        <v>4963</v>
      </c>
      <c r="G2098" s="46" t="s">
        <v>11644</v>
      </c>
      <c r="H2098" s="46" t="s">
        <v>368</v>
      </c>
      <c r="I2098" s="46" t="s">
        <v>693</v>
      </c>
      <c r="J2098" s="47">
        <v>556</v>
      </c>
      <c r="K2098" s="46" t="s">
        <v>2569</v>
      </c>
      <c r="L2098" s="46" t="s">
        <v>282</v>
      </c>
    </row>
    <row r="2099" spans="1:12" x14ac:dyDescent="0.2">
      <c r="A2099" s="47">
        <v>31507</v>
      </c>
      <c r="C2099" s="46" t="s">
        <v>4459</v>
      </c>
      <c r="D2099" s="46" t="s">
        <v>4460</v>
      </c>
      <c r="E2099" s="46" t="s">
        <v>2904</v>
      </c>
      <c r="F2099" s="46" t="s">
        <v>4061</v>
      </c>
      <c r="G2099" s="46" t="s">
        <v>11645</v>
      </c>
      <c r="H2099" s="46" t="s">
        <v>361</v>
      </c>
      <c r="I2099" s="46" t="s">
        <v>693</v>
      </c>
      <c r="J2099" s="47">
        <v>556</v>
      </c>
      <c r="K2099" s="46" t="s">
        <v>2569</v>
      </c>
      <c r="L2099" s="46" t="s">
        <v>282</v>
      </c>
    </row>
    <row r="2100" spans="1:12" x14ac:dyDescent="0.2">
      <c r="A2100" s="47">
        <v>31505</v>
      </c>
      <c r="C2100" s="46" t="s">
        <v>2982</v>
      </c>
      <c r="E2100" s="46" t="s">
        <v>15411</v>
      </c>
      <c r="F2100" s="46" t="s">
        <v>4966</v>
      </c>
      <c r="G2100" s="46" t="s">
        <v>11646</v>
      </c>
      <c r="H2100" s="46" t="s">
        <v>368</v>
      </c>
      <c r="I2100" s="46" t="s">
        <v>293</v>
      </c>
      <c r="J2100" s="47">
        <v>10202</v>
      </c>
      <c r="K2100" s="46" t="s">
        <v>2569</v>
      </c>
      <c r="L2100" s="46" t="s">
        <v>279</v>
      </c>
    </row>
    <row r="2101" spans="1:12" x14ac:dyDescent="0.2">
      <c r="A2101" s="47">
        <v>31496</v>
      </c>
      <c r="C2101" s="46" t="s">
        <v>1951</v>
      </c>
      <c r="D2101" s="46" t="s">
        <v>4462</v>
      </c>
      <c r="E2101" s="46" t="s">
        <v>4463</v>
      </c>
      <c r="F2101" s="46" t="s">
        <v>4968</v>
      </c>
      <c r="G2101" s="46" t="s">
        <v>11647</v>
      </c>
      <c r="H2101" s="46" t="s">
        <v>361</v>
      </c>
      <c r="I2101" s="46" t="s">
        <v>369</v>
      </c>
      <c r="J2101" s="47">
        <v>78</v>
      </c>
      <c r="K2101" s="46" t="s">
        <v>2569</v>
      </c>
      <c r="L2101" s="46" t="s">
        <v>279</v>
      </c>
    </row>
    <row r="2102" spans="1:12" x14ac:dyDescent="0.2">
      <c r="A2102" s="47">
        <v>31476</v>
      </c>
      <c r="C2102" s="46" t="s">
        <v>427</v>
      </c>
      <c r="D2102" s="46" t="s">
        <v>4465</v>
      </c>
      <c r="E2102" s="46" t="s">
        <v>4466</v>
      </c>
      <c r="F2102" s="46" t="s">
        <v>11648</v>
      </c>
      <c r="G2102" s="46" t="s">
        <v>11649</v>
      </c>
      <c r="H2102" s="46" t="s">
        <v>358</v>
      </c>
      <c r="I2102" s="46" t="s">
        <v>1178</v>
      </c>
      <c r="J2102" s="47">
        <v>10181</v>
      </c>
      <c r="K2102" s="46" t="s">
        <v>2569</v>
      </c>
      <c r="L2102" s="46" t="s">
        <v>279</v>
      </c>
    </row>
    <row r="2103" spans="1:12" x14ac:dyDescent="0.2">
      <c r="A2103" s="47">
        <v>31475</v>
      </c>
      <c r="C2103" s="46" t="s">
        <v>72</v>
      </c>
      <c r="D2103" s="46" t="s">
        <v>19</v>
      </c>
      <c r="E2103" s="46" t="s">
        <v>4468</v>
      </c>
      <c r="F2103" s="46" t="s">
        <v>11650</v>
      </c>
      <c r="G2103" s="46" t="s">
        <v>11651</v>
      </c>
      <c r="H2103" s="46" t="s">
        <v>358</v>
      </c>
      <c r="I2103" s="46" t="s">
        <v>448</v>
      </c>
      <c r="J2103" s="47">
        <v>10043</v>
      </c>
      <c r="K2103" s="46" t="s">
        <v>2569</v>
      </c>
      <c r="L2103" s="46" t="s">
        <v>284</v>
      </c>
    </row>
    <row r="2104" spans="1:12" x14ac:dyDescent="0.2">
      <c r="A2104" s="47">
        <v>31471</v>
      </c>
      <c r="C2104" s="46" t="s">
        <v>1974</v>
      </c>
      <c r="E2104" s="46" t="s">
        <v>4470</v>
      </c>
      <c r="F2104" s="46" t="s">
        <v>4973</v>
      </c>
      <c r="G2104" s="46" t="s">
        <v>11652</v>
      </c>
      <c r="H2104" s="46" t="s">
        <v>361</v>
      </c>
      <c r="I2104" s="46" t="s">
        <v>393</v>
      </c>
      <c r="J2104" s="47">
        <v>266</v>
      </c>
      <c r="K2104" s="46" t="s">
        <v>2600</v>
      </c>
      <c r="L2104" s="46" t="s">
        <v>279</v>
      </c>
    </row>
    <row r="2105" spans="1:12" x14ac:dyDescent="0.2">
      <c r="A2105" s="47">
        <v>31460</v>
      </c>
      <c r="C2105" s="46" t="s">
        <v>2762</v>
      </c>
      <c r="D2105" s="46" t="s">
        <v>7755</v>
      </c>
      <c r="E2105" s="46" t="s">
        <v>64</v>
      </c>
      <c r="F2105" s="46" t="s">
        <v>4974</v>
      </c>
      <c r="G2105" s="46" t="s">
        <v>11653</v>
      </c>
      <c r="H2105" s="46" t="s">
        <v>358</v>
      </c>
      <c r="I2105" s="46" t="s">
        <v>369</v>
      </c>
      <c r="J2105" s="47">
        <v>78</v>
      </c>
      <c r="K2105" s="46" t="s">
        <v>2569</v>
      </c>
      <c r="L2105" s="46" t="s">
        <v>279</v>
      </c>
    </row>
    <row r="2106" spans="1:12" x14ac:dyDescent="0.2">
      <c r="A2106" s="47">
        <v>31453</v>
      </c>
      <c r="C2106" s="46" t="s">
        <v>104</v>
      </c>
      <c r="D2106" s="46" t="s">
        <v>57</v>
      </c>
      <c r="E2106" s="46" t="s">
        <v>45</v>
      </c>
      <c r="F2106" s="46" t="s">
        <v>4976</v>
      </c>
      <c r="G2106" s="46" t="s">
        <v>11654</v>
      </c>
      <c r="H2106" s="46" t="s">
        <v>368</v>
      </c>
      <c r="I2106" s="46" t="s">
        <v>367</v>
      </c>
      <c r="J2106" s="47">
        <v>47</v>
      </c>
      <c r="K2106" s="46" t="s">
        <v>2569</v>
      </c>
      <c r="L2106" s="46" t="s">
        <v>280</v>
      </c>
    </row>
    <row r="2107" spans="1:12" x14ac:dyDescent="0.2">
      <c r="A2107" s="47">
        <v>31442</v>
      </c>
      <c r="C2107" s="46" t="s">
        <v>4476</v>
      </c>
      <c r="D2107" s="46" t="s">
        <v>4477</v>
      </c>
      <c r="E2107" s="46" t="s">
        <v>4478</v>
      </c>
      <c r="F2107" s="46" t="s">
        <v>4979</v>
      </c>
      <c r="G2107" s="46" t="s">
        <v>11655</v>
      </c>
      <c r="H2107" s="46" t="s">
        <v>361</v>
      </c>
      <c r="I2107" s="46" t="s">
        <v>386</v>
      </c>
      <c r="J2107" s="47">
        <v>248</v>
      </c>
      <c r="K2107" s="46" t="s">
        <v>2569</v>
      </c>
      <c r="L2107" s="46" t="s">
        <v>282</v>
      </c>
    </row>
    <row r="2108" spans="1:12" x14ac:dyDescent="0.2">
      <c r="A2108" s="47">
        <v>31424</v>
      </c>
      <c r="C2108" s="46" t="s">
        <v>62</v>
      </c>
      <c r="D2108" s="46" t="s">
        <v>11267</v>
      </c>
      <c r="E2108" s="46" t="s">
        <v>3060</v>
      </c>
      <c r="F2108" s="46" t="s">
        <v>3909</v>
      </c>
      <c r="G2108" s="46" t="s">
        <v>11656</v>
      </c>
      <c r="H2108" s="46" t="s">
        <v>361</v>
      </c>
      <c r="I2108" s="46" t="s">
        <v>386</v>
      </c>
      <c r="J2108" s="47">
        <v>248</v>
      </c>
      <c r="K2108" s="46" t="s">
        <v>2569</v>
      </c>
      <c r="L2108" s="46" t="s">
        <v>282</v>
      </c>
    </row>
    <row r="2109" spans="1:12" x14ac:dyDescent="0.2">
      <c r="A2109" s="47">
        <v>31420</v>
      </c>
      <c r="C2109" s="46" t="s">
        <v>57</v>
      </c>
      <c r="D2109" s="46" t="s">
        <v>7121</v>
      </c>
      <c r="E2109" s="46" t="s">
        <v>2705</v>
      </c>
      <c r="F2109" s="46" t="s">
        <v>4981</v>
      </c>
      <c r="G2109" s="46" t="s">
        <v>11657</v>
      </c>
      <c r="H2109" s="46" t="s">
        <v>358</v>
      </c>
      <c r="I2109" s="46" t="s">
        <v>713</v>
      </c>
      <c r="J2109" s="47">
        <v>10129</v>
      </c>
      <c r="K2109" s="46" t="s">
        <v>2569</v>
      </c>
      <c r="L2109" s="46" t="s">
        <v>286</v>
      </c>
    </row>
    <row r="2110" spans="1:12" x14ac:dyDescent="0.2">
      <c r="A2110" s="47">
        <v>31416</v>
      </c>
      <c r="C2110" s="46" t="s">
        <v>4434</v>
      </c>
      <c r="D2110" s="46" t="s">
        <v>15058</v>
      </c>
      <c r="E2110" s="46" t="s">
        <v>4482</v>
      </c>
      <c r="F2110" s="46" t="s">
        <v>4982</v>
      </c>
      <c r="G2110" s="46" t="s">
        <v>11658</v>
      </c>
      <c r="H2110" s="46" t="s">
        <v>361</v>
      </c>
      <c r="I2110" s="46" t="s">
        <v>976</v>
      </c>
      <c r="J2110" s="47">
        <v>3</v>
      </c>
      <c r="K2110" s="46" t="s">
        <v>2569</v>
      </c>
      <c r="L2110" s="46" t="s">
        <v>284</v>
      </c>
    </row>
    <row r="2111" spans="1:12" x14ac:dyDescent="0.2">
      <c r="A2111" s="47">
        <v>31414</v>
      </c>
      <c r="C2111" s="46" t="s">
        <v>15900</v>
      </c>
      <c r="E2111" s="46" t="s">
        <v>15401</v>
      </c>
      <c r="F2111" s="46" t="s">
        <v>4984</v>
      </c>
      <c r="G2111" s="46" t="s">
        <v>11659</v>
      </c>
      <c r="H2111" s="46" t="s">
        <v>358</v>
      </c>
      <c r="I2111" s="46" t="s">
        <v>713</v>
      </c>
      <c r="J2111" s="47">
        <v>10129</v>
      </c>
      <c r="K2111" s="46" t="s">
        <v>2569</v>
      </c>
      <c r="L2111" s="46" t="s">
        <v>286</v>
      </c>
    </row>
    <row r="2112" spans="1:12" x14ac:dyDescent="0.2">
      <c r="A2112" s="47">
        <v>31411</v>
      </c>
      <c r="C2112" s="46" t="s">
        <v>15901</v>
      </c>
      <c r="E2112" s="46" t="s">
        <v>15902</v>
      </c>
      <c r="F2112" s="46" t="s">
        <v>4985</v>
      </c>
      <c r="G2112" s="46" t="s">
        <v>11660</v>
      </c>
      <c r="H2112" s="46" t="s">
        <v>368</v>
      </c>
      <c r="I2112" s="46" t="s">
        <v>363</v>
      </c>
      <c r="J2112" s="47">
        <v>37</v>
      </c>
      <c r="K2112" s="46" t="s">
        <v>2569</v>
      </c>
      <c r="L2112" s="46" t="s">
        <v>170</v>
      </c>
    </row>
    <row r="2113" spans="1:12" x14ac:dyDescent="0.2">
      <c r="A2113" s="47">
        <v>31409</v>
      </c>
      <c r="C2113" s="46" t="s">
        <v>72</v>
      </c>
      <c r="D2113" s="46" t="s">
        <v>90</v>
      </c>
      <c r="E2113" s="46" t="s">
        <v>54</v>
      </c>
      <c r="F2113" s="46" t="s">
        <v>4986</v>
      </c>
      <c r="G2113" s="46" t="s">
        <v>11661</v>
      </c>
      <c r="H2113" s="46" t="s">
        <v>358</v>
      </c>
      <c r="I2113" s="46" t="s">
        <v>571</v>
      </c>
      <c r="J2113" s="47">
        <v>243</v>
      </c>
      <c r="K2113" s="46" t="s">
        <v>2569</v>
      </c>
      <c r="L2113" s="46" t="s">
        <v>282</v>
      </c>
    </row>
    <row r="2114" spans="1:12" x14ac:dyDescent="0.2">
      <c r="A2114" s="47">
        <v>31398</v>
      </c>
      <c r="C2114" s="46" t="s">
        <v>4483</v>
      </c>
      <c r="D2114" s="46" t="s">
        <v>4484</v>
      </c>
      <c r="E2114" s="46" t="s">
        <v>15903</v>
      </c>
      <c r="F2114" s="46" t="s">
        <v>4988</v>
      </c>
      <c r="G2114" s="46" t="s">
        <v>11662</v>
      </c>
      <c r="H2114" s="46" t="s">
        <v>361</v>
      </c>
      <c r="I2114" s="46" t="s">
        <v>518</v>
      </c>
      <c r="J2114" s="47">
        <v>17</v>
      </c>
      <c r="K2114" s="46" t="s">
        <v>2569</v>
      </c>
      <c r="L2114" s="46" t="s">
        <v>284</v>
      </c>
    </row>
    <row r="2115" spans="1:12" x14ac:dyDescent="0.2">
      <c r="A2115" s="47">
        <v>31395</v>
      </c>
      <c r="C2115" s="46" t="s">
        <v>4108</v>
      </c>
      <c r="D2115" s="46" t="s">
        <v>5830</v>
      </c>
      <c r="E2115" s="46" t="s">
        <v>1482</v>
      </c>
      <c r="F2115" s="46" t="s">
        <v>4990</v>
      </c>
      <c r="G2115" s="46" t="s">
        <v>11663</v>
      </c>
      <c r="H2115" s="46" t="s">
        <v>361</v>
      </c>
      <c r="I2115" s="46" t="s">
        <v>518</v>
      </c>
      <c r="J2115" s="47">
        <v>17</v>
      </c>
      <c r="K2115" s="46" t="s">
        <v>2569</v>
      </c>
      <c r="L2115" s="46" t="s">
        <v>284</v>
      </c>
    </row>
    <row r="2116" spans="1:12" x14ac:dyDescent="0.2">
      <c r="A2116" s="47">
        <v>31387</v>
      </c>
      <c r="C2116" s="46" t="s">
        <v>15904</v>
      </c>
      <c r="E2116" s="46" t="s">
        <v>12</v>
      </c>
      <c r="F2116" s="46" t="s">
        <v>11665</v>
      </c>
      <c r="G2116" s="46" t="s">
        <v>11666</v>
      </c>
      <c r="H2116" s="46" t="s">
        <v>361</v>
      </c>
      <c r="I2116" s="46" t="s">
        <v>652</v>
      </c>
      <c r="J2116" s="47">
        <v>10018</v>
      </c>
      <c r="K2116" s="46" t="s">
        <v>2569</v>
      </c>
      <c r="L2116" s="46" t="s">
        <v>284</v>
      </c>
    </row>
    <row r="2117" spans="1:12" x14ac:dyDescent="0.2">
      <c r="A2117" s="47">
        <v>31384</v>
      </c>
      <c r="C2117" s="46" t="s">
        <v>25</v>
      </c>
      <c r="D2117" s="46" t="s">
        <v>4487</v>
      </c>
      <c r="E2117" s="46" t="s">
        <v>3173</v>
      </c>
      <c r="F2117" s="46" t="s">
        <v>3608</v>
      </c>
      <c r="G2117" s="46" t="s">
        <v>11667</v>
      </c>
      <c r="H2117" s="46" t="s">
        <v>361</v>
      </c>
      <c r="I2117" s="46" t="s">
        <v>710</v>
      </c>
      <c r="J2117" s="47">
        <v>278</v>
      </c>
      <c r="K2117" s="46" t="s">
        <v>2569</v>
      </c>
      <c r="L2117" s="46" t="s">
        <v>282</v>
      </c>
    </row>
    <row r="2118" spans="1:12" x14ac:dyDescent="0.2">
      <c r="A2118" s="47">
        <v>31383</v>
      </c>
      <c r="C2118" s="46" t="s">
        <v>25</v>
      </c>
      <c r="D2118" s="46" t="s">
        <v>4487</v>
      </c>
      <c r="E2118" s="46" t="s">
        <v>4489</v>
      </c>
      <c r="F2118" s="46" t="s">
        <v>4996</v>
      </c>
      <c r="G2118" s="46" t="s">
        <v>11668</v>
      </c>
      <c r="H2118" s="46" t="s">
        <v>361</v>
      </c>
      <c r="I2118" s="46" t="s">
        <v>710</v>
      </c>
      <c r="J2118" s="47">
        <v>278</v>
      </c>
      <c r="K2118" s="46" t="s">
        <v>2569</v>
      </c>
      <c r="L2118" s="46" t="s">
        <v>282</v>
      </c>
    </row>
    <row r="2119" spans="1:12" x14ac:dyDescent="0.2">
      <c r="A2119" s="47">
        <v>31381</v>
      </c>
      <c r="C2119" s="46" t="s">
        <v>4491</v>
      </c>
      <c r="D2119" s="46" t="s">
        <v>4492</v>
      </c>
      <c r="E2119" s="46" t="s">
        <v>4493</v>
      </c>
      <c r="F2119" s="46" t="s">
        <v>4998</v>
      </c>
      <c r="G2119" s="46" t="s">
        <v>11669</v>
      </c>
      <c r="H2119" s="46" t="s">
        <v>368</v>
      </c>
      <c r="I2119" s="46" t="s">
        <v>363</v>
      </c>
      <c r="J2119" s="47">
        <v>37</v>
      </c>
      <c r="K2119" s="46" t="s">
        <v>2569</v>
      </c>
      <c r="L2119" s="46" t="s">
        <v>170</v>
      </c>
    </row>
    <row r="2120" spans="1:12" x14ac:dyDescent="0.2">
      <c r="A2120" s="47">
        <v>31380</v>
      </c>
      <c r="C2120" s="46" t="s">
        <v>10</v>
      </c>
      <c r="D2120" s="46" t="s">
        <v>13</v>
      </c>
      <c r="E2120" s="46" t="s">
        <v>4419</v>
      </c>
      <c r="F2120" s="46" t="s">
        <v>4999</v>
      </c>
      <c r="G2120" s="46" t="s">
        <v>11670</v>
      </c>
      <c r="H2120" s="46" t="s">
        <v>361</v>
      </c>
      <c r="I2120" s="46" t="s">
        <v>403</v>
      </c>
      <c r="J2120" s="47">
        <v>321</v>
      </c>
      <c r="K2120" s="46" t="s">
        <v>2569</v>
      </c>
      <c r="L2120" s="46" t="s">
        <v>284</v>
      </c>
    </row>
    <row r="2121" spans="1:12" x14ac:dyDescent="0.2">
      <c r="A2121" s="47">
        <v>31377</v>
      </c>
      <c r="C2121" s="46" t="s">
        <v>4496</v>
      </c>
      <c r="D2121" s="46" t="s">
        <v>9</v>
      </c>
      <c r="E2121" s="46" t="s">
        <v>4497</v>
      </c>
      <c r="F2121" s="46" t="s">
        <v>5000</v>
      </c>
      <c r="G2121" s="46" t="s">
        <v>11671</v>
      </c>
      <c r="H2121" s="46" t="s">
        <v>361</v>
      </c>
      <c r="I2121" s="46" t="s">
        <v>578</v>
      </c>
      <c r="J2121" s="47">
        <v>169</v>
      </c>
      <c r="K2121" s="46" t="s">
        <v>2569</v>
      </c>
      <c r="L2121" s="46" t="s">
        <v>284</v>
      </c>
    </row>
    <row r="2122" spans="1:12" x14ac:dyDescent="0.2">
      <c r="A2122" s="47">
        <v>31328</v>
      </c>
      <c r="C2122" s="46" t="s">
        <v>4500</v>
      </c>
      <c r="E2122" s="46" t="s">
        <v>4501</v>
      </c>
      <c r="F2122" s="46" t="s">
        <v>5001</v>
      </c>
      <c r="G2122" s="46" t="s">
        <v>11672</v>
      </c>
      <c r="H2122" s="46" t="s">
        <v>368</v>
      </c>
      <c r="I2122" s="46" t="s">
        <v>390</v>
      </c>
      <c r="J2122" s="47">
        <v>262</v>
      </c>
      <c r="K2122" s="46" t="s">
        <v>2569</v>
      </c>
      <c r="L2122" s="46" t="s">
        <v>282</v>
      </c>
    </row>
    <row r="2123" spans="1:12" x14ac:dyDescent="0.2">
      <c r="A2123" s="47">
        <v>31327</v>
      </c>
      <c r="C2123" s="46" t="s">
        <v>4503</v>
      </c>
      <c r="E2123" s="46" t="s">
        <v>4504</v>
      </c>
      <c r="F2123" s="46" t="s">
        <v>5003</v>
      </c>
      <c r="G2123" s="46" t="s">
        <v>11673</v>
      </c>
      <c r="H2123" s="46" t="s">
        <v>361</v>
      </c>
      <c r="I2123" s="46" t="s">
        <v>599</v>
      </c>
      <c r="J2123" s="47">
        <v>128</v>
      </c>
      <c r="K2123" s="46" t="s">
        <v>2569</v>
      </c>
      <c r="L2123" s="46" t="s">
        <v>282</v>
      </c>
    </row>
    <row r="2124" spans="1:12" x14ac:dyDescent="0.2">
      <c r="A2124" s="47">
        <v>31319</v>
      </c>
      <c r="C2124" s="46" t="s">
        <v>4506</v>
      </c>
      <c r="E2124" s="46" t="s">
        <v>4507</v>
      </c>
      <c r="F2124" s="46" t="s">
        <v>5004</v>
      </c>
      <c r="G2124" s="46" t="s">
        <v>11674</v>
      </c>
      <c r="H2124" s="46" t="s">
        <v>358</v>
      </c>
      <c r="I2124" s="46" t="s">
        <v>647</v>
      </c>
      <c r="J2124" s="47">
        <v>76</v>
      </c>
      <c r="K2124" s="46" t="s">
        <v>2569</v>
      </c>
      <c r="L2124" s="46" t="s">
        <v>279</v>
      </c>
    </row>
    <row r="2125" spans="1:12" x14ac:dyDescent="0.2">
      <c r="A2125" s="47">
        <v>31302</v>
      </c>
      <c r="C2125" s="46" t="s">
        <v>72</v>
      </c>
      <c r="D2125" s="46" t="s">
        <v>79</v>
      </c>
      <c r="E2125" s="46" t="s">
        <v>11</v>
      </c>
      <c r="F2125" s="46" t="s">
        <v>5008</v>
      </c>
      <c r="G2125" s="46" t="s">
        <v>11675</v>
      </c>
      <c r="H2125" s="46" t="s">
        <v>358</v>
      </c>
      <c r="I2125" s="46" t="s">
        <v>647</v>
      </c>
      <c r="J2125" s="47">
        <v>76</v>
      </c>
      <c r="K2125" s="46" t="s">
        <v>2569</v>
      </c>
      <c r="L2125" s="46" t="s">
        <v>279</v>
      </c>
    </row>
    <row r="2126" spans="1:12" x14ac:dyDescent="0.2">
      <c r="A2126" s="47">
        <v>31293</v>
      </c>
      <c r="C2126" s="46" t="s">
        <v>3114</v>
      </c>
      <c r="E2126" s="46" t="s">
        <v>4514</v>
      </c>
      <c r="F2126" s="46" t="s">
        <v>5159</v>
      </c>
      <c r="G2126" s="46" t="s">
        <v>11676</v>
      </c>
      <c r="H2126" s="46" t="s">
        <v>368</v>
      </c>
      <c r="I2126" s="46" t="s">
        <v>971</v>
      </c>
      <c r="J2126" s="47">
        <v>10149</v>
      </c>
      <c r="K2126" s="46" t="s">
        <v>2594</v>
      </c>
      <c r="L2126" s="46" t="s">
        <v>282</v>
      </c>
    </row>
    <row r="2127" spans="1:12" x14ac:dyDescent="0.2">
      <c r="A2127" s="47">
        <v>31292</v>
      </c>
      <c r="C2127" s="46" t="s">
        <v>7</v>
      </c>
      <c r="D2127" s="46" t="s">
        <v>4515</v>
      </c>
      <c r="E2127" s="46" t="s">
        <v>392</v>
      </c>
      <c r="F2127" s="46" t="s">
        <v>5010</v>
      </c>
      <c r="G2127" s="46" t="s">
        <v>11677</v>
      </c>
      <c r="H2127" s="46" t="s">
        <v>358</v>
      </c>
      <c r="I2127" s="46" t="s">
        <v>4895</v>
      </c>
      <c r="J2127" s="47">
        <v>10008</v>
      </c>
      <c r="K2127" s="46" t="s">
        <v>2569</v>
      </c>
      <c r="L2127" s="46" t="s">
        <v>279</v>
      </c>
    </row>
    <row r="2128" spans="1:12" x14ac:dyDescent="0.2">
      <c r="A2128" s="47">
        <v>31291</v>
      </c>
      <c r="C2128" s="46" t="s">
        <v>1918</v>
      </c>
      <c r="D2128" s="46" t="s">
        <v>1691</v>
      </c>
      <c r="E2128" s="46" t="s">
        <v>4517</v>
      </c>
      <c r="F2128" s="46" t="s">
        <v>5013</v>
      </c>
      <c r="G2128" s="46" t="s">
        <v>11678</v>
      </c>
      <c r="H2128" s="46" t="s">
        <v>361</v>
      </c>
      <c r="I2128" s="46" t="s">
        <v>546</v>
      </c>
      <c r="J2128" s="47">
        <v>10412</v>
      </c>
      <c r="K2128" s="46" t="s">
        <v>2569</v>
      </c>
      <c r="L2128" s="46" t="s">
        <v>282</v>
      </c>
    </row>
    <row r="2129" spans="1:12" x14ac:dyDescent="0.2">
      <c r="A2129" s="47">
        <v>31290</v>
      </c>
      <c r="C2129" s="46" t="s">
        <v>1918</v>
      </c>
      <c r="D2129" s="46" t="s">
        <v>1691</v>
      </c>
      <c r="E2129" s="46" t="s">
        <v>2664</v>
      </c>
      <c r="F2129" s="46" t="s">
        <v>5014</v>
      </c>
      <c r="G2129" s="46" t="s">
        <v>11679</v>
      </c>
      <c r="H2129" s="46" t="s">
        <v>361</v>
      </c>
      <c r="I2129" s="46" t="s">
        <v>400</v>
      </c>
      <c r="J2129" s="47">
        <v>305</v>
      </c>
      <c r="K2129" s="46" t="s">
        <v>2569</v>
      </c>
      <c r="L2129" s="46" t="s">
        <v>279</v>
      </c>
    </row>
    <row r="2130" spans="1:12" x14ac:dyDescent="0.2">
      <c r="A2130" s="47">
        <v>31289</v>
      </c>
      <c r="C2130" s="46" t="s">
        <v>438</v>
      </c>
      <c r="D2130" s="46" t="s">
        <v>439</v>
      </c>
      <c r="E2130" s="46" t="s">
        <v>392</v>
      </c>
      <c r="F2130" s="46" t="s">
        <v>4864</v>
      </c>
      <c r="G2130" s="46" t="s">
        <v>11680</v>
      </c>
      <c r="H2130" s="46" t="s">
        <v>361</v>
      </c>
      <c r="I2130" s="46" t="s">
        <v>369</v>
      </c>
      <c r="J2130" s="47">
        <v>78</v>
      </c>
      <c r="K2130" s="46" t="s">
        <v>2569</v>
      </c>
      <c r="L2130" s="46" t="s">
        <v>279</v>
      </c>
    </row>
    <row r="2131" spans="1:12" x14ac:dyDescent="0.2">
      <c r="A2131" s="47">
        <v>31273</v>
      </c>
      <c r="C2131" s="46" t="s">
        <v>54</v>
      </c>
      <c r="D2131" s="46" t="s">
        <v>15377</v>
      </c>
      <c r="E2131" s="46" t="s">
        <v>418</v>
      </c>
      <c r="F2131" s="46" t="s">
        <v>11681</v>
      </c>
      <c r="G2131" s="46" t="s">
        <v>11682</v>
      </c>
      <c r="H2131" s="46" t="s">
        <v>368</v>
      </c>
      <c r="I2131" s="46" t="s">
        <v>608</v>
      </c>
      <c r="J2131" s="47">
        <v>58</v>
      </c>
      <c r="K2131" s="46" t="s">
        <v>2569</v>
      </c>
      <c r="L2131" s="46" t="s">
        <v>169</v>
      </c>
    </row>
    <row r="2132" spans="1:12" x14ac:dyDescent="0.2">
      <c r="A2132" s="47">
        <v>31270</v>
      </c>
      <c r="C2132" s="46" t="s">
        <v>10</v>
      </c>
      <c r="D2132" s="46" t="s">
        <v>4967</v>
      </c>
      <c r="E2132" s="46" t="s">
        <v>2940</v>
      </c>
      <c r="F2132" s="46" t="s">
        <v>5016</v>
      </c>
      <c r="G2132" s="46" t="s">
        <v>11683</v>
      </c>
      <c r="H2132" s="46" t="s">
        <v>358</v>
      </c>
      <c r="I2132" s="46" t="s">
        <v>505</v>
      </c>
      <c r="J2132" s="47">
        <v>10095</v>
      </c>
      <c r="K2132" s="46" t="s">
        <v>2569</v>
      </c>
      <c r="L2132" s="46" t="s">
        <v>289</v>
      </c>
    </row>
    <row r="2133" spans="1:12" x14ac:dyDescent="0.2">
      <c r="A2133" s="47">
        <v>31269</v>
      </c>
      <c r="C2133" s="46" t="s">
        <v>11302</v>
      </c>
      <c r="D2133" s="46" t="s">
        <v>16</v>
      </c>
      <c r="E2133" s="46" t="s">
        <v>114</v>
      </c>
      <c r="F2133" s="46" t="s">
        <v>5017</v>
      </c>
      <c r="G2133" s="46" t="s">
        <v>11684</v>
      </c>
      <c r="H2133" s="46" t="s">
        <v>368</v>
      </c>
      <c r="I2133" s="46" t="s">
        <v>481</v>
      </c>
      <c r="J2133" s="47">
        <v>10224</v>
      </c>
      <c r="K2133" s="46" t="s">
        <v>2569</v>
      </c>
      <c r="L2133" s="46" t="s">
        <v>280</v>
      </c>
    </row>
    <row r="2134" spans="1:12" x14ac:dyDescent="0.2">
      <c r="A2134" s="47">
        <v>31266</v>
      </c>
      <c r="C2134" s="46" t="s">
        <v>11307</v>
      </c>
      <c r="D2134" s="46" t="s">
        <v>57</v>
      </c>
      <c r="E2134" s="46" t="s">
        <v>11308</v>
      </c>
      <c r="F2134" s="46" t="s">
        <v>5020</v>
      </c>
      <c r="G2134" s="46" t="s">
        <v>11685</v>
      </c>
      <c r="H2134" s="46" t="s">
        <v>358</v>
      </c>
      <c r="I2134" s="46" t="s">
        <v>481</v>
      </c>
      <c r="J2134" s="47">
        <v>10224</v>
      </c>
      <c r="K2134" s="46" t="s">
        <v>2569</v>
      </c>
      <c r="L2134" s="46" t="s">
        <v>280</v>
      </c>
    </row>
    <row r="2135" spans="1:12" x14ac:dyDescent="0.2">
      <c r="A2135" s="47">
        <v>31258</v>
      </c>
      <c r="C2135" s="46" t="s">
        <v>4521</v>
      </c>
      <c r="D2135" s="46" t="s">
        <v>4522</v>
      </c>
      <c r="E2135" s="46" t="s">
        <v>4524</v>
      </c>
      <c r="F2135" s="46" t="s">
        <v>5022</v>
      </c>
      <c r="G2135" s="46" t="s">
        <v>11686</v>
      </c>
      <c r="H2135" s="46" t="s">
        <v>368</v>
      </c>
      <c r="I2135" s="46" t="s">
        <v>481</v>
      </c>
      <c r="J2135" s="47">
        <v>10224</v>
      </c>
      <c r="K2135" s="46" t="s">
        <v>2569</v>
      </c>
      <c r="L2135" s="46" t="s">
        <v>280</v>
      </c>
    </row>
    <row r="2136" spans="1:12" x14ac:dyDescent="0.2">
      <c r="A2136" s="47">
        <v>31250</v>
      </c>
      <c r="C2136" s="46" t="s">
        <v>4525</v>
      </c>
      <c r="E2136" s="46" t="s">
        <v>4526</v>
      </c>
      <c r="F2136" s="46" t="s">
        <v>5023</v>
      </c>
      <c r="G2136" s="46" t="s">
        <v>11687</v>
      </c>
      <c r="H2136" s="46" t="s">
        <v>361</v>
      </c>
      <c r="I2136" s="46" t="s">
        <v>481</v>
      </c>
      <c r="J2136" s="47">
        <v>10224</v>
      </c>
      <c r="K2136" s="46" t="s">
        <v>2569</v>
      </c>
      <c r="L2136" s="46" t="s">
        <v>280</v>
      </c>
    </row>
    <row r="2137" spans="1:12" x14ac:dyDescent="0.2">
      <c r="A2137" s="47">
        <v>31223</v>
      </c>
      <c r="C2137" s="46" t="s">
        <v>4528</v>
      </c>
      <c r="D2137" s="46" t="s">
        <v>4529</v>
      </c>
      <c r="E2137" s="46" t="s">
        <v>11</v>
      </c>
      <c r="F2137" s="46" t="s">
        <v>5025</v>
      </c>
      <c r="G2137" s="46" t="s">
        <v>11688</v>
      </c>
      <c r="H2137" s="46" t="s">
        <v>361</v>
      </c>
      <c r="I2137" s="46" t="s">
        <v>366</v>
      </c>
      <c r="J2137" s="47">
        <v>41</v>
      </c>
      <c r="K2137" s="46" t="s">
        <v>2569</v>
      </c>
      <c r="L2137" s="46" t="s">
        <v>280</v>
      </c>
    </row>
    <row r="2138" spans="1:12" x14ac:dyDescent="0.2">
      <c r="A2138" s="47">
        <v>31220</v>
      </c>
      <c r="C2138" s="46" t="s">
        <v>57</v>
      </c>
      <c r="D2138" s="46" t="s">
        <v>1494</v>
      </c>
      <c r="E2138" s="46" t="s">
        <v>3278</v>
      </c>
      <c r="F2138" s="46" t="s">
        <v>3568</v>
      </c>
      <c r="G2138" s="46" t="s">
        <v>11689</v>
      </c>
      <c r="H2138" s="46" t="s">
        <v>358</v>
      </c>
      <c r="I2138" s="46" t="s">
        <v>687</v>
      </c>
      <c r="J2138" s="47">
        <v>490</v>
      </c>
      <c r="K2138" s="46" t="s">
        <v>2569</v>
      </c>
      <c r="L2138" s="46" t="s">
        <v>289</v>
      </c>
    </row>
    <row r="2139" spans="1:12" x14ac:dyDescent="0.2">
      <c r="A2139" s="47">
        <v>31219</v>
      </c>
      <c r="C2139" s="46" t="s">
        <v>497</v>
      </c>
      <c r="D2139" s="46" t="s">
        <v>498</v>
      </c>
      <c r="E2139" s="46" t="s">
        <v>499</v>
      </c>
      <c r="F2139" s="46" t="s">
        <v>5026</v>
      </c>
      <c r="G2139" s="46" t="s">
        <v>11690</v>
      </c>
      <c r="H2139" s="46" t="s">
        <v>361</v>
      </c>
      <c r="I2139" s="46" t="s">
        <v>718</v>
      </c>
      <c r="J2139" s="47">
        <v>326</v>
      </c>
      <c r="K2139" s="46" t="s">
        <v>2569</v>
      </c>
      <c r="L2139" s="46" t="s">
        <v>284</v>
      </c>
    </row>
    <row r="2140" spans="1:12" x14ac:dyDescent="0.2">
      <c r="A2140" s="47">
        <v>31214</v>
      </c>
      <c r="C2140" s="46" t="s">
        <v>57</v>
      </c>
      <c r="D2140" s="46" t="s">
        <v>1494</v>
      </c>
      <c r="E2140" s="46" t="s">
        <v>2652</v>
      </c>
      <c r="F2140" s="46" t="s">
        <v>5027</v>
      </c>
      <c r="G2140" s="46" t="s">
        <v>11691</v>
      </c>
      <c r="H2140" s="46" t="s">
        <v>358</v>
      </c>
      <c r="I2140" s="46" t="s">
        <v>495</v>
      </c>
      <c r="J2140" s="47">
        <v>10456</v>
      </c>
      <c r="K2140" s="46" t="s">
        <v>2569</v>
      </c>
      <c r="L2140" s="46" t="s">
        <v>289</v>
      </c>
    </row>
    <row r="2141" spans="1:12" x14ac:dyDescent="0.2">
      <c r="A2141" s="47">
        <v>31204</v>
      </c>
      <c r="C2141" s="46" t="s">
        <v>1871</v>
      </c>
      <c r="D2141" s="46" t="s">
        <v>2845</v>
      </c>
      <c r="E2141" s="46" t="s">
        <v>4247</v>
      </c>
      <c r="F2141" s="46" t="s">
        <v>5028</v>
      </c>
      <c r="G2141" s="46" t="s">
        <v>11692</v>
      </c>
      <c r="H2141" s="46" t="s">
        <v>368</v>
      </c>
      <c r="I2141" s="46" t="s">
        <v>1178</v>
      </c>
      <c r="J2141" s="47">
        <v>10181</v>
      </c>
      <c r="K2141" s="46" t="s">
        <v>2569</v>
      </c>
      <c r="L2141" s="46" t="s">
        <v>279</v>
      </c>
    </row>
    <row r="2142" spans="1:12" x14ac:dyDescent="0.2">
      <c r="A2142" s="47">
        <v>31202</v>
      </c>
      <c r="C2142" s="46" t="s">
        <v>4540</v>
      </c>
      <c r="D2142" s="46" t="s">
        <v>10</v>
      </c>
      <c r="E2142" s="46" t="s">
        <v>380</v>
      </c>
      <c r="F2142" s="46" t="s">
        <v>11693</v>
      </c>
      <c r="G2142" s="46" t="s">
        <v>11694</v>
      </c>
      <c r="H2142" s="46" t="s">
        <v>368</v>
      </c>
      <c r="I2142" s="46" t="s">
        <v>363</v>
      </c>
      <c r="J2142" s="47">
        <v>37</v>
      </c>
      <c r="K2142" s="46" t="s">
        <v>2569</v>
      </c>
      <c r="L2142" s="46" t="s">
        <v>170</v>
      </c>
    </row>
    <row r="2143" spans="1:12" x14ac:dyDescent="0.2">
      <c r="A2143" s="47">
        <v>31201</v>
      </c>
      <c r="C2143" s="46" t="s">
        <v>528</v>
      </c>
      <c r="D2143" s="46" t="s">
        <v>58</v>
      </c>
      <c r="E2143" s="46" t="s">
        <v>98</v>
      </c>
      <c r="F2143" s="46" t="s">
        <v>3229</v>
      </c>
      <c r="G2143" s="46" t="s">
        <v>11695</v>
      </c>
      <c r="H2143" s="46" t="s">
        <v>361</v>
      </c>
      <c r="I2143" s="46" t="s">
        <v>670</v>
      </c>
      <c r="J2143" s="47">
        <v>62</v>
      </c>
      <c r="K2143" s="46" t="s">
        <v>2569</v>
      </c>
      <c r="L2143" s="46" t="s">
        <v>283</v>
      </c>
    </row>
    <row r="2144" spans="1:12" x14ac:dyDescent="0.2">
      <c r="A2144" s="47">
        <v>31189</v>
      </c>
      <c r="C2144" s="46" t="s">
        <v>41</v>
      </c>
      <c r="D2144" s="46" t="s">
        <v>9</v>
      </c>
      <c r="E2144" s="46" t="s">
        <v>11326</v>
      </c>
      <c r="F2144" s="46" t="s">
        <v>5034</v>
      </c>
      <c r="G2144" s="46" t="s">
        <v>11696</v>
      </c>
      <c r="H2144" s="46" t="s">
        <v>361</v>
      </c>
      <c r="I2144" s="46" t="s">
        <v>670</v>
      </c>
      <c r="J2144" s="47">
        <v>62</v>
      </c>
      <c r="K2144" s="46" t="s">
        <v>2569</v>
      </c>
      <c r="L2144" s="46" t="s">
        <v>283</v>
      </c>
    </row>
    <row r="2145" spans="1:12" x14ac:dyDescent="0.2">
      <c r="A2145" s="47">
        <v>31184</v>
      </c>
      <c r="C2145" s="46" t="s">
        <v>72</v>
      </c>
      <c r="D2145" s="46" t="s">
        <v>1598</v>
      </c>
      <c r="E2145" s="46" t="s">
        <v>29</v>
      </c>
      <c r="F2145" s="46" t="s">
        <v>5037</v>
      </c>
      <c r="G2145" s="46" t="s">
        <v>11697</v>
      </c>
      <c r="H2145" s="46" t="s">
        <v>361</v>
      </c>
      <c r="I2145" s="46" t="s">
        <v>670</v>
      </c>
      <c r="J2145" s="47">
        <v>62</v>
      </c>
      <c r="K2145" s="46" t="s">
        <v>2569</v>
      </c>
      <c r="L2145" s="46" t="s">
        <v>283</v>
      </c>
    </row>
    <row r="2146" spans="1:12" x14ac:dyDescent="0.2">
      <c r="A2146" s="47">
        <v>31183</v>
      </c>
      <c r="C2146" s="46" t="s">
        <v>72</v>
      </c>
      <c r="D2146" s="46" t="s">
        <v>1598</v>
      </c>
      <c r="E2146" s="46" t="s">
        <v>406</v>
      </c>
      <c r="F2146" s="46" t="s">
        <v>11699</v>
      </c>
      <c r="G2146" s="46" t="s">
        <v>11700</v>
      </c>
      <c r="H2146" s="46" t="s">
        <v>358</v>
      </c>
      <c r="I2146" s="46" t="s">
        <v>389</v>
      </c>
      <c r="J2146" s="47">
        <v>261</v>
      </c>
      <c r="K2146" s="46" t="s">
        <v>2569</v>
      </c>
      <c r="L2146" s="46" t="s">
        <v>282</v>
      </c>
    </row>
    <row r="2147" spans="1:12" x14ac:dyDescent="0.2">
      <c r="A2147" s="47">
        <v>31178</v>
      </c>
      <c r="C2147" s="46" t="s">
        <v>2925</v>
      </c>
      <c r="D2147" s="46" t="s">
        <v>72</v>
      </c>
      <c r="E2147" s="46" t="s">
        <v>12</v>
      </c>
      <c r="F2147" s="46" t="s">
        <v>5040</v>
      </c>
      <c r="G2147" s="46" t="s">
        <v>11701</v>
      </c>
      <c r="H2147" s="46" t="s">
        <v>361</v>
      </c>
      <c r="I2147" s="46" t="s">
        <v>693</v>
      </c>
      <c r="J2147" s="47">
        <v>556</v>
      </c>
      <c r="K2147" s="46" t="s">
        <v>2569</v>
      </c>
      <c r="L2147" s="46" t="s">
        <v>282</v>
      </c>
    </row>
    <row r="2148" spans="1:12" x14ac:dyDescent="0.2">
      <c r="A2148" s="47">
        <v>31175</v>
      </c>
      <c r="C2148" s="46" t="s">
        <v>1528</v>
      </c>
      <c r="D2148" s="46" t="s">
        <v>34</v>
      </c>
      <c r="E2148" s="46" t="s">
        <v>2592</v>
      </c>
      <c r="F2148" s="46" t="s">
        <v>5044</v>
      </c>
      <c r="G2148" s="46" t="s">
        <v>11702</v>
      </c>
      <c r="H2148" s="46" t="s">
        <v>361</v>
      </c>
      <c r="I2148" s="46" t="s">
        <v>976</v>
      </c>
      <c r="J2148" s="47">
        <v>3</v>
      </c>
      <c r="K2148" s="46" t="s">
        <v>2569</v>
      </c>
      <c r="L2148" s="46" t="s">
        <v>284</v>
      </c>
    </row>
    <row r="2149" spans="1:12" x14ac:dyDescent="0.2">
      <c r="A2149" s="47">
        <v>31173</v>
      </c>
      <c r="C2149" s="46" t="s">
        <v>129</v>
      </c>
      <c r="D2149" s="46" t="s">
        <v>1800</v>
      </c>
      <c r="E2149" s="46" t="s">
        <v>4497</v>
      </c>
      <c r="F2149" s="46" t="s">
        <v>4471</v>
      </c>
      <c r="G2149" s="46" t="s">
        <v>11703</v>
      </c>
      <c r="H2149" s="46" t="s">
        <v>361</v>
      </c>
      <c r="I2149" s="46" t="s">
        <v>976</v>
      </c>
      <c r="J2149" s="47">
        <v>3</v>
      </c>
      <c r="K2149" s="46" t="s">
        <v>2569</v>
      </c>
      <c r="L2149" s="46" t="s">
        <v>284</v>
      </c>
    </row>
    <row r="2150" spans="1:12" x14ac:dyDescent="0.2">
      <c r="A2150" s="47">
        <v>31165</v>
      </c>
      <c r="C2150" s="46" t="s">
        <v>1916</v>
      </c>
      <c r="D2150" s="46" t="s">
        <v>41</v>
      </c>
      <c r="E2150" s="46" t="s">
        <v>2767</v>
      </c>
      <c r="F2150" s="46" t="s">
        <v>3124</v>
      </c>
      <c r="G2150" s="46" t="s">
        <v>11704</v>
      </c>
      <c r="H2150" s="46" t="s">
        <v>361</v>
      </c>
      <c r="I2150" s="46" t="s">
        <v>710</v>
      </c>
      <c r="J2150" s="47">
        <v>278</v>
      </c>
      <c r="K2150" s="46" t="s">
        <v>2569</v>
      </c>
      <c r="L2150" s="46" t="s">
        <v>282</v>
      </c>
    </row>
    <row r="2151" spans="1:12" x14ac:dyDescent="0.2">
      <c r="A2151" s="47">
        <v>31161</v>
      </c>
      <c r="C2151" s="46" t="s">
        <v>11333</v>
      </c>
      <c r="D2151" s="46" t="s">
        <v>4275</v>
      </c>
      <c r="E2151" s="46" t="s">
        <v>98</v>
      </c>
      <c r="F2151" s="46" t="s">
        <v>5047</v>
      </c>
      <c r="G2151" s="46" t="s">
        <v>11705</v>
      </c>
      <c r="H2151" s="46" t="s">
        <v>361</v>
      </c>
      <c r="I2151" s="46" t="s">
        <v>937</v>
      </c>
      <c r="J2151" s="47">
        <v>10173</v>
      </c>
      <c r="K2151" s="46" t="s">
        <v>2569</v>
      </c>
      <c r="L2151" s="46" t="s">
        <v>282</v>
      </c>
    </row>
    <row r="2152" spans="1:12" x14ac:dyDescent="0.2">
      <c r="A2152" s="47">
        <v>31154</v>
      </c>
      <c r="C2152" s="46" t="s">
        <v>34</v>
      </c>
      <c r="D2152" s="46" t="s">
        <v>450</v>
      </c>
      <c r="E2152" s="46" t="s">
        <v>451</v>
      </c>
      <c r="F2152" s="46" t="s">
        <v>4846</v>
      </c>
      <c r="G2152" s="46" t="s">
        <v>11706</v>
      </c>
      <c r="H2152" s="46" t="s">
        <v>358</v>
      </c>
      <c r="I2152" s="46" t="s">
        <v>668</v>
      </c>
      <c r="J2152" s="47">
        <v>104</v>
      </c>
      <c r="K2152" s="46" t="s">
        <v>2569</v>
      </c>
      <c r="L2152" s="46" t="s">
        <v>278</v>
      </c>
    </row>
    <row r="2153" spans="1:12" x14ac:dyDescent="0.2">
      <c r="A2153" s="47">
        <v>31150</v>
      </c>
      <c r="C2153" s="46" t="s">
        <v>365</v>
      </c>
      <c r="D2153" s="46" t="s">
        <v>487</v>
      </c>
      <c r="E2153" s="46" t="s">
        <v>2652</v>
      </c>
      <c r="F2153" s="46" t="s">
        <v>11708</v>
      </c>
      <c r="G2153" s="46" t="s">
        <v>11709</v>
      </c>
      <c r="H2153" s="46" t="s">
        <v>358</v>
      </c>
      <c r="I2153" s="46" t="s">
        <v>663</v>
      </c>
      <c r="J2153" s="47">
        <v>102</v>
      </c>
      <c r="K2153" s="46" t="s">
        <v>2569</v>
      </c>
      <c r="L2153" s="46" t="s">
        <v>278</v>
      </c>
    </row>
    <row r="2154" spans="1:12" x14ac:dyDescent="0.2">
      <c r="A2154" s="47">
        <v>31145</v>
      </c>
      <c r="C2154" s="46" t="s">
        <v>4550</v>
      </c>
      <c r="D2154" s="46" t="s">
        <v>1634</v>
      </c>
      <c r="E2154" s="46" t="s">
        <v>42</v>
      </c>
      <c r="F2154" s="46" t="s">
        <v>5050</v>
      </c>
      <c r="G2154" s="46" t="s">
        <v>11710</v>
      </c>
      <c r="H2154" s="46" t="s">
        <v>361</v>
      </c>
      <c r="I2154" s="46" t="s">
        <v>640</v>
      </c>
      <c r="J2154" s="47">
        <v>10415</v>
      </c>
      <c r="K2154" s="46" t="s">
        <v>2569</v>
      </c>
      <c r="L2154" s="46" t="s">
        <v>269</v>
      </c>
    </row>
    <row r="2155" spans="1:12" x14ac:dyDescent="0.2">
      <c r="A2155" s="47">
        <v>31138</v>
      </c>
      <c r="C2155" s="46" t="s">
        <v>7</v>
      </c>
      <c r="D2155" s="46" t="s">
        <v>37</v>
      </c>
      <c r="E2155" s="46" t="s">
        <v>3480</v>
      </c>
      <c r="F2155" s="46" t="s">
        <v>11711</v>
      </c>
      <c r="G2155" s="46" t="s">
        <v>11712</v>
      </c>
      <c r="H2155" s="46" t="s">
        <v>358</v>
      </c>
      <c r="I2155" s="46" t="s">
        <v>11713</v>
      </c>
      <c r="J2155" s="47">
        <v>10350</v>
      </c>
      <c r="K2155" s="46" t="s">
        <v>2569</v>
      </c>
      <c r="L2155" s="46" t="s">
        <v>269</v>
      </c>
    </row>
    <row r="2156" spans="1:12" x14ac:dyDescent="0.2">
      <c r="A2156" s="47">
        <v>31137</v>
      </c>
      <c r="C2156" s="46" t="s">
        <v>4280</v>
      </c>
      <c r="D2156" s="46" t="s">
        <v>19</v>
      </c>
      <c r="E2156" s="46" t="s">
        <v>1751</v>
      </c>
      <c r="F2156" s="46" t="s">
        <v>2681</v>
      </c>
      <c r="G2156" s="46" t="s">
        <v>11714</v>
      </c>
      <c r="H2156" s="46" t="s">
        <v>361</v>
      </c>
      <c r="I2156" s="46" t="s">
        <v>1185</v>
      </c>
      <c r="J2156" s="47">
        <v>367</v>
      </c>
      <c r="K2156" s="46" t="s">
        <v>2569</v>
      </c>
      <c r="L2156" s="46" t="s">
        <v>287</v>
      </c>
    </row>
    <row r="2157" spans="1:12" x14ac:dyDescent="0.2">
      <c r="A2157" s="47">
        <v>31132</v>
      </c>
      <c r="C2157" s="46" t="s">
        <v>9</v>
      </c>
      <c r="D2157" s="46" t="s">
        <v>1528</v>
      </c>
      <c r="E2157" s="46" t="s">
        <v>96</v>
      </c>
      <c r="F2157" s="46" t="s">
        <v>11715</v>
      </c>
      <c r="G2157" s="46" t="s">
        <v>11716</v>
      </c>
      <c r="H2157" s="46" t="s">
        <v>368</v>
      </c>
      <c r="I2157" s="46" t="s">
        <v>518</v>
      </c>
      <c r="J2157" s="47">
        <v>17</v>
      </c>
      <c r="K2157" s="46" t="s">
        <v>2569</v>
      </c>
      <c r="L2157" s="46" t="s">
        <v>284</v>
      </c>
    </row>
    <row r="2158" spans="1:12" x14ac:dyDescent="0.2">
      <c r="A2158" s="47">
        <v>31131</v>
      </c>
      <c r="C2158" s="46" t="s">
        <v>9</v>
      </c>
      <c r="D2158" s="46" t="s">
        <v>1528</v>
      </c>
      <c r="E2158" s="46" t="s">
        <v>114</v>
      </c>
      <c r="F2158" s="46" t="s">
        <v>4646</v>
      </c>
      <c r="G2158" s="46" t="s">
        <v>11717</v>
      </c>
      <c r="H2158" s="46" t="s">
        <v>361</v>
      </c>
      <c r="I2158" s="46" t="s">
        <v>534</v>
      </c>
      <c r="J2158" s="47">
        <v>10148</v>
      </c>
      <c r="K2158" s="46" t="s">
        <v>2569</v>
      </c>
      <c r="L2158" s="46" t="s">
        <v>279</v>
      </c>
    </row>
    <row r="2159" spans="1:12" x14ac:dyDescent="0.2">
      <c r="A2159" s="47">
        <v>31130</v>
      </c>
      <c r="C2159" s="46" t="s">
        <v>4555</v>
      </c>
      <c r="D2159" s="46" t="s">
        <v>2036</v>
      </c>
      <c r="E2159" s="46" t="s">
        <v>392</v>
      </c>
      <c r="F2159" s="46" t="s">
        <v>5052</v>
      </c>
      <c r="G2159" s="46" t="s">
        <v>11718</v>
      </c>
      <c r="H2159" s="46" t="s">
        <v>361</v>
      </c>
      <c r="I2159" s="46" t="s">
        <v>534</v>
      </c>
      <c r="J2159" s="47">
        <v>10148</v>
      </c>
      <c r="K2159" s="46" t="s">
        <v>2569</v>
      </c>
      <c r="L2159" s="46" t="s">
        <v>279</v>
      </c>
    </row>
    <row r="2160" spans="1:12" x14ac:dyDescent="0.2">
      <c r="A2160" s="47">
        <v>31124</v>
      </c>
      <c r="C2160" s="46" t="s">
        <v>24</v>
      </c>
      <c r="D2160" s="46" t="s">
        <v>23</v>
      </c>
      <c r="E2160" s="46" t="s">
        <v>4557</v>
      </c>
      <c r="F2160" s="46" t="s">
        <v>5053</v>
      </c>
      <c r="G2160" s="46" t="s">
        <v>11719</v>
      </c>
      <c r="H2160" s="46" t="s">
        <v>361</v>
      </c>
      <c r="I2160" s="46" t="s">
        <v>1156</v>
      </c>
      <c r="J2160" s="47">
        <v>10101</v>
      </c>
      <c r="K2160" s="46" t="s">
        <v>2569</v>
      </c>
      <c r="L2160" s="46" t="s">
        <v>284</v>
      </c>
    </row>
    <row r="2161" spans="1:12" x14ac:dyDescent="0.2">
      <c r="A2161" s="47">
        <v>31099</v>
      </c>
      <c r="C2161" s="46" t="s">
        <v>15905</v>
      </c>
      <c r="D2161" s="46" t="s">
        <v>9565</v>
      </c>
      <c r="E2161" s="46" t="s">
        <v>15476</v>
      </c>
      <c r="F2161" s="46" t="s">
        <v>5054</v>
      </c>
      <c r="G2161" s="46" t="s">
        <v>11720</v>
      </c>
      <c r="H2161" s="46" t="s">
        <v>361</v>
      </c>
      <c r="I2161" s="46" t="s">
        <v>402</v>
      </c>
      <c r="J2161" s="47">
        <v>309</v>
      </c>
      <c r="K2161" s="46" t="s">
        <v>2569</v>
      </c>
      <c r="L2161" s="46" t="s">
        <v>279</v>
      </c>
    </row>
    <row r="2162" spans="1:12" x14ac:dyDescent="0.2">
      <c r="A2162" s="47">
        <v>31097</v>
      </c>
      <c r="C2162" s="46" t="s">
        <v>2136</v>
      </c>
      <c r="D2162" s="46" t="s">
        <v>9</v>
      </c>
      <c r="E2162" s="46" t="s">
        <v>51</v>
      </c>
      <c r="F2162" s="46" t="s">
        <v>5057</v>
      </c>
      <c r="G2162" s="46" t="s">
        <v>11721</v>
      </c>
      <c r="H2162" s="46" t="s">
        <v>361</v>
      </c>
      <c r="I2162" s="46" t="s">
        <v>534</v>
      </c>
      <c r="J2162" s="47">
        <v>10148</v>
      </c>
      <c r="K2162" s="46" t="s">
        <v>2569</v>
      </c>
      <c r="L2162" s="46" t="s">
        <v>279</v>
      </c>
    </row>
    <row r="2163" spans="1:12" x14ac:dyDescent="0.2">
      <c r="A2163" s="47">
        <v>31096</v>
      </c>
      <c r="C2163" s="46" t="s">
        <v>15405</v>
      </c>
      <c r="D2163" s="46" t="s">
        <v>15406</v>
      </c>
      <c r="E2163" s="46" t="s">
        <v>11308</v>
      </c>
      <c r="F2163" s="46" t="s">
        <v>5058</v>
      </c>
      <c r="G2163" s="46" t="s">
        <v>11722</v>
      </c>
      <c r="H2163" s="46" t="s">
        <v>361</v>
      </c>
      <c r="I2163" s="46" t="s">
        <v>494</v>
      </c>
      <c r="J2163" s="47">
        <v>10438</v>
      </c>
      <c r="K2163" s="46" t="s">
        <v>2569</v>
      </c>
      <c r="L2163" s="46" t="s">
        <v>269</v>
      </c>
    </row>
    <row r="2164" spans="1:12" x14ac:dyDescent="0.2">
      <c r="A2164" s="47">
        <v>31088</v>
      </c>
      <c r="C2164" s="46" t="s">
        <v>14</v>
      </c>
      <c r="D2164" s="46" t="s">
        <v>3143</v>
      </c>
      <c r="E2164" s="46" t="s">
        <v>4561</v>
      </c>
      <c r="F2164" s="46" t="s">
        <v>5060</v>
      </c>
      <c r="G2164" s="46" t="s">
        <v>11723</v>
      </c>
      <c r="H2164" s="46" t="s">
        <v>358</v>
      </c>
      <c r="I2164" s="46" t="s">
        <v>935</v>
      </c>
      <c r="J2164" s="47">
        <v>10033</v>
      </c>
      <c r="K2164" s="46" t="s">
        <v>2699</v>
      </c>
      <c r="L2164" s="46" t="s">
        <v>282</v>
      </c>
    </row>
    <row r="2165" spans="1:12" x14ac:dyDescent="0.2">
      <c r="A2165" s="47">
        <v>31087</v>
      </c>
      <c r="C2165" s="46" t="s">
        <v>14</v>
      </c>
      <c r="D2165" s="46" t="s">
        <v>3143</v>
      </c>
      <c r="E2165" s="46" t="s">
        <v>4563</v>
      </c>
      <c r="F2165" s="46" t="s">
        <v>4303</v>
      </c>
      <c r="G2165" s="46" t="s">
        <v>11724</v>
      </c>
      <c r="H2165" s="46" t="s">
        <v>361</v>
      </c>
      <c r="I2165" s="46" t="s">
        <v>995</v>
      </c>
      <c r="J2165" s="47">
        <v>10130</v>
      </c>
      <c r="K2165" s="46" t="s">
        <v>2569</v>
      </c>
      <c r="L2165" s="46" t="s">
        <v>284</v>
      </c>
    </row>
    <row r="2166" spans="1:12" x14ac:dyDescent="0.2">
      <c r="A2166" s="47">
        <v>31075</v>
      </c>
      <c r="C2166" s="46" t="s">
        <v>90</v>
      </c>
      <c r="D2166" s="46" t="s">
        <v>4565</v>
      </c>
      <c r="E2166" s="46" t="s">
        <v>3511</v>
      </c>
      <c r="F2166" s="46" t="s">
        <v>5061</v>
      </c>
      <c r="G2166" s="46" t="s">
        <v>11725</v>
      </c>
      <c r="H2166" s="46" t="s">
        <v>358</v>
      </c>
      <c r="I2166" s="46" t="s">
        <v>545</v>
      </c>
      <c r="J2166" s="47">
        <v>10348</v>
      </c>
      <c r="K2166" s="46" t="s">
        <v>2569</v>
      </c>
      <c r="L2166" s="46" t="s">
        <v>269</v>
      </c>
    </row>
    <row r="2167" spans="1:12" x14ac:dyDescent="0.2">
      <c r="A2167" s="47">
        <v>31069</v>
      </c>
      <c r="C2167" s="46" t="s">
        <v>79</v>
      </c>
      <c r="D2167" s="46" t="s">
        <v>14890</v>
      </c>
      <c r="E2167" s="46" t="s">
        <v>102</v>
      </c>
      <c r="F2167" s="46" t="s">
        <v>11726</v>
      </c>
      <c r="G2167" s="46" t="s">
        <v>11727</v>
      </c>
      <c r="H2167" s="46" t="s">
        <v>358</v>
      </c>
      <c r="I2167" s="46" t="s">
        <v>545</v>
      </c>
      <c r="J2167" s="47">
        <v>10348</v>
      </c>
      <c r="K2167" s="46" t="s">
        <v>2569</v>
      </c>
      <c r="L2167" s="46" t="s">
        <v>269</v>
      </c>
    </row>
    <row r="2168" spans="1:12" x14ac:dyDescent="0.2">
      <c r="A2168" s="47">
        <v>31059</v>
      </c>
      <c r="C2168" s="46" t="s">
        <v>19</v>
      </c>
      <c r="D2168" s="46" t="s">
        <v>11350</v>
      </c>
      <c r="E2168" s="46" t="s">
        <v>134</v>
      </c>
      <c r="F2168" s="46" t="s">
        <v>5062</v>
      </c>
      <c r="G2168" s="46" t="s">
        <v>11728</v>
      </c>
      <c r="H2168" s="46" t="s">
        <v>358</v>
      </c>
      <c r="I2168" s="46" t="s">
        <v>545</v>
      </c>
      <c r="J2168" s="47">
        <v>10348</v>
      </c>
      <c r="K2168" s="46" t="s">
        <v>2569</v>
      </c>
      <c r="L2168" s="46" t="s">
        <v>269</v>
      </c>
    </row>
    <row r="2169" spans="1:12" x14ac:dyDescent="0.2">
      <c r="A2169" s="47">
        <v>31036</v>
      </c>
      <c r="C2169" s="46" t="s">
        <v>441</v>
      </c>
      <c r="D2169" s="46" t="s">
        <v>90</v>
      </c>
      <c r="E2169" s="46" t="s">
        <v>436</v>
      </c>
      <c r="F2169" s="46" t="s">
        <v>5065</v>
      </c>
      <c r="G2169" s="46" t="s">
        <v>11729</v>
      </c>
      <c r="H2169" s="46" t="s">
        <v>361</v>
      </c>
      <c r="I2169" s="46" t="s">
        <v>324</v>
      </c>
      <c r="J2169" s="47">
        <v>10383</v>
      </c>
      <c r="K2169" s="46" t="s">
        <v>2700</v>
      </c>
      <c r="L2169" s="46" t="s">
        <v>284</v>
      </c>
    </row>
    <row r="2170" spans="1:12" x14ac:dyDescent="0.2">
      <c r="A2170" s="47">
        <v>31025</v>
      </c>
      <c r="C2170" s="46" t="s">
        <v>11353</v>
      </c>
      <c r="D2170" s="46" t="s">
        <v>14</v>
      </c>
      <c r="E2170" s="46" t="s">
        <v>1508</v>
      </c>
      <c r="F2170" s="46" t="s">
        <v>5066</v>
      </c>
      <c r="G2170" s="46" t="s">
        <v>11730</v>
      </c>
      <c r="H2170" s="46" t="s">
        <v>368</v>
      </c>
      <c r="I2170" s="46" t="s">
        <v>384</v>
      </c>
      <c r="J2170" s="47">
        <v>233</v>
      </c>
      <c r="K2170" s="46" t="s">
        <v>2569</v>
      </c>
      <c r="L2170" s="46" t="s">
        <v>269</v>
      </c>
    </row>
    <row r="2171" spans="1:12" x14ac:dyDescent="0.2">
      <c r="A2171" s="47">
        <v>31019</v>
      </c>
      <c r="C2171" s="46" t="s">
        <v>13</v>
      </c>
      <c r="D2171" s="46" t="s">
        <v>4567</v>
      </c>
      <c r="E2171" s="46" t="s">
        <v>531</v>
      </c>
      <c r="F2171" s="46" t="s">
        <v>5068</v>
      </c>
      <c r="G2171" s="46" t="s">
        <v>11731</v>
      </c>
      <c r="H2171" s="46" t="s">
        <v>358</v>
      </c>
      <c r="I2171" s="46" t="s">
        <v>384</v>
      </c>
      <c r="J2171" s="47">
        <v>233</v>
      </c>
      <c r="K2171" s="46" t="s">
        <v>2569</v>
      </c>
      <c r="L2171" s="46" t="s">
        <v>269</v>
      </c>
    </row>
    <row r="2172" spans="1:12" x14ac:dyDescent="0.2">
      <c r="A2172" s="47">
        <v>31018</v>
      </c>
      <c r="C2172" s="46" t="s">
        <v>14</v>
      </c>
      <c r="D2172" s="46" t="s">
        <v>14</v>
      </c>
      <c r="E2172" s="46" t="s">
        <v>4569</v>
      </c>
      <c r="F2172" s="46" t="s">
        <v>4252</v>
      </c>
      <c r="G2172" s="46" t="s">
        <v>11732</v>
      </c>
      <c r="H2172" s="46" t="s">
        <v>358</v>
      </c>
      <c r="I2172" s="46" t="s">
        <v>1178</v>
      </c>
      <c r="J2172" s="47">
        <v>10181</v>
      </c>
      <c r="K2172" s="46" t="s">
        <v>2569</v>
      </c>
      <c r="L2172" s="46" t="s">
        <v>279</v>
      </c>
    </row>
    <row r="2173" spans="1:12" x14ac:dyDescent="0.2">
      <c r="A2173" s="47">
        <v>31006</v>
      </c>
      <c r="C2173" s="46" t="s">
        <v>39</v>
      </c>
      <c r="D2173" s="46" t="s">
        <v>101</v>
      </c>
      <c r="E2173" s="46" t="s">
        <v>11</v>
      </c>
      <c r="F2173" s="46" t="s">
        <v>5072</v>
      </c>
      <c r="G2173" s="46" t="s">
        <v>11733</v>
      </c>
      <c r="H2173" s="46" t="s">
        <v>361</v>
      </c>
      <c r="I2173" s="46" t="s">
        <v>1178</v>
      </c>
      <c r="J2173" s="47">
        <v>10181</v>
      </c>
      <c r="K2173" s="46" t="s">
        <v>2569</v>
      </c>
      <c r="L2173" s="46" t="s">
        <v>279</v>
      </c>
    </row>
    <row r="2174" spans="1:12" x14ac:dyDescent="0.2">
      <c r="A2174" s="47">
        <v>30984</v>
      </c>
      <c r="C2174" s="46" t="s">
        <v>147</v>
      </c>
      <c r="D2174" s="46" t="s">
        <v>4925</v>
      </c>
      <c r="E2174" s="46" t="s">
        <v>8</v>
      </c>
      <c r="F2174" s="46" t="s">
        <v>5075</v>
      </c>
      <c r="G2174" s="46" t="s">
        <v>11734</v>
      </c>
      <c r="H2174" s="46" t="s">
        <v>368</v>
      </c>
      <c r="I2174" s="46" t="s">
        <v>1178</v>
      </c>
      <c r="J2174" s="47">
        <v>10181</v>
      </c>
      <c r="K2174" s="46" t="s">
        <v>2569</v>
      </c>
      <c r="L2174" s="46" t="s">
        <v>279</v>
      </c>
    </row>
    <row r="2175" spans="1:12" x14ac:dyDescent="0.2">
      <c r="A2175" s="47">
        <v>30918</v>
      </c>
      <c r="C2175" s="46" t="s">
        <v>4575</v>
      </c>
      <c r="D2175" s="46" t="s">
        <v>4576</v>
      </c>
      <c r="E2175" s="46" t="s">
        <v>4577</v>
      </c>
      <c r="F2175" s="46" t="s">
        <v>5076</v>
      </c>
      <c r="G2175" s="46" t="s">
        <v>11735</v>
      </c>
      <c r="H2175" s="46" t="s">
        <v>358</v>
      </c>
      <c r="I2175" s="46" t="s">
        <v>384</v>
      </c>
      <c r="J2175" s="47">
        <v>233</v>
      </c>
      <c r="K2175" s="46" t="s">
        <v>2569</v>
      </c>
      <c r="L2175" s="46" t="s">
        <v>269</v>
      </c>
    </row>
    <row r="2176" spans="1:12" x14ac:dyDescent="0.2">
      <c r="A2176" s="47">
        <v>30917</v>
      </c>
      <c r="C2176" s="46" t="s">
        <v>4579</v>
      </c>
      <c r="D2176" s="46" t="s">
        <v>1653</v>
      </c>
      <c r="E2176" s="46" t="s">
        <v>29</v>
      </c>
      <c r="F2176" s="46" t="s">
        <v>5078</v>
      </c>
      <c r="G2176" s="46" t="s">
        <v>11736</v>
      </c>
      <c r="H2176" s="46" t="s">
        <v>368</v>
      </c>
      <c r="I2176" s="46" t="s">
        <v>384</v>
      </c>
      <c r="J2176" s="47">
        <v>233</v>
      </c>
      <c r="K2176" s="46" t="s">
        <v>2569</v>
      </c>
      <c r="L2176" s="46" t="s">
        <v>269</v>
      </c>
    </row>
    <row r="2177" spans="1:12" x14ac:dyDescent="0.2">
      <c r="A2177" s="47">
        <v>30916</v>
      </c>
      <c r="C2177" s="46" t="s">
        <v>4581</v>
      </c>
      <c r="D2177" s="46" t="s">
        <v>4582</v>
      </c>
      <c r="E2177" s="46" t="s">
        <v>82</v>
      </c>
      <c r="F2177" s="46" t="s">
        <v>3041</v>
      </c>
      <c r="G2177" s="46" t="s">
        <v>11737</v>
      </c>
      <c r="H2177" s="46" t="s">
        <v>361</v>
      </c>
      <c r="I2177" s="46" t="s">
        <v>384</v>
      </c>
      <c r="J2177" s="47">
        <v>233</v>
      </c>
      <c r="K2177" s="46" t="s">
        <v>2569</v>
      </c>
      <c r="L2177" s="46" t="s">
        <v>269</v>
      </c>
    </row>
    <row r="2178" spans="1:12" x14ac:dyDescent="0.2">
      <c r="A2178" s="47">
        <v>30901</v>
      </c>
      <c r="C2178" s="46" t="s">
        <v>80</v>
      </c>
      <c r="D2178" s="46" t="s">
        <v>371</v>
      </c>
      <c r="E2178" s="46" t="s">
        <v>96</v>
      </c>
      <c r="F2178" s="46" t="s">
        <v>11738</v>
      </c>
      <c r="G2178" s="46" t="s">
        <v>11739</v>
      </c>
      <c r="H2178" s="46" t="s">
        <v>368</v>
      </c>
      <c r="I2178" s="46" t="s">
        <v>293</v>
      </c>
      <c r="J2178" s="47">
        <v>10202</v>
      </c>
      <c r="K2178" s="46" t="s">
        <v>2569</v>
      </c>
      <c r="L2178" s="46" t="s">
        <v>279</v>
      </c>
    </row>
    <row r="2179" spans="1:12" x14ac:dyDescent="0.2">
      <c r="A2179" s="47">
        <v>30900</v>
      </c>
      <c r="C2179" s="46" t="s">
        <v>80</v>
      </c>
      <c r="D2179" s="46" t="s">
        <v>371</v>
      </c>
      <c r="E2179" s="46" t="s">
        <v>527</v>
      </c>
      <c r="F2179" s="46" t="s">
        <v>5080</v>
      </c>
      <c r="G2179" s="46" t="s">
        <v>11740</v>
      </c>
      <c r="H2179" s="46" t="s">
        <v>361</v>
      </c>
      <c r="I2179" s="46" t="s">
        <v>845</v>
      </c>
      <c r="J2179" s="47">
        <v>10014</v>
      </c>
      <c r="K2179" s="46" t="s">
        <v>2569</v>
      </c>
      <c r="L2179" s="46" t="s">
        <v>170</v>
      </c>
    </row>
    <row r="2180" spans="1:12" x14ac:dyDescent="0.2">
      <c r="A2180" s="47">
        <v>30873</v>
      </c>
      <c r="C2180" s="46" t="s">
        <v>1549</v>
      </c>
      <c r="D2180" s="46" t="s">
        <v>3563</v>
      </c>
      <c r="E2180" s="46" t="s">
        <v>3278</v>
      </c>
      <c r="F2180" s="46" t="s">
        <v>4101</v>
      </c>
      <c r="G2180" s="46" t="s">
        <v>11741</v>
      </c>
      <c r="H2180" s="46" t="s">
        <v>361</v>
      </c>
      <c r="I2180" s="46" t="s">
        <v>976</v>
      </c>
      <c r="J2180" s="47">
        <v>3</v>
      </c>
      <c r="K2180" s="46" t="s">
        <v>2569</v>
      </c>
      <c r="L2180" s="46" t="s">
        <v>284</v>
      </c>
    </row>
    <row r="2181" spans="1:12" x14ac:dyDescent="0.2">
      <c r="A2181" s="47">
        <v>30871</v>
      </c>
      <c r="C2181" s="46" t="s">
        <v>1495</v>
      </c>
      <c r="D2181" s="46" t="s">
        <v>4587</v>
      </c>
      <c r="E2181" s="46" t="s">
        <v>63</v>
      </c>
      <c r="F2181" s="46" t="s">
        <v>5085</v>
      </c>
      <c r="G2181" s="46" t="s">
        <v>11742</v>
      </c>
      <c r="H2181" s="46" t="s">
        <v>368</v>
      </c>
      <c r="I2181" s="46" t="s">
        <v>461</v>
      </c>
      <c r="J2181" s="47">
        <v>10141</v>
      </c>
      <c r="K2181" s="46" t="s">
        <v>2600</v>
      </c>
      <c r="L2181" s="46" t="s">
        <v>280</v>
      </c>
    </row>
    <row r="2182" spans="1:12" x14ac:dyDescent="0.2">
      <c r="A2182" s="47">
        <v>30869</v>
      </c>
      <c r="C2182" s="46" t="s">
        <v>446</v>
      </c>
      <c r="D2182" s="46" t="s">
        <v>4014</v>
      </c>
      <c r="E2182" s="46" t="s">
        <v>73</v>
      </c>
      <c r="F2182" s="46" t="s">
        <v>5087</v>
      </c>
      <c r="G2182" s="46" t="s">
        <v>11743</v>
      </c>
      <c r="H2182" s="46" t="s">
        <v>361</v>
      </c>
      <c r="I2182" s="46" t="s">
        <v>2618</v>
      </c>
      <c r="J2182" s="47">
        <v>323</v>
      </c>
      <c r="K2182" s="46" t="s">
        <v>3145</v>
      </c>
      <c r="L2182" s="46" t="s">
        <v>284</v>
      </c>
    </row>
    <row r="2183" spans="1:12" x14ac:dyDescent="0.2">
      <c r="A2183" s="47">
        <v>30860</v>
      </c>
      <c r="C2183" s="46" t="s">
        <v>4589</v>
      </c>
      <c r="D2183" s="46" t="s">
        <v>4590</v>
      </c>
      <c r="E2183" s="46" t="s">
        <v>2808</v>
      </c>
      <c r="F2183" s="46" t="s">
        <v>5088</v>
      </c>
      <c r="G2183" s="46" t="s">
        <v>11744</v>
      </c>
      <c r="H2183" s="46" t="s">
        <v>358</v>
      </c>
      <c r="I2183" s="46" t="s">
        <v>373</v>
      </c>
      <c r="J2183" s="47">
        <v>100</v>
      </c>
      <c r="K2183" s="46" t="s">
        <v>2569</v>
      </c>
      <c r="L2183" s="46" t="s">
        <v>283</v>
      </c>
    </row>
    <row r="2184" spans="1:12" x14ac:dyDescent="0.2">
      <c r="A2184" s="47">
        <v>30852</v>
      </c>
      <c r="C2184" s="46" t="s">
        <v>103</v>
      </c>
      <c r="D2184" s="46" t="s">
        <v>19</v>
      </c>
      <c r="E2184" s="46" t="s">
        <v>4592</v>
      </c>
      <c r="F2184" s="46" t="s">
        <v>5089</v>
      </c>
      <c r="G2184" s="46" t="s">
        <v>11745</v>
      </c>
      <c r="H2184" s="46" t="s">
        <v>361</v>
      </c>
      <c r="I2184" s="46" t="s">
        <v>612</v>
      </c>
      <c r="J2184" s="47">
        <v>267</v>
      </c>
      <c r="K2184" s="46" t="s">
        <v>2569</v>
      </c>
      <c r="L2184" s="46" t="s">
        <v>288</v>
      </c>
    </row>
    <row r="2185" spans="1:12" x14ac:dyDescent="0.2">
      <c r="A2185" s="47">
        <v>30839</v>
      </c>
      <c r="C2185" s="46" t="s">
        <v>11375</v>
      </c>
      <c r="D2185" s="46" t="s">
        <v>11376</v>
      </c>
      <c r="E2185" s="46" t="s">
        <v>5804</v>
      </c>
      <c r="F2185" s="46" t="s">
        <v>5091</v>
      </c>
      <c r="G2185" s="46" t="s">
        <v>11746</v>
      </c>
      <c r="H2185" s="46" t="s">
        <v>358</v>
      </c>
      <c r="I2185" s="46" t="s">
        <v>627</v>
      </c>
      <c r="J2185" s="47">
        <v>291</v>
      </c>
      <c r="K2185" s="46" t="s">
        <v>2569</v>
      </c>
      <c r="L2185" s="46" t="s">
        <v>282</v>
      </c>
    </row>
    <row r="2186" spans="1:12" x14ac:dyDescent="0.2">
      <c r="A2186" s="47">
        <v>30836</v>
      </c>
      <c r="C2186" s="46" t="s">
        <v>1915</v>
      </c>
      <c r="D2186" s="46" t="s">
        <v>14</v>
      </c>
      <c r="E2186" s="46" t="s">
        <v>51</v>
      </c>
      <c r="F2186" s="46" t="s">
        <v>5094</v>
      </c>
      <c r="G2186" s="46" t="s">
        <v>11747</v>
      </c>
      <c r="H2186" s="46" t="s">
        <v>361</v>
      </c>
      <c r="I2186" s="46" t="s">
        <v>625</v>
      </c>
      <c r="J2186" s="47">
        <v>2</v>
      </c>
      <c r="K2186" s="46" t="s">
        <v>2569</v>
      </c>
      <c r="L2186" s="46" t="s">
        <v>284</v>
      </c>
    </row>
    <row r="2187" spans="1:12" x14ac:dyDescent="0.2">
      <c r="A2187" s="47">
        <v>30825</v>
      </c>
      <c r="C2187" s="46" t="s">
        <v>3083</v>
      </c>
      <c r="D2187" s="46" t="s">
        <v>4595</v>
      </c>
      <c r="E2187" s="46" t="s">
        <v>63</v>
      </c>
      <c r="F2187" s="46" t="s">
        <v>5095</v>
      </c>
      <c r="G2187" s="46" t="s">
        <v>11748</v>
      </c>
      <c r="H2187" s="46" t="s">
        <v>361</v>
      </c>
      <c r="I2187" s="46" t="s">
        <v>1055</v>
      </c>
      <c r="J2187" s="47">
        <v>701</v>
      </c>
      <c r="K2187" s="46" t="s">
        <v>2569</v>
      </c>
      <c r="L2187" s="46" t="s">
        <v>281</v>
      </c>
    </row>
    <row r="2188" spans="1:12" x14ac:dyDescent="0.2">
      <c r="A2188" s="47">
        <v>30804</v>
      </c>
      <c r="C2188" s="46" t="s">
        <v>1914</v>
      </c>
      <c r="D2188" s="46" t="s">
        <v>90</v>
      </c>
      <c r="E2188" s="46" t="s">
        <v>4597</v>
      </c>
      <c r="F2188" s="46" t="s">
        <v>5097</v>
      </c>
      <c r="G2188" s="46" t="s">
        <v>11749</v>
      </c>
      <c r="H2188" s="46" t="s">
        <v>361</v>
      </c>
      <c r="I2188" s="46" t="s">
        <v>1055</v>
      </c>
      <c r="J2188" s="47">
        <v>701</v>
      </c>
      <c r="K2188" s="46" t="s">
        <v>2569</v>
      </c>
      <c r="L2188" s="46" t="s">
        <v>281</v>
      </c>
    </row>
    <row r="2189" spans="1:12" x14ac:dyDescent="0.2">
      <c r="A2189" s="47">
        <v>30787</v>
      </c>
      <c r="C2189" s="46" t="s">
        <v>1924</v>
      </c>
      <c r="D2189" s="46" t="s">
        <v>9446</v>
      </c>
      <c r="E2189" s="46" t="s">
        <v>5042</v>
      </c>
      <c r="F2189" s="46" t="s">
        <v>5099</v>
      </c>
      <c r="G2189" s="46" t="s">
        <v>11750</v>
      </c>
      <c r="H2189" s="46" t="s">
        <v>361</v>
      </c>
      <c r="I2189" s="46" t="s">
        <v>1055</v>
      </c>
      <c r="J2189" s="47">
        <v>701</v>
      </c>
      <c r="K2189" s="46" t="s">
        <v>2569</v>
      </c>
      <c r="L2189" s="46" t="s">
        <v>281</v>
      </c>
    </row>
    <row r="2190" spans="1:12" x14ac:dyDescent="0.2">
      <c r="A2190" s="47">
        <v>30786</v>
      </c>
      <c r="C2190" s="46" t="s">
        <v>1924</v>
      </c>
      <c r="D2190" s="46" t="s">
        <v>9446</v>
      </c>
      <c r="E2190" s="46" t="s">
        <v>1578</v>
      </c>
      <c r="F2190" s="46" t="s">
        <v>5100</v>
      </c>
      <c r="G2190" s="46" t="s">
        <v>11751</v>
      </c>
      <c r="H2190" s="46" t="s">
        <v>361</v>
      </c>
      <c r="I2190" s="46" t="s">
        <v>1055</v>
      </c>
      <c r="J2190" s="47">
        <v>701</v>
      </c>
      <c r="K2190" s="46" t="s">
        <v>2569</v>
      </c>
      <c r="L2190" s="46" t="s">
        <v>281</v>
      </c>
    </row>
    <row r="2191" spans="1:12" x14ac:dyDescent="0.2">
      <c r="A2191" s="47">
        <v>30783</v>
      </c>
      <c r="C2191" s="46" t="s">
        <v>4600</v>
      </c>
      <c r="D2191" s="46" t="s">
        <v>3117</v>
      </c>
      <c r="E2191" s="46" t="s">
        <v>93</v>
      </c>
      <c r="F2191" s="46" t="s">
        <v>5102</v>
      </c>
      <c r="G2191" s="46" t="s">
        <v>11752</v>
      </c>
      <c r="H2191" s="46" t="s">
        <v>361</v>
      </c>
      <c r="I2191" s="46" t="s">
        <v>381</v>
      </c>
      <c r="J2191" s="47">
        <v>165</v>
      </c>
      <c r="K2191" s="46" t="s">
        <v>2569</v>
      </c>
      <c r="L2191" s="46" t="s">
        <v>287</v>
      </c>
    </row>
    <row r="2192" spans="1:12" x14ac:dyDescent="0.2">
      <c r="A2192" s="47">
        <v>30737</v>
      </c>
      <c r="C2192" s="46" t="s">
        <v>15085</v>
      </c>
      <c r="D2192" s="46" t="s">
        <v>1966</v>
      </c>
      <c r="E2192" s="46" t="s">
        <v>51</v>
      </c>
      <c r="F2192" s="46" t="s">
        <v>5104</v>
      </c>
      <c r="G2192" s="46" t="s">
        <v>11753</v>
      </c>
      <c r="H2192" s="46" t="s">
        <v>361</v>
      </c>
      <c r="I2192" s="46" t="s">
        <v>377</v>
      </c>
      <c r="J2192" s="47">
        <v>111</v>
      </c>
      <c r="K2192" s="46" t="s">
        <v>2569</v>
      </c>
      <c r="L2192" s="46" t="s">
        <v>286</v>
      </c>
    </row>
    <row r="2193" spans="1:12" x14ac:dyDescent="0.2">
      <c r="A2193" s="47">
        <v>30736</v>
      </c>
      <c r="C2193" s="46" t="s">
        <v>39</v>
      </c>
      <c r="D2193" s="46" t="s">
        <v>1528</v>
      </c>
      <c r="E2193" s="46" t="s">
        <v>97</v>
      </c>
      <c r="F2193" s="46" t="s">
        <v>4115</v>
      </c>
      <c r="G2193" s="46" t="s">
        <v>11754</v>
      </c>
      <c r="H2193" s="46" t="s">
        <v>361</v>
      </c>
      <c r="I2193" s="46" t="s">
        <v>386</v>
      </c>
      <c r="J2193" s="47">
        <v>248</v>
      </c>
      <c r="K2193" s="46" t="s">
        <v>2569</v>
      </c>
      <c r="L2193" s="46" t="s">
        <v>282</v>
      </c>
    </row>
    <row r="2194" spans="1:12" x14ac:dyDescent="0.2">
      <c r="A2194" s="47">
        <v>30677</v>
      </c>
      <c r="C2194" s="46" t="s">
        <v>84</v>
      </c>
      <c r="D2194" s="46" t="s">
        <v>4603</v>
      </c>
      <c r="E2194" s="46" t="s">
        <v>29</v>
      </c>
      <c r="F2194" s="46" t="s">
        <v>5106</v>
      </c>
      <c r="G2194" s="46" t="s">
        <v>11755</v>
      </c>
      <c r="H2194" s="46" t="s">
        <v>361</v>
      </c>
      <c r="I2194" s="46" t="s">
        <v>404</v>
      </c>
      <c r="J2194" s="47">
        <v>331</v>
      </c>
      <c r="K2194" s="46" t="s">
        <v>2569</v>
      </c>
      <c r="L2194" s="46" t="s">
        <v>283</v>
      </c>
    </row>
    <row r="2195" spans="1:12" x14ac:dyDescent="0.2">
      <c r="A2195" s="47">
        <v>30641</v>
      </c>
      <c r="C2195" s="46" t="s">
        <v>4605</v>
      </c>
      <c r="D2195" s="46" t="s">
        <v>34</v>
      </c>
      <c r="E2195" s="46" t="s">
        <v>499</v>
      </c>
      <c r="F2195" s="46" t="s">
        <v>5106</v>
      </c>
      <c r="G2195" s="46" t="s">
        <v>11756</v>
      </c>
      <c r="H2195" s="46" t="s">
        <v>361</v>
      </c>
      <c r="I2195" s="46" t="s">
        <v>404</v>
      </c>
      <c r="J2195" s="47">
        <v>331</v>
      </c>
      <c r="K2195" s="46" t="s">
        <v>2569</v>
      </c>
      <c r="L2195" s="46" t="s">
        <v>283</v>
      </c>
    </row>
    <row r="2196" spans="1:12" x14ac:dyDescent="0.2">
      <c r="A2196" s="47">
        <v>30600</v>
      </c>
      <c r="C2196" s="46" t="s">
        <v>10</v>
      </c>
      <c r="D2196" s="46" t="s">
        <v>15363</v>
      </c>
      <c r="E2196" s="46" t="s">
        <v>15364</v>
      </c>
      <c r="F2196" s="46" t="s">
        <v>5108</v>
      </c>
      <c r="G2196" s="46" t="s">
        <v>11757</v>
      </c>
      <c r="H2196" s="46" t="s">
        <v>361</v>
      </c>
      <c r="I2196" s="46" t="s">
        <v>376</v>
      </c>
      <c r="J2196" s="47">
        <v>109</v>
      </c>
      <c r="K2196" s="46" t="s">
        <v>2569</v>
      </c>
      <c r="L2196" s="46" t="s">
        <v>280</v>
      </c>
    </row>
    <row r="2197" spans="1:12" x14ac:dyDescent="0.2">
      <c r="A2197" s="47">
        <v>30596</v>
      </c>
      <c r="C2197" s="46" t="s">
        <v>4609</v>
      </c>
      <c r="D2197" s="46" t="s">
        <v>1826</v>
      </c>
      <c r="E2197" s="46" t="s">
        <v>4359</v>
      </c>
      <c r="F2197" s="46" t="s">
        <v>11758</v>
      </c>
      <c r="G2197" s="46" t="s">
        <v>11759</v>
      </c>
      <c r="H2197" s="46" t="s">
        <v>368</v>
      </c>
      <c r="I2197" s="46" t="s">
        <v>11760</v>
      </c>
      <c r="J2197" s="47">
        <v>10455</v>
      </c>
      <c r="K2197" s="46" t="s">
        <v>2569</v>
      </c>
      <c r="L2197" s="46" t="s">
        <v>281</v>
      </c>
    </row>
    <row r="2198" spans="1:12" x14ac:dyDescent="0.2">
      <c r="A2198" s="47">
        <v>30591</v>
      </c>
      <c r="C2198" s="46" t="s">
        <v>3107</v>
      </c>
      <c r="E2198" s="46" t="s">
        <v>4611</v>
      </c>
      <c r="F2198" s="46" t="s">
        <v>11762</v>
      </c>
      <c r="G2198" s="46" t="s">
        <v>11763</v>
      </c>
      <c r="H2198" s="46" t="s">
        <v>368</v>
      </c>
      <c r="I2198" s="46" t="s">
        <v>750</v>
      </c>
      <c r="J2198" s="47">
        <v>678</v>
      </c>
      <c r="K2198" s="46" t="s">
        <v>2569</v>
      </c>
      <c r="L2198" s="46" t="s">
        <v>281</v>
      </c>
    </row>
    <row r="2199" spans="1:12" x14ac:dyDescent="0.2">
      <c r="A2199" s="47">
        <v>30590</v>
      </c>
      <c r="C2199" s="46" t="s">
        <v>9</v>
      </c>
      <c r="D2199" s="46" t="s">
        <v>10</v>
      </c>
      <c r="E2199" s="46" t="s">
        <v>12</v>
      </c>
      <c r="F2199" s="46" t="s">
        <v>5110</v>
      </c>
      <c r="G2199" s="46" t="s">
        <v>11764</v>
      </c>
      <c r="H2199" s="46" t="s">
        <v>361</v>
      </c>
      <c r="I2199" s="46" t="s">
        <v>752</v>
      </c>
      <c r="J2199" s="47">
        <v>406</v>
      </c>
      <c r="K2199" s="46" t="s">
        <v>2569</v>
      </c>
      <c r="L2199" s="46" t="s">
        <v>282</v>
      </c>
    </row>
    <row r="2200" spans="1:12" x14ac:dyDescent="0.2">
      <c r="A2200" s="47">
        <v>30540</v>
      </c>
      <c r="C2200" s="46" t="s">
        <v>3187</v>
      </c>
      <c r="D2200" s="46" t="s">
        <v>4613</v>
      </c>
      <c r="E2200" s="46" t="s">
        <v>98</v>
      </c>
      <c r="F2200" s="46" t="s">
        <v>5110</v>
      </c>
      <c r="G2200" s="46" t="s">
        <v>11765</v>
      </c>
      <c r="H2200" s="46" t="s">
        <v>361</v>
      </c>
      <c r="I2200" s="46" t="s">
        <v>752</v>
      </c>
      <c r="J2200" s="47">
        <v>406</v>
      </c>
      <c r="K2200" s="46" t="s">
        <v>2569</v>
      </c>
      <c r="L2200" s="46" t="s">
        <v>282</v>
      </c>
    </row>
    <row r="2201" spans="1:12" x14ac:dyDescent="0.2">
      <c r="A2201" s="47">
        <v>30539</v>
      </c>
      <c r="C2201" s="46" t="s">
        <v>9</v>
      </c>
      <c r="D2201" s="46" t="s">
        <v>1892</v>
      </c>
      <c r="E2201" s="46" t="s">
        <v>2847</v>
      </c>
      <c r="F2201" s="46" t="s">
        <v>11769</v>
      </c>
      <c r="G2201" s="46" t="s">
        <v>11770</v>
      </c>
      <c r="H2201" s="46" t="s">
        <v>361</v>
      </c>
      <c r="I2201" s="46" t="s">
        <v>369</v>
      </c>
      <c r="J2201" s="47">
        <v>78</v>
      </c>
      <c r="K2201" s="46" t="s">
        <v>2569</v>
      </c>
      <c r="L2201" s="46" t="s">
        <v>279</v>
      </c>
    </row>
    <row r="2202" spans="1:12" x14ac:dyDescent="0.2">
      <c r="A2202" s="47">
        <v>30532</v>
      </c>
      <c r="C2202" s="46" t="s">
        <v>4615</v>
      </c>
      <c r="D2202" s="46" t="s">
        <v>62</v>
      </c>
      <c r="E2202" s="46" t="s">
        <v>31</v>
      </c>
      <c r="F2202" s="46" t="s">
        <v>4768</v>
      </c>
      <c r="G2202" s="46" t="s">
        <v>11771</v>
      </c>
      <c r="H2202" s="46" t="s">
        <v>361</v>
      </c>
      <c r="I2202" s="46" t="s">
        <v>367</v>
      </c>
      <c r="J2202" s="47">
        <v>47</v>
      </c>
      <c r="K2202" s="46" t="s">
        <v>2569</v>
      </c>
      <c r="L2202" s="46" t="s">
        <v>280</v>
      </c>
    </row>
    <row r="2203" spans="1:12" x14ac:dyDescent="0.2">
      <c r="A2203" s="47">
        <v>30514</v>
      </c>
      <c r="C2203" s="46" t="s">
        <v>91</v>
      </c>
      <c r="D2203" s="46" t="s">
        <v>4618</v>
      </c>
      <c r="E2203" s="46" t="s">
        <v>2663</v>
      </c>
      <c r="F2203" s="46" t="s">
        <v>4863</v>
      </c>
      <c r="G2203" s="46" t="s">
        <v>11772</v>
      </c>
      <c r="H2203" s="46" t="s">
        <v>368</v>
      </c>
      <c r="I2203" s="46" t="s">
        <v>432</v>
      </c>
      <c r="J2203" s="47">
        <v>673</v>
      </c>
      <c r="K2203" s="46" t="s">
        <v>2569</v>
      </c>
      <c r="L2203" s="46" t="s">
        <v>279</v>
      </c>
    </row>
    <row r="2204" spans="1:12" x14ac:dyDescent="0.2">
      <c r="A2204" s="47">
        <v>30511</v>
      </c>
      <c r="C2204" s="46" t="s">
        <v>9</v>
      </c>
      <c r="D2204" s="46" t="s">
        <v>406</v>
      </c>
      <c r="E2204" s="46" t="s">
        <v>12</v>
      </c>
      <c r="F2204" s="46" t="s">
        <v>5113</v>
      </c>
      <c r="G2204" s="46" t="s">
        <v>11773</v>
      </c>
      <c r="H2204" s="46" t="s">
        <v>358</v>
      </c>
      <c r="I2204" s="46" t="s">
        <v>599</v>
      </c>
      <c r="J2204" s="47">
        <v>128</v>
      </c>
      <c r="K2204" s="46" t="s">
        <v>2569</v>
      </c>
      <c r="L2204" s="46" t="s">
        <v>282</v>
      </c>
    </row>
    <row r="2205" spans="1:12" x14ac:dyDescent="0.2">
      <c r="A2205" s="47">
        <v>30510</v>
      </c>
      <c r="C2205" s="46" t="s">
        <v>371</v>
      </c>
      <c r="D2205" s="46" t="s">
        <v>4620</v>
      </c>
      <c r="E2205" s="46" t="s">
        <v>54</v>
      </c>
      <c r="F2205" s="46" t="s">
        <v>3022</v>
      </c>
      <c r="G2205" s="46" t="s">
        <v>11774</v>
      </c>
      <c r="H2205" s="46" t="s">
        <v>361</v>
      </c>
      <c r="I2205" s="46" t="s">
        <v>757</v>
      </c>
      <c r="J2205" s="47">
        <v>59</v>
      </c>
      <c r="K2205" s="46" t="s">
        <v>2569</v>
      </c>
      <c r="L2205" s="46" t="s">
        <v>282</v>
      </c>
    </row>
    <row r="2206" spans="1:12" x14ac:dyDescent="0.2">
      <c r="A2206" s="47">
        <v>30507</v>
      </c>
      <c r="C2206" s="46" t="s">
        <v>4622</v>
      </c>
      <c r="D2206" s="46" t="s">
        <v>54</v>
      </c>
      <c r="E2206" s="46" t="s">
        <v>4623</v>
      </c>
      <c r="F2206" s="46" t="s">
        <v>5118</v>
      </c>
      <c r="G2206" s="46" t="s">
        <v>11775</v>
      </c>
      <c r="H2206" s="46" t="s">
        <v>358</v>
      </c>
      <c r="I2206" s="46" t="s">
        <v>275</v>
      </c>
      <c r="J2206" s="47">
        <v>10138</v>
      </c>
      <c r="K2206" s="46" t="s">
        <v>2569</v>
      </c>
      <c r="L2206" s="46" t="s">
        <v>291</v>
      </c>
    </row>
    <row r="2207" spans="1:12" x14ac:dyDescent="0.2">
      <c r="A2207" s="47">
        <v>30501</v>
      </c>
      <c r="C2207" s="46" t="s">
        <v>41</v>
      </c>
      <c r="D2207" s="46" t="s">
        <v>4317</v>
      </c>
      <c r="E2207" s="46" t="s">
        <v>2567</v>
      </c>
      <c r="F2207" s="46" t="s">
        <v>5451</v>
      </c>
      <c r="G2207" s="46" t="s">
        <v>11776</v>
      </c>
      <c r="H2207" s="46" t="s">
        <v>361</v>
      </c>
      <c r="I2207" s="46" t="s">
        <v>397</v>
      </c>
      <c r="J2207" s="47">
        <v>284</v>
      </c>
      <c r="K2207" s="46" t="s">
        <v>2569</v>
      </c>
      <c r="L2207" s="46" t="s">
        <v>283</v>
      </c>
    </row>
    <row r="2208" spans="1:12" x14ac:dyDescent="0.2">
      <c r="A2208" s="47">
        <v>30494</v>
      </c>
      <c r="C2208" s="46" t="s">
        <v>4251</v>
      </c>
      <c r="D2208" s="46" t="s">
        <v>9</v>
      </c>
      <c r="E2208" s="46" t="s">
        <v>4626</v>
      </c>
      <c r="F2208" s="46" t="s">
        <v>5119</v>
      </c>
      <c r="G2208" s="46" t="s">
        <v>11777</v>
      </c>
      <c r="H2208" s="46" t="s">
        <v>361</v>
      </c>
      <c r="I2208" s="46" t="s">
        <v>3015</v>
      </c>
      <c r="J2208" s="47">
        <v>10004</v>
      </c>
      <c r="K2208" s="46" t="s">
        <v>2569</v>
      </c>
      <c r="L2208" s="46" t="s">
        <v>283</v>
      </c>
    </row>
    <row r="2209" spans="1:12" x14ac:dyDescent="0.2">
      <c r="A2209" s="47">
        <v>30493</v>
      </c>
      <c r="C2209" s="46" t="s">
        <v>11404</v>
      </c>
      <c r="E2209" s="46" t="s">
        <v>11405</v>
      </c>
      <c r="F2209" s="46" t="s">
        <v>5122</v>
      </c>
      <c r="G2209" s="46" t="s">
        <v>11778</v>
      </c>
      <c r="H2209" s="46" t="s">
        <v>361</v>
      </c>
      <c r="I2209" s="46" t="s">
        <v>381</v>
      </c>
      <c r="J2209" s="47">
        <v>165</v>
      </c>
      <c r="K2209" s="46" t="s">
        <v>2646</v>
      </c>
      <c r="L2209" s="46" t="s">
        <v>287</v>
      </c>
    </row>
    <row r="2210" spans="1:12" x14ac:dyDescent="0.2">
      <c r="A2210" s="47">
        <v>30490</v>
      </c>
      <c r="C2210" s="46" t="s">
        <v>4496</v>
      </c>
      <c r="D2210" s="46" t="s">
        <v>4627</v>
      </c>
      <c r="E2210" s="46" t="s">
        <v>98</v>
      </c>
      <c r="F2210" s="46" t="s">
        <v>5123</v>
      </c>
      <c r="G2210" s="46" t="s">
        <v>11779</v>
      </c>
      <c r="H2210" s="46" t="s">
        <v>368</v>
      </c>
      <c r="I2210" s="46" t="s">
        <v>432</v>
      </c>
      <c r="J2210" s="47">
        <v>673</v>
      </c>
      <c r="K2210" s="46" t="s">
        <v>2569</v>
      </c>
      <c r="L2210" s="46" t="s">
        <v>279</v>
      </c>
    </row>
    <row r="2211" spans="1:12" x14ac:dyDescent="0.2">
      <c r="A2211" s="47">
        <v>30449</v>
      </c>
      <c r="C2211" s="46" t="s">
        <v>14943</v>
      </c>
      <c r="D2211" s="46" t="s">
        <v>13</v>
      </c>
      <c r="E2211" s="46" t="s">
        <v>9318</v>
      </c>
      <c r="F2211" s="46" t="s">
        <v>5124</v>
      </c>
      <c r="G2211" s="46" t="s">
        <v>11780</v>
      </c>
      <c r="H2211" s="46" t="s">
        <v>361</v>
      </c>
      <c r="I2211" s="46" t="s">
        <v>432</v>
      </c>
      <c r="J2211" s="47">
        <v>673</v>
      </c>
      <c r="K2211" s="46" t="s">
        <v>2569</v>
      </c>
      <c r="L2211" s="46" t="s">
        <v>279</v>
      </c>
    </row>
    <row r="2212" spans="1:12" x14ac:dyDescent="0.2">
      <c r="A2212" s="47">
        <v>30448</v>
      </c>
      <c r="C2212" s="46" t="s">
        <v>14943</v>
      </c>
      <c r="D2212" s="46" t="s">
        <v>13</v>
      </c>
      <c r="E2212" s="46" t="s">
        <v>8774</v>
      </c>
      <c r="F2212" s="46" t="s">
        <v>11781</v>
      </c>
      <c r="G2212" s="46" t="s">
        <v>11782</v>
      </c>
      <c r="H2212" s="46" t="s">
        <v>358</v>
      </c>
      <c r="I2212" s="46" t="s">
        <v>785</v>
      </c>
      <c r="J2212" s="47">
        <v>10133</v>
      </c>
      <c r="K2212" s="46" t="s">
        <v>2569</v>
      </c>
      <c r="L2212" s="46" t="s">
        <v>284</v>
      </c>
    </row>
    <row r="2213" spans="1:12" x14ac:dyDescent="0.2">
      <c r="A2213" s="47">
        <v>30446</v>
      </c>
      <c r="C2213" s="46" t="s">
        <v>1727</v>
      </c>
      <c r="D2213" s="46" t="s">
        <v>4630</v>
      </c>
      <c r="E2213" s="46" t="s">
        <v>3278</v>
      </c>
      <c r="F2213" s="46" t="s">
        <v>5128</v>
      </c>
      <c r="G2213" s="46" t="s">
        <v>11783</v>
      </c>
      <c r="H2213" s="46" t="s">
        <v>361</v>
      </c>
      <c r="I2213" s="46" t="s">
        <v>419</v>
      </c>
      <c r="J2213" s="47">
        <v>10124</v>
      </c>
      <c r="K2213" s="46" t="s">
        <v>2569</v>
      </c>
      <c r="L2213" s="46" t="s">
        <v>279</v>
      </c>
    </row>
    <row r="2214" spans="1:12" x14ac:dyDescent="0.2">
      <c r="A2214" s="47">
        <v>30403</v>
      </c>
      <c r="C2214" s="46" t="s">
        <v>13</v>
      </c>
      <c r="D2214" s="46" t="s">
        <v>375</v>
      </c>
      <c r="E2214" s="46" t="s">
        <v>20</v>
      </c>
      <c r="F2214" s="46" t="s">
        <v>5129</v>
      </c>
      <c r="G2214" s="46" t="s">
        <v>11784</v>
      </c>
      <c r="H2214" s="46" t="s">
        <v>361</v>
      </c>
      <c r="I2214" s="46" t="s">
        <v>785</v>
      </c>
      <c r="J2214" s="47">
        <v>10133</v>
      </c>
      <c r="K2214" s="46" t="s">
        <v>2569</v>
      </c>
      <c r="L2214" s="46" t="s">
        <v>284</v>
      </c>
    </row>
    <row r="2215" spans="1:12" x14ac:dyDescent="0.2">
      <c r="A2215" s="47">
        <v>30401</v>
      </c>
      <c r="C2215" s="46" t="s">
        <v>9</v>
      </c>
      <c r="D2215" s="46" t="s">
        <v>57</v>
      </c>
      <c r="E2215" s="46" t="s">
        <v>3423</v>
      </c>
      <c r="F2215" s="46" t="s">
        <v>5131</v>
      </c>
      <c r="G2215" s="46" t="s">
        <v>11785</v>
      </c>
      <c r="H2215" s="46" t="s">
        <v>368</v>
      </c>
      <c r="I2215" s="46" t="s">
        <v>625</v>
      </c>
      <c r="J2215" s="47">
        <v>2</v>
      </c>
      <c r="K2215" s="46" t="s">
        <v>2569</v>
      </c>
      <c r="L2215" s="46" t="s">
        <v>284</v>
      </c>
    </row>
    <row r="2216" spans="1:12" x14ac:dyDescent="0.2">
      <c r="A2216" s="47">
        <v>30374</v>
      </c>
      <c r="C2216" s="46" t="s">
        <v>2821</v>
      </c>
      <c r="D2216" s="46" t="s">
        <v>4634</v>
      </c>
      <c r="E2216" s="46" t="s">
        <v>4524</v>
      </c>
      <c r="F2216" s="46" t="s">
        <v>4167</v>
      </c>
      <c r="G2216" s="46" t="s">
        <v>11786</v>
      </c>
      <c r="H2216" s="46" t="s">
        <v>368</v>
      </c>
      <c r="I2216" s="46" t="s">
        <v>360</v>
      </c>
      <c r="J2216" s="47">
        <v>33</v>
      </c>
      <c r="K2216" s="46" t="s">
        <v>2569</v>
      </c>
      <c r="L2216" s="46" t="s">
        <v>281</v>
      </c>
    </row>
    <row r="2217" spans="1:12" x14ac:dyDescent="0.2">
      <c r="A2217" s="47">
        <v>30373</v>
      </c>
      <c r="C2217" s="46" t="s">
        <v>6221</v>
      </c>
      <c r="D2217" s="46" t="s">
        <v>11415</v>
      </c>
      <c r="E2217" s="46" t="s">
        <v>3477</v>
      </c>
      <c r="F2217" s="46" t="s">
        <v>5133</v>
      </c>
      <c r="G2217" s="46" t="s">
        <v>11787</v>
      </c>
      <c r="H2217" s="46" t="s">
        <v>361</v>
      </c>
      <c r="I2217" s="46" t="s">
        <v>3015</v>
      </c>
      <c r="J2217" s="47">
        <v>10004</v>
      </c>
      <c r="K2217" s="46" t="s">
        <v>2569</v>
      </c>
      <c r="L2217" s="46" t="s">
        <v>283</v>
      </c>
    </row>
    <row r="2218" spans="1:12" x14ac:dyDescent="0.2">
      <c r="A2218" s="47">
        <v>30372</v>
      </c>
      <c r="C2218" s="46" t="s">
        <v>57</v>
      </c>
      <c r="D2218" s="46" t="s">
        <v>11415</v>
      </c>
      <c r="E2218" s="46" t="s">
        <v>52</v>
      </c>
      <c r="F2218" s="46" t="s">
        <v>2681</v>
      </c>
      <c r="G2218" s="46" t="s">
        <v>11788</v>
      </c>
      <c r="H2218" s="46" t="s">
        <v>368</v>
      </c>
      <c r="I2218" s="46" t="s">
        <v>971</v>
      </c>
      <c r="J2218" s="47">
        <v>10149</v>
      </c>
      <c r="K2218" s="46" t="s">
        <v>2569</v>
      </c>
      <c r="L2218" s="46" t="s">
        <v>282</v>
      </c>
    </row>
    <row r="2219" spans="1:12" x14ac:dyDescent="0.2">
      <c r="A2219" s="47">
        <v>30330</v>
      </c>
      <c r="C2219" s="46" t="s">
        <v>4729</v>
      </c>
      <c r="D2219" s="46" t="s">
        <v>13</v>
      </c>
      <c r="E2219" s="46" t="s">
        <v>2758</v>
      </c>
      <c r="F2219" s="46" t="s">
        <v>4080</v>
      </c>
      <c r="G2219" s="46" t="s">
        <v>11789</v>
      </c>
      <c r="H2219" s="46" t="s">
        <v>368</v>
      </c>
      <c r="I2219" s="46" t="s">
        <v>619</v>
      </c>
      <c r="J2219" s="47">
        <v>43</v>
      </c>
      <c r="K2219" s="46" t="s">
        <v>2569</v>
      </c>
      <c r="L2219" s="46" t="s">
        <v>269</v>
      </c>
    </row>
    <row r="2220" spans="1:12" x14ac:dyDescent="0.2">
      <c r="A2220" s="47">
        <v>30322</v>
      </c>
      <c r="C2220" s="46" t="s">
        <v>34</v>
      </c>
      <c r="D2220" s="46" t="s">
        <v>1967</v>
      </c>
      <c r="E2220" s="46" t="s">
        <v>2567</v>
      </c>
      <c r="F2220" s="46" t="s">
        <v>5136</v>
      </c>
      <c r="G2220" s="46" t="s">
        <v>11790</v>
      </c>
      <c r="H2220" s="46" t="s">
        <v>361</v>
      </c>
      <c r="I2220" s="46" t="s">
        <v>386</v>
      </c>
      <c r="J2220" s="47">
        <v>248</v>
      </c>
      <c r="K2220" s="46" t="s">
        <v>2569</v>
      </c>
      <c r="L2220" s="46" t="s">
        <v>282</v>
      </c>
    </row>
    <row r="2221" spans="1:12" x14ac:dyDescent="0.2">
      <c r="A2221" s="47">
        <v>30317</v>
      </c>
      <c r="C2221" s="46" t="s">
        <v>16</v>
      </c>
      <c r="D2221" s="46" t="s">
        <v>25</v>
      </c>
      <c r="E2221" s="46" t="s">
        <v>11</v>
      </c>
      <c r="F2221" s="46" t="s">
        <v>11791</v>
      </c>
      <c r="G2221" s="46" t="s">
        <v>11792</v>
      </c>
      <c r="H2221" s="46" t="s">
        <v>358</v>
      </c>
      <c r="I2221" s="46" t="s">
        <v>532</v>
      </c>
      <c r="J2221" s="47">
        <v>10053</v>
      </c>
      <c r="K2221" s="46" t="s">
        <v>2569</v>
      </c>
      <c r="L2221" s="46" t="s">
        <v>280</v>
      </c>
    </row>
    <row r="2222" spans="1:12" x14ac:dyDescent="0.2">
      <c r="A2222" s="47">
        <v>30279</v>
      </c>
      <c r="C2222" s="46" t="s">
        <v>4635</v>
      </c>
      <c r="D2222" s="46" t="s">
        <v>4636</v>
      </c>
      <c r="E2222" s="46" t="s">
        <v>2663</v>
      </c>
      <c r="F2222" s="46" t="s">
        <v>5137</v>
      </c>
      <c r="G2222" s="46" t="s">
        <v>11793</v>
      </c>
      <c r="H2222" s="46" t="s">
        <v>361</v>
      </c>
      <c r="I2222" s="46" t="s">
        <v>2697</v>
      </c>
      <c r="J2222" s="47">
        <v>10159</v>
      </c>
      <c r="K2222" s="46" t="s">
        <v>2569</v>
      </c>
      <c r="L2222" s="46" t="s">
        <v>279</v>
      </c>
    </row>
    <row r="2223" spans="1:12" x14ac:dyDescent="0.2">
      <c r="A2223" s="47">
        <v>30265</v>
      </c>
      <c r="C2223" s="46" t="s">
        <v>4637</v>
      </c>
      <c r="D2223" s="46" t="s">
        <v>23</v>
      </c>
      <c r="E2223" s="46" t="s">
        <v>31</v>
      </c>
      <c r="F2223" s="46" t="s">
        <v>5140</v>
      </c>
      <c r="G2223" s="46" t="s">
        <v>11794</v>
      </c>
      <c r="H2223" s="46" t="s">
        <v>361</v>
      </c>
      <c r="I2223" s="46" t="s">
        <v>532</v>
      </c>
      <c r="J2223" s="47">
        <v>10053</v>
      </c>
      <c r="K2223" s="46" t="s">
        <v>2569</v>
      </c>
      <c r="L2223" s="46" t="s">
        <v>280</v>
      </c>
    </row>
    <row r="2224" spans="1:12" x14ac:dyDescent="0.2">
      <c r="A2224" s="47">
        <v>30261</v>
      </c>
      <c r="C2224" s="46" t="s">
        <v>1744</v>
      </c>
      <c r="D2224" s="46" t="s">
        <v>1635</v>
      </c>
      <c r="E2224" s="46" t="s">
        <v>529</v>
      </c>
      <c r="F2224" s="46" t="s">
        <v>5141</v>
      </c>
      <c r="G2224" s="46" t="s">
        <v>11795</v>
      </c>
      <c r="H2224" s="46" t="s">
        <v>361</v>
      </c>
      <c r="I2224" s="46" t="s">
        <v>483</v>
      </c>
      <c r="J2224" s="47">
        <v>10344</v>
      </c>
      <c r="K2224" s="46" t="s">
        <v>2569</v>
      </c>
      <c r="L2224" s="46" t="s">
        <v>281</v>
      </c>
    </row>
    <row r="2225" spans="1:12" x14ac:dyDescent="0.2">
      <c r="A2225" s="47">
        <v>30256</v>
      </c>
      <c r="C2225" s="46" t="s">
        <v>3465</v>
      </c>
      <c r="D2225" s="46" t="s">
        <v>4640</v>
      </c>
      <c r="E2225" s="46" t="s">
        <v>4468</v>
      </c>
      <c r="F2225" s="46" t="s">
        <v>11797</v>
      </c>
      <c r="G2225" s="46" t="s">
        <v>11798</v>
      </c>
      <c r="H2225" s="46" t="s">
        <v>368</v>
      </c>
      <c r="I2225" s="46" t="s">
        <v>8930</v>
      </c>
      <c r="J2225" s="47">
        <v>260</v>
      </c>
      <c r="K2225" s="46" t="s">
        <v>2569</v>
      </c>
      <c r="L2225" s="46" t="s">
        <v>282</v>
      </c>
    </row>
    <row r="2226" spans="1:12" x14ac:dyDescent="0.2">
      <c r="A2226" s="47">
        <v>30254</v>
      </c>
      <c r="C2226" s="46" t="s">
        <v>1744</v>
      </c>
      <c r="D2226" s="46" t="s">
        <v>1635</v>
      </c>
      <c r="E2226" s="46" t="s">
        <v>114</v>
      </c>
      <c r="F2226" s="46" t="s">
        <v>11800</v>
      </c>
      <c r="G2226" s="46" t="s">
        <v>11801</v>
      </c>
      <c r="H2226" s="46" t="s">
        <v>368</v>
      </c>
      <c r="I2226" s="46" t="s">
        <v>11802</v>
      </c>
      <c r="J2226" s="47">
        <v>10156</v>
      </c>
      <c r="K2226" s="46" t="s">
        <v>2569</v>
      </c>
      <c r="L2226" s="46" t="s">
        <v>288</v>
      </c>
    </row>
    <row r="2227" spans="1:12" x14ac:dyDescent="0.2">
      <c r="A2227" s="47">
        <v>30248</v>
      </c>
      <c r="C2227" s="46" t="s">
        <v>1605</v>
      </c>
      <c r="D2227" s="46" t="s">
        <v>3875</v>
      </c>
      <c r="E2227" s="46" t="s">
        <v>4100</v>
      </c>
      <c r="F2227" s="46" t="s">
        <v>4311</v>
      </c>
      <c r="G2227" s="46" t="s">
        <v>11803</v>
      </c>
      <c r="H2227" s="46" t="s">
        <v>368</v>
      </c>
      <c r="I2227" s="46" t="s">
        <v>360</v>
      </c>
      <c r="J2227" s="47">
        <v>33</v>
      </c>
      <c r="K2227" s="46" t="s">
        <v>2569</v>
      </c>
      <c r="L2227" s="46" t="s">
        <v>281</v>
      </c>
    </row>
    <row r="2228" spans="1:12" x14ac:dyDescent="0.2">
      <c r="A2228" s="47">
        <v>30247</v>
      </c>
      <c r="C2228" s="46" t="s">
        <v>1833</v>
      </c>
      <c r="D2228" s="46" t="s">
        <v>4643</v>
      </c>
      <c r="E2228" s="46" t="s">
        <v>3423</v>
      </c>
      <c r="F2228" s="46" t="s">
        <v>5144</v>
      </c>
      <c r="G2228" s="46" t="s">
        <v>11804</v>
      </c>
      <c r="H2228" s="46" t="s">
        <v>361</v>
      </c>
      <c r="I2228" s="46" t="s">
        <v>991</v>
      </c>
      <c r="J2228" s="47">
        <v>306</v>
      </c>
      <c r="K2228" s="46" t="s">
        <v>2569</v>
      </c>
      <c r="L2228" s="46" t="s">
        <v>288</v>
      </c>
    </row>
    <row r="2229" spans="1:12" x14ac:dyDescent="0.2">
      <c r="A2229" s="47">
        <v>30242</v>
      </c>
      <c r="C2229" s="46" t="s">
        <v>1598</v>
      </c>
      <c r="D2229" s="46" t="s">
        <v>1521</v>
      </c>
      <c r="E2229" s="46" t="s">
        <v>3499</v>
      </c>
      <c r="F2229" s="46" t="s">
        <v>5145</v>
      </c>
      <c r="G2229" s="46" t="s">
        <v>11805</v>
      </c>
      <c r="H2229" s="46" t="s">
        <v>361</v>
      </c>
      <c r="I2229" s="46" t="s">
        <v>1031</v>
      </c>
      <c r="J2229" s="47">
        <v>10151</v>
      </c>
      <c r="K2229" s="46" t="s">
        <v>2569</v>
      </c>
      <c r="L2229" s="46" t="s">
        <v>288</v>
      </c>
    </row>
    <row r="2230" spans="1:12" x14ac:dyDescent="0.2">
      <c r="A2230" s="47">
        <v>30241</v>
      </c>
      <c r="C2230" s="46" t="s">
        <v>57</v>
      </c>
      <c r="D2230" s="46" t="s">
        <v>3875</v>
      </c>
      <c r="E2230" s="46" t="s">
        <v>2850</v>
      </c>
      <c r="F2230" s="46" t="s">
        <v>4646</v>
      </c>
      <c r="G2230" s="46" t="s">
        <v>11806</v>
      </c>
      <c r="H2230" s="46" t="s">
        <v>361</v>
      </c>
      <c r="I2230" s="46" t="s">
        <v>991</v>
      </c>
      <c r="J2230" s="47">
        <v>306</v>
      </c>
      <c r="K2230" s="46" t="s">
        <v>2569</v>
      </c>
      <c r="L2230" s="46" t="s">
        <v>288</v>
      </c>
    </row>
    <row r="2231" spans="1:12" x14ac:dyDescent="0.2">
      <c r="A2231" s="47">
        <v>30239</v>
      </c>
      <c r="C2231" s="46" t="s">
        <v>72</v>
      </c>
      <c r="D2231" s="46" t="s">
        <v>1922</v>
      </c>
      <c r="E2231" s="46" t="s">
        <v>2767</v>
      </c>
      <c r="F2231" s="46" t="s">
        <v>5146</v>
      </c>
      <c r="G2231" s="46" t="s">
        <v>11807</v>
      </c>
      <c r="H2231" s="46" t="s">
        <v>361</v>
      </c>
      <c r="I2231" s="46" t="s">
        <v>403</v>
      </c>
      <c r="J2231" s="47">
        <v>321</v>
      </c>
      <c r="K2231" s="46" t="s">
        <v>2569</v>
      </c>
      <c r="L2231" s="46" t="s">
        <v>284</v>
      </c>
    </row>
    <row r="2232" spans="1:12" x14ac:dyDescent="0.2">
      <c r="A2232" s="47">
        <v>30233</v>
      </c>
      <c r="C2232" s="46" t="s">
        <v>4644</v>
      </c>
      <c r="D2232" s="46" t="s">
        <v>1564</v>
      </c>
      <c r="E2232" s="46" t="s">
        <v>2864</v>
      </c>
      <c r="F2232" s="46" t="s">
        <v>5148</v>
      </c>
      <c r="G2232" s="46" t="s">
        <v>11808</v>
      </c>
      <c r="H2232" s="46" t="s">
        <v>361</v>
      </c>
      <c r="I2232" s="46" t="s">
        <v>608</v>
      </c>
      <c r="J2232" s="47">
        <v>58</v>
      </c>
      <c r="K2232" s="46" t="s">
        <v>2569</v>
      </c>
      <c r="L2232" s="46" t="s">
        <v>169</v>
      </c>
    </row>
    <row r="2233" spans="1:12" x14ac:dyDescent="0.2">
      <c r="A2233" s="47">
        <v>30225</v>
      </c>
      <c r="C2233" s="46" t="s">
        <v>14918</v>
      </c>
      <c r="D2233" s="46" t="s">
        <v>57</v>
      </c>
      <c r="E2233" s="46" t="s">
        <v>36</v>
      </c>
      <c r="F2233" s="46" t="s">
        <v>5150</v>
      </c>
      <c r="G2233" s="46" t="s">
        <v>11809</v>
      </c>
      <c r="H2233" s="46" t="s">
        <v>361</v>
      </c>
      <c r="I2233" s="46" t="s">
        <v>713</v>
      </c>
      <c r="J2233" s="47">
        <v>10129</v>
      </c>
      <c r="K2233" s="46" t="s">
        <v>2569</v>
      </c>
      <c r="L2233" s="46" t="s">
        <v>286</v>
      </c>
    </row>
    <row r="2234" spans="1:12" x14ac:dyDescent="0.2">
      <c r="A2234" s="47">
        <v>30201</v>
      </c>
      <c r="C2234" s="46" t="s">
        <v>1910</v>
      </c>
      <c r="D2234" s="46" t="s">
        <v>1911</v>
      </c>
      <c r="E2234" s="46" t="s">
        <v>4648</v>
      </c>
      <c r="F2234" s="46" t="s">
        <v>5151</v>
      </c>
      <c r="G2234" s="46" t="s">
        <v>11810</v>
      </c>
      <c r="H2234" s="46" t="s">
        <v>361</v>
      </c>
      <c r="I2234" s="46" t="s">
        <v>757</v>
      </c>
      <c r="J2234" s="47">
        <v>59</v>
      </c>
      <c r="K2234" s="46" t="s">
        <v>2569</v>
      </c>
      <c r="L2234" s="46" t="s">
        <v>282</v>
      </c>
    </row>
    <row r="2235" spans="1:12" x14ac:dyDescent="0.2">
      <c r="A2235" s="47">
        <v>30192</v>
      </c>
      <c r="C2235" s="46" t="s">
        <v>6425</v>
      </c>
      <c r="D2235" s="46" t="s">
        <v>94</v>
      </c>
      <c r="E2235" s="46" t="s">
        <v>64</v>
      </c>
      <c r="F2235" s="46" t="s">
        <v>4979</v>
      </c>
      <c r="G2235" s="46" t="s">
        <v>11811</v>
      </c>
      <c r="H2235" s="46" t="s">
        <v>368</v>
      </c>
      <c r="I2235" s="46" t="s">
        <v>1039</v>
      </c>
      <c r="J2235" s="47">
        <v>57</v>
      </c>
      <c r="K2235" s="46" t="s">
        <v>2569</v>
      </c>
      <c r="L2235" s="46" t="s">
        <v>169</v>
      </c>
    </row>
    <row r="2236" spans="1:12" x14ac:dyDescent="0.2">
      <c r="A2236" s="47">
        <v>30191</v>
      </c>
      <c r="C2236" s="46" t="s">
        <v>15251</v>
      </c>
      <c r="D2236" s="46" t="s">
        <v>9</v>
      </c>
      <c r="E2236" s="46" t="s">
        <v>4648</v>
      </c>
      <c r="F2236" s="46" t="s">
        <v>5155</v>
      </c>
      <c r="G2236" s="46" t="s">
        <v>11812</v>
      </c>
      <c r="H2236" s="46" t="s">
        <v>358</v>
      </c>
      <c r="I2236" s="46" t="s">
        <v>729</v>
      </c>
      <c r="J2236" s="47">
        <v>643</v>
      </c>
      <c r="K2236" s="46" t="s">
        <v>2569</v>
      </c>
      <c r="L2236" s="46" t="s">
        <v>282</v>
      </c>
    </row>
    <row r="2237" spans="1:12" x14ac:dyDescent="0.2">
      <c r="A2237" s="47">
        <v>30189</v>
      </c>
      <c r="C2237" s="46" t="s">
        <v>1984</v>
      </c>
      <c r="D2237" s="46" t="s">
        <v>4649</v>
      </c>
      <c r="E2237" s="46" t="s">
        <v>4650</v>
      </c>
      <c r="F2237" s="46" t="s">
        <v>4185</v>
      </c>
      <c r="G2237" s="46" t="s">
        <v>11813</v>
      </c>
      <c r="H2237" s="46" t="s">
        <v>361</v>
      </c>
      <c r="I2237" s="46" t="s">
        <v>729</v>
      </c>
      <c r="J2237" s="47">
        <v>643</v>
      </c>
      <c r="K2237" s="46" t="s">
        <v>2569</v>
      </c>
      <c r="L2237" s="46" t="s">
        <v>282</v>
      </c>
    </row>
    <row r="2238" spans="1:12" x14ac:dyDescent="0.2">
      <c r="A2238" s="47">
        <v>30183</v>
      </c>
      <c r="C2238" s="46" t="s">
        <v>128</v>
      </c>
      <c r="D2238" s="46" t="s">
        <v>3877</v>
      </c>
      <c r="E2238" s="46" t="s">
        <v>107</v>
      </c>
      <c r="F2238" s="46" t="s">
        <v>3003</v>
      </c>
      <c r="G2238" s="46" t="s">
        <v>11814</v>
      </c>
      <c r="H2238" s="46" t="s">
        <v>361</v>
      </c>
      <c r="I2238" s="46" t="s">
        <v>729</v>
      </c>
      <c r="J2238" s="47">
        <v>643</v>
      </c>
      <c r="K2238" s="46" t="s">
        <v>2569</v>
      </c>
      <c r="L2238" s="46" t="s">
        <v>282</v>
      </c>
    </row>
    <row r="2239" spans="1:12" x14ac:dyDescent="0.2">
      <c r="A2239" s="47">
        <v>30180</v>
      </c>
      <c r="C2239" s="46" t="s">
        <v>4652</v>
      </c>
      <c r="D2239" s="46" t="s">
        <v>4653</v>
      </c>
      <c r="E2239" s="46" t="s">
        <v>4654</v>
      </c>
      <c r="F2239" s="46" t="s">
        <v>5157</v>
      </c>
      <c r="G2239" s="46" t="s">
        <v>11815</v>
      </c>
      <c r="H2239" s="46" t="s">
        <v>358</v>
      </c>
      <c r="I2239" s="46" t="s">
        <v>729</v>
      </c>
      <c r="J2239" s="47">
        <v>643</v>
      </c>
      <c r="K2239" s="46" t="s">
        <v>2569</v>
      </c>
      <c r="L2239" s="46" t="s">
        <v>282</v>
      </c>
    </row>
    <row r="2240" spans="1:12" x14ac:dyDescent="0.2">
      <c r="A2240" s="47">
        <v>30176</v>
      </c>
      <c r="C2240" s="46" t="s">
        <v>371</v>
      </c>
      <c r="D2240" s="46" t="s">
        <v>4656</v>
      </c>
      <c r="E2240" s="46" t="s">
        <v>22</v>
      </c>
      <c r="F2240" s="46" t="s">
        <v>5159</v>
      </c>
      <c r="G2240" s="46" t="s">
        <v>11816</v>
      </c>
      <c r="H2240" s="46" t="s">
        <v>361</v>
      </c>
      <c r="I2240" s="46" t="s">
        <v>1161</v>
      </c>
      <c r="J2240" s="47">
        <v>245</v>
      </c>
      <c r="K2240" s="46" t="s">
        <v>2569</v>
      </c>
      <c r="L2240" s="46" t="s">
        <v>283</v>
      </c>
    </row>
    <row r="2241" spans="1:12" x14ac:dyDescent="0.2">
      <c r="A2241" s="47">
        <v>30174</v>
      </c>
      <c r="C2241" s="46" t="s">
        <v>4658</v>
      </c>
      <c r="D2241" s="46" t="s">
        <v>4659</v>
      </c>
      <c r="E2241" s="46" t="s">
        <v>4660</v>
      </c>
      <c r="F2241" s="46" t="s">
        <v>5162</v>
      </c>
      <c r="G2241" s="46" t="s">
        <v>11817</v>
      </c>
      <c r="H2241" s="46" t="s">
        <v>368</v>
      </c>
      <c r="I2241" s="46" t="s">
        <v>580</v>
      </c>
      <c r="J2241" s="47">
        <v>534</v>
      </c>
      <c r="K2241" s="46" t="s">
        <v>2569</v>
      </c>
      <c r="L2241" s="46" t="s">
        <v>269</v>
      </c>
    </row>
    <row r="2242" spans="1:12" x14ac:dyDescent="0.2">
      <c r="A2242" s="47">
        <v>30165</v>
      </c>
      <c r="C2242" s="46" t="s">
        <v>1552</v>
      </c>
      <c r="D2242" s="46" t="s">
        <v>4662</v>
      </c>
      <c r="E2242" s="46" t="s">
        <v>4663</v>
      </c>
      <c r="F2242" s="46" t="s">
        <v>5167</v>
      </c>
      <c r="G2242" s="46" t="s">
        <v>11818</v>
      </c>
      <c r="H2242" s="46" t="s">
        <v>361</v>
      </c>
      <c r="I2242" s="46" t="s">
        <v>734</v>
      </c>
      <c r="J2242" s="47">
        <v>202</v>
      </c>
      <c r="K2242" s="46" t="s">
        <v>2569</v>
      </c>
      <c r="L2242" s="46" t="s">
        <v>269</v>
      </c>
    </row>
    <row r="2243" spans="1:12" x14ac:dyDescent="0.2">
      <c r="A2243" s="47">
        <v>30164</v>
      </c>
      <c r="C2243" s="46" t="s">
        <v>1956</v>
      </c>
      <c r="D2243" s="46" t="s">
        <v>10</v>
      </c>
      <c r="E2243" s="46" t="s">
        <v>3080</v>
      </c>
      <c r="F2243" s="46" t="s">
        <v>5168</v>
      </c>
      <c r="G2243" s="46" t="s">
        <v>11819</v>
      </c>
      <c r="H2243" s="46" t="s">
        <v>361</v>
      </c>
      <c r="I2243" s="46" t="s">
        <v>736</v>
      </c>
      <c r="J2243" s="47">
        <v>682</v>
      </c>
      <c r="K2243" s="46" t="s">
        <v>2569</v>
      </c>
      <c r="L2243" s="46" t="s">
        <v>269</v>
      </c>
    </row>
    <row r="2244" spans="1:12" x14ac:dyDescent="0.2">
      <c r="A2244" s="47">
        <v>30163</v>
      </c>
      <c r="C2244" s="46" t="s">
        <v>11447</v>
      </c>
      <c r="D2244" s="46" t="s">
        <v>11448</v>
      </c>
      <c r="E2244" s="46" t="s">
        <v>11449</v>
      </c>
      <c r="F2244" s="46" t="s">
        <v>5169</v>
      </c>
      <c r="G2244" s="46" t="s">
        <v>11820</v>
      </c>
      <c r="H2244" s="46" t="s">
        <v>361</v>
      </c>
      <c r="I2244" s="46" t="s">
        <v>580</v>
      </c>
      <c r="J2244" s="47">
        <v>534</v>
      </c>
      <c r="K2244" s="46" t="s">
        <v>2569</v>
      </c>
      <c r="L2244" s="46" t="s">
        <v>269</v>
      </c>
    </row>
    <row r="2245" spans="1:12" x14ac:dyDescent="0.2">
      <c r="A2245" s="47">
        <v>30162</v>
      </c>
      <c r="C2245" s="46" t="s">
        <v>11451</v>
      </c>
      <c r="E2245" s="46" t="s">
        <v>11452</v>
      </c>
      <c r="F2245" s="46" t="s">
        <v>5171</v>
      </c>
      <c r="G2245" s="46" t="s">
        <v>11821</v>
      </c>
      <c r="H2245" s="46" t="s">
        <v>361</v>
      </c>
      <c r="I2245" s="46" t="s">
        <v>1062</v>
      </c>
      <c r="J2245" s="47">
        <v>10399</v>
      </c>
      <c r="K2245" s="46" t="s">
        <v>2621</v>
      </c>
      <c r="L2245" s="46" t="s">
        <v>269</v>
      </c>
    </row>
    <row r="2246" spans="1:12" x14ac:dyDescent="0.2">
      <c r="A2246" s="47">
        <v>30140</v>
      </c>
      <c r="C2246" s="46" t="s">
        <v>4665</v>
      </c>
      <c r="D2246" s="46" t="s">
        <v>48</v>
      </c>
      <c r="E2246" s="46" t="s">
        <v>4409</v>
      </c>
      <c r="F2246" s="46" t="s">
        <v>2837</v>
      </c>
      <c r="G2246" s="46" t="s">
        <v>11822</v>
      </c>
      <c r="H2246" s="46" t="s">
        <v>358</v>
      </c>
      <c r="I2246" s="46" t="s">
        <v>383</v>
      </c>
      <c r="J2246" s="47">
        <v>193</v>
      </c>
      <c r="K2246" s="46" t="s">
        <v>2569</v>
      </c>
      <c r="L2246" s="46" t="s">
        <v>281</v>
      </c>
    </row>
    <row r="2247" spans="1:12" x14ac:dyDescent="0.2">
      <c r="A2247" s="47">
        <v>30118</v>
      </c>
      <c r="C2247" s="46" t="s">
        <v>147</v>
      </c>
      <c r="D2247" s="46" t="s">
        <v>4667</v>
      </c>
      <c r="E2247" s="46" t="s">
        <v>114</v>
      </c>
      <c r="F2247" s="46" t="s">
        <v>5173</v>
      </c>
      <c r="G2247" s="46" t="s">
        <v>11823</v>
      </c>
      <c r="H2247" s="46" t="s">
        <v>361</v>
      </c>
      <c r="I2247" s="46" t="s">
        <v>383</v>
      </c>
      <c r="J2247" s="47">
        <v>193</v>
      </c>
      <c r="K2247" s="46" t="s">
        <v>2569</v>
      </c>
      <c r="L2247" s="46" t="s">
        <v>281</v>
      </c>
    </row>
    <row r="2248" spans="1:12" x14ac:dyDescent="0.2">
      <c r="A2248" s="47">
        <v>30084</v>
      </c>
      <c r="C2248" s="46" t="s">
        <v>4671</v>
      </c>
      <c r="D2248" s="46" t="s">
        <v>375</v>
      </c>
      <c r="E2248" s="46" t="s">
        <v>2866</v>
      </c>
      <c r="F2248" s="46" t="s">
        <v>5174</v>
      </c>
      <c r="G2248" s="46" t="s">
        <v>11824</v>
      </c>
      <c r="H2248" s="46" t="s">
        <v>368</v>
      </c>
      <c r="I2248" s="46" t="s">
        <v>604</v>
      </c>
      <c r="J2248" s="47">
        <v>300</v>
      </c>
      <c r="K2248" s="46" t="s">
        <v>2569</v>
      </c>
      <c r="L2248" s="46" t="s">
        <v>282</v>
      </c>
    </row>
    <row r="2249" spans="1:12" x14ac:dyDescent="0.2">
      <c r="A2249" s="47">
        <v>30070</v>
      </c>
      <c r="C2249" s="46" t="s">
        <v>4255</v>
      </c>
      <c r="D2249" s="46" t="s">
        <v>57</v>
      </c>
      <c r="E2249" s="46" t="s">
        <v>118</v>
      </c>
      <c r="F2249" s="46" t="s">
        <v>11825</v>
      </c>
      <c r="G2249" s="46" t="s">
        <v>11826</v>
      </c>
      <c r="H2249" s="46" t="s">
        <v>368</v>
      </c>
      <c r="I2249" s="46" t="s">
        <v>3448</v>
      </c>
      <c r="J2249" s="47">
        <v>10188</v>
      </c>
      <c r="K2249" s="46" t="s">
        <v>2569</v>
      </c>
      <c r="L2249" s="46" t="s">
        <v>288</v>
      </c>
    </row>
    <row r="2250" spans="1:12" x14ac:dyDescent="0.2">
      <c r="A2250" s="47">
        <v>30052</v>
      </c>
      <c r="C2250" s="46" t="s">
        <v>15906</v>
      </c>
      <c r="D2250" s="46" t="s">
        <v>2050</v>
      </c>
      <c r="E2250" s="46" t="s">
        <v>2567</v>
      </c>
      <c r="F2250" s="46" t="s">
        <v>5176</v>
      </c>
      <c r="G2250" s="46" t="s">
        <v>11827</v>
      </c>
      <c r="H2250" s="46" t="s">
        <v>358</v>
      </c>
      <c r="I2250" s="46" t="s">
        <v>1087</v>
      </c>
      <c r="J2250" s="47">
        <v>10176</v>
      </c>
      <c r="K2250" s="46" t="s">
        <v>2569</v>
      </c>
      <c r="L2250" s="46" t="s">
        <v>282</v>
      </c>
    </row>
    <row r="2251" spans="1:12" x14ac:dyDescent="0.2">
      <c r="A2251" s="47">
        <v>30029</v>
      </c>
      <c r="C2251" s="46" t="s">
        <v>4676</v>
      </c>
      <c r="D2251" s="46" t="s">
        <v>4677</v>
      </c>
      <c r="E2251" s="46" t="s">
        <v>3899</v>
      </c>
      <c r="F2251" s="46" t="s">
        <v>5179</v>
      </c>
      <c r="G2251" s="46" t="s">
        <v>11828</v>
      </c>
      <c r="H2251" s="46" t="s">
        <v>358</v>
      </c>
      <c r="I2251" s="46" t="s">
        <v>1087</v>
      </c>
      <c r="J2251" s="47">
        <v>10176</v>
      </c>
      <c r="K2251" s="46" t="s">
        <v>2569</v>
      </c>
      <c r="L2251" s="46" t="s">
        <v>282</v>
      </c>
    </row>
    <row r="2252" spans="1:12" x14ac:dyDescent="0.2">
      <c r="A2252" s="47">
        <v>30027</v>
      </c>
      <c r="C2252" s="46" t="s">
        <v>81</v>
      </c>
      <c r="D2252" s="46" t="s">
        <v>9</v>
      </c>
      <c r="E2252" s="46" t="s">
        <v>96</v>
      </c>
      <c r="F2252" s="46" t="s">
        <v>5181</v>
      </c>
      <c r="G2252" s="46" t="s">
        <v>11829</v>
      </c>
      <c r="H2252" s="46" t="s">
        <v>358</v>
      </c>
      <c r="I2252" s="46" t="s">
        <v>1087</v>
      </c>
      <c r="J2252" s="47">
        <v>10176</v>
      </c>
      <c r="K2252" s="46" t="s">
        <v>2569</v>
      </c>
      <c r="L2252" s="46" t="s">
        <v>282</v>
      </c>
    </row>
    <row r="2253" spans="1:12" x14ac:dyDescent="0.2">
      <c r="A2253" s="47">
        <v>30023</v>
      </c>
      <c r="C2253" s="46" t="s">
        <v>2847</v>
      </c>
      <c r="D2253" s="46" t="s">
        <v>4681</v>
      </c>
      <c r="E2253" s="46" t="s">
        <v>2896</v>
      </c>
      <c r="F2253" s="46" t="s">
        <v>5182</v>
      </c>
      <c r="G2253" s="46" t="s">
        <v>11830</v>
      </c>
      <c r="H2253" s="46" t="s">
        <v>368</v>
      </c>
      <c r="I2253" s="46" t="s">
        <v>502</v>
      </c>
      <c r="J2253" s="47">
        <v>359</v>
      </c>
      <c r="K2253" s="46" t="s">
        <v>2569</v>
      </c>
      <c r="L2253" s="46" t="s">
        <v>287</v>
      </c>
    </row>
    <row r="2254" spans="1:12" x14ac:dyDescent="0.2">
      <c r="A2254" s="47">
        <v>30009</v>
      </c>
      <c r="C2254" s="46" t="s">
        <v>15159</v>
      </c>
      <c r="D2254" s="46" t="s">
        <v>2080</v>
      </c>
      <c r="E2254" s="46" t="s">
        <v>45</v>
      </c>
      <c r="F2254" s="46" t="s">
        <v>5184</v>
      </c>
      <c r="G2254" s="46" t="s">
        <v>11831</v>
      </c>
      <c r="H2254" s="46" t="s">
        <v>368</v>
      </c>
      <c r="I2254" s="46" t="s">
        <v>502</v>
      </c>
      <c r="J2254" s="47">
        <v>359</v>
      </c>
      <c r="K2254" s="46" t="s">
        <v>2569</v>
      </c>
      <c r="L2254" s="46" t="s">
        <v>287</v>
      </c>
    </row>
    <row r="2255" spans="1:12" x14ac:dyDescent="0.2">
      <c r="A2255" s="47">
        <v>30005</v>
      </c>
      <c r="C2255" s="46" t="s">
        <v>1908</v>
      </c>
      <c r="D2255" s="46" t="s">
        <v>9</v>
      </c>
      <c r="E2255" s="46" t="s">
        <v>2567</v>
      </c>
      <c r="F2255" s="46" t="s">
        <v>5186</v>
      </c>
      <c r="G2255" s="46" t="s">
        <v>11832</v>
      </c>
      <c r="H2255" s="46" t="s">
        <v>368</v>
      </c>
      <c r="I2255" s="46" t="s">
        <v>502</v>
      </c>
      <c r="J2255" s="47">
        <v>359</v>
      </c>
      <c r="K2255" s="46" t="s">
        <v>2569</v>
      </c>
      <c r="L2255" s="46" t="s">
        <v>287</v>
      </c>
    </row>
    <row r="2256" spans="1:12" x14ac:dyDescent="0.2">
      <c r="A2256" s="47">
        <v>29993</v>
      </c>
      <c r="C2256" s="46" t="s">
        <v>4059</v>
      </c>
      <c r="D2256" s="46" t="s">
        <v>43</v>
      </c>
      <c r="E2256" s="46" t="s">
        <v>2850</v>
      </c>
      <c r="F2256" s="46" t="s">
        <v>5189</v>
      </c>
      <c r="G2256" s="46" t="s">
        <v>11833</v>
      </c>
      <c r="H2256" s="46" t="s">
        <v>361</v>
      </c>
      <c r="I2256" s="46" t="s">
        <v>949</v>
      </c>
      <c r="J2256" s="47">
        <v>668</v>
      </c>
      <c r="K2256" s="46" t="s">
        <v>2637</v>
      </c>
      <c r="L2256" s="46" t="s">
        <v>280</v>
      </c>
    </row>
    <row r="2257" spans="1:12" x14ac:dyDescent="0.2">
      <c r="A2257" s="47">
        <v>29992</v>
      </c>
      <c r="C2257" s="46" t="s">
        <v>1812</v>
      </c>
      <c r="D2257" s="46" t="s">
        <v>3358</v>
      </c>
      <c r="E2257" s="46" t="s">
        <v>73</v>
      </c>
      <c r="F2257" s="46" t="s">
        <v>5190</v>
      </c>
      <c r="G2257" s="46" t="s">
        <v>11834</v>
      </c>
      <c r="H2257" s="46" t="s">
        <v>361</v>
      </c>
      <c r="I2257" s="46" t="s">
        <v>732</v>
      </c>
      <c r="J2257" s="47">
        <v>10084</v>
      </c>
      <c r="K2257" s="46" t="s">
        <v>2637</v>
      </c>
      <c r="L2257" s="46" t="s">
        <v>280</v>
      </c>
    </row>
    <row r="2258" spans="1:12" x14ac:dyDescent="0.2">
      <c r="A2258" s="47">
        <v>29982</v>
      </c>
      <c r="C2258" s="46" t="s">
        <v>458</v>
      </c>
      <c r="D2258" s="46" t="s">
        <v>4685</v>
      </c>
      <c r="E2258" s="46" t="s">
        <v>3238</v>
      </c>
      <c r="F2258" s="46" t="s">
        <v>5191</v>
      </c>
      <c r="G2258" s="46" t="s">
        <v>11835</v>
      </c>
      <c r="H2258" s="46" t="s">
        <v>358</v>
      </c>
      <c r="I2258" s="46" t="s">
        <v>434</v>
      </c>
      <c r="J2258" s="47">
        <v>721</v>
      </c>
      <c r="K2258" s="46" t="s">
        <v>2569</v>
      </c>
      <c r="L2258" s="46" t="s">
        <v>269</v>
      </c>
    </row>
    <row r="2259" spans="1:12" x14ac:dyDescent="0.2">
      <c r="A2259" s="47">
        <v>29981</v>
      </c>
      <c r="C2259" s="46" t="s">
        <v>458</v>
      </c>
      <c r="D2259" s="46" t="s">
        <v>4391</v>
      </c>
      <c r="E2259" s="46" t="s">
        <v>3217</v>
      </c>
      <c r="F2259" s="46" t="s">
        <v>5192</v>
      </c>
      <c r="G2259" s="46" t="s">
        <v>11836</v>
      </c>
      <c r="H2259" s="46" t="s">
        <v>368</v>
      </c>
      <c r="I2259" s="46" t="s">
        <v>551</v>
      </c>
      <c r="J2259" s="47">
        <v>572</v>
      </c>
      <c r="K2259" s="46" t="s">
        <v>2569</v>
      </c>
      <c r="L2259" s="46" t="s">
        <v>285</v>
      </c>
    </row>
    <row r="2260" spans="1:12" x14ac:dyDescent="0.2">
      <c r="A2260" s="47">
        <v>29973</v>
      </c>
      <c r="C2260" s="46" t="s">
        <v>72</v>
      </c>
      <c r="D2260" s="46" t="s">
        <v>1800</v>
      </c>
      <c r="E2260" s="46" t="s">
        <v>51</v>
      </c>
      <c r="F2260" s="46" t="s">
        <v>11837</v>
      </c>
      <c r="G2260" s="46" t="s">
        <v>11838</v>
      </c>
      <c r="H2260" s="46" t="s">
        <v>358</v>
      </c>
      <c r="I2260" s="46" t="s">
        <v>353</v>
      </c>
      <c r="J2260" s="47">
        <v>10427</v>
      </c>
      <c r="K2260" s="46" t="s">
        <v>2569</v>
      </c>
      <c r="L2260" s="46" t="s">
        <v>279</v>
      </c>
    </row>
    <row r="2261" spans="1:12" x14ac:dyDescent="0.2">
      <c r="A2261" s="47">
        <v>29972</v>
      </c>
      <c r="C2261" s="46" t="s">
        <v>1834</v>
      </c>
      <c r="D2261" s="46" t="s">
        <v>365</v>
      </c>
      <c r="E2261" s="46" t="s">
        <v>102</v>
      </c>
      <c r="F2261" s="46" t="s">
        <v>5194</v>
      </c>
      <c r="G2261" s="46" t="s">
        <v>11839</v>
      </c>
      <c r="H2261" s="46" t="s">
        <v>368</v>
      </c>
      <c r="I2261" s="46" t="s">
        <v>379</v>
      </c>
      <c r="J2261" s="47">
        <v>138</v>
      </c>
      <c r="K2261" s="46" t="s">
        <v>2569</v>
      </c>
      <c r="L2261" s="46" t="s">
        <v>285</v>
      </c>
    </row>
    <row r="2262" spans="1:12" x14ac:dyDescent="0.2">
      <c r="A2262" s="47">
        <v>29935</v>
      </c>
      <c r="C2262" s="46" t="s">
        <v>72</v>
      </c>
      <c r="D2262" s="46" t="s">
        <v>118</v>
      </c>
      <c r="E2262" s="46" t="s">
        <v>3138</v>
      </c>
      <c r="F2262" s="46" t="s">
        <v>5195</v>
      </c>
      <c r="G2262" s="46" t="s">
        <v>11840</v>
      </c>
      <c r="H2262" s="46" t="s">
        <v>361</v>
      </c>
      <c r="I2262" s="46" t="s">
        <v>379</v>
      </c>
      <c r="J2262" s="47">
        <v>138</v>
      </c>
      <c r="K2262" s="46" t="s">
        <v>2569</v>
      </c>
      <c r="L2262" s="46" t="s">
        <v>285</v>
      </c>
    </row>
    <row r="2263" spans="1:12" x14ac:dyDescent="0.2">
      <c r="A2263" s="47">
        <v>29925</v>
      </c>
      <c r="C2263" s="46" t="s">
        <v>14899</v>
      </c>
      <c r="D2263" s="46" t="s">
        <v>14900</v>
      </c>
      <c r="E2263" s="46" t="s">
        <v>14901</v>
      </c>
      <c r="F2263" s="46" t="s">
        <v>3666</v>
      </c>
      <c r="G2263" s="46" t="s">
        <v>11841</v>
      </c>
      <c r="H2263" s="46" t="s">
        <v>361</v>
      </c>
      <c r="I2263" s="46" t="s">
        <v>379</v>
      </c>
      <c r="J2263" s="47">
        <v>138</v>
      </c>
      <c r="K2263" s="46" t="s">
        <v>2569</v>
      </c>
      <c r="L2263" s="46" t="s">
        <v>285</v>
      </c>
    </row>
    <row r="2264" spans="1:12" x14ac:dyDescent="0.2">
      <c r="A2264" s="47">
        <v>29920</v>
      </c>
      <c r="C2264" s="46" t="s">
        <v>15284</v>
      </c>
      <c r="D2264" s="46" t="s">
        <v>1678</v>
      </c>
      <c r="E2264" s="46" t="s">
        <v>2866</v>
      </c>
      <c r="F2264" s="46" t="s">
        <v>5196</v>
      </c>
      <c r="G2264" s="46" t="s">
        <v>11842</v>
      </c>
      <c r="H2264" s="46" t="s">
        <v>361</v>
      </c>
      <c r="I2264" s="46" t="s">
        <v>178</v>
      </c>
      <c r="J2264" s="47">
        <v>504</v>
      </c>
      <c r="K2264" s="46" t="s">
        <v>2569</v>
      </c>
      <c r="L2264" s="46" t="s">
        <v>285</v>
      </c>
    </row>
    <row r="2265" spans="1:12" x14ac:dyDescent="0.2">
      <c r="A2265" s="47">
        <v>29908</v>
      </c>
      <c r="C2265" s="46" t="s">
        <v>4695</v>
      </c>
      <c r="D2265" s="46" t="s">
        <v>4696</v>
      </c>
      <c r="E2265" s="46" t="s">
        <v>1569</v>
      </c>
      <c r="F2265" s="46" t="s">
        <v>5199</v>
      </c>
      <c r="G2265" s="46" t="s">
        <v>11843</v>
      </c>
      <c r="H2265" s="46" t="s">
        <v>361</v>
      </c>
      <c r="I2265" s="46" t="s">
        <v>178</v>
      </c>
      <c r="J2265" s="47">
        <v>504</v>
      </c>
      <c r="K2265" s="46" t="s">
        <v>2569</v>
      </c>
      <c r="L2265" s="46" t="s">
        <v>285</v>
      </c>
    </row>
    <row r="2266" spans="1:12" x14ac:dyDescent="0.2">
      <c r="A2266" s="47">
        <v>29895</v>
      </c>
      <c r="C2266" s="46" t="s">
        <v>4699</v>
      </c>
      <c r="D2266" s="46" t="s">
        <v>4700</v>
      </c>
      <c r="E2266" s="46" t="s">
        <v>4701</v>
      </c>
      <c r="F2266" s="46" t="s">
        <v>5200</v>
      </c>
      <c r="G2266" s="46" t="s">
        <v>11844</v>
      </c>
      <c r="H2266" s="46" t="s">
        <v>358</v>
      </c>
      <c r="I2266" s="46" t="s">
        <v>447</v>
      </c>
      <c r="J2266" s="47">
        <v>10039</v>
      </c>
      <c r="K2266" s="46" t="s">
        <v>2569</v>
      </c>
      <c r="L2266" s="46" t="s">
        <v>279</v>
      </c>
    </row>
    <row r="2267" spans="1:12" x14ac:dyDescent="0.2">
      <c r="A2267" s="47">
        <v>29888</v>
      </c>
      <c r="C2267" s="46" t="s">
        <v>4072</v>
      </c>
      <c r="D2267" s="46" t="s">
        <v>4703</v>
      </c>
      <c r="E2267" s="46" t="s">
        <v>4704</v>
      </c>
      <c r="F2267" s="46" t="s">
        <v>5201</v>
      </c>
      <c r="G2267" s="46" t="s">
        <v>11845</v>
      </c>
      <c r="H2267" s="46" t="s">
        <v>361</v>
      </c>
      <c r="I2267" s="46" t="s">
        <v>447</v>
      </c>
      <c r="J2267" s="47">
        <v>10039</v>
      </c>
      <c r="K2267" s="46" t="s">
        <v>2569</v>
      </c>
      <c r="L2267" s="46" t="s">
        <v>279</v>
      </c>
    </row>
    <row r="2268" spans="1:12" x14ac:dyDescent="0.2">
      <c r="A2268" s="47">
        <v>29880</v>
      </c>
      <c r="C2268" s="46" t="s">
        <v>3679</v>
      </c>
      <c r="D2268" s="46" t="s">
        <v>3680</v>
      </c>
      <c r="E2268" s="46" t="s">
        <v>63</v>
      </c>
      <c r="F2268" s="46" t="s">
        <v>2840</v>
      </c>
      <c r="G2268" s="46" t="s">
        <v>11846</v>
      </c>
      <c r="H2268" s="46" t="s">
        <v>361</v>
      </c>
      <c r="I2268" s="46" t="s">
        <v>787</v>
      </c>
      <c r="J2268" s="47">
        <v>80</v>
      </c>
      <c r="K2268" s="46" t="s">
        <v>2569</v>
      </c>
      <c r="L2268" s="46" t="s">
        <v>170</v>
      </c>
    </row>
    <row r="2269" spans="1:12" x14ac:dyDescent="0.2">
      <c r="A2269" s="47">
        <v>29869</v>
      </c>
      <c r="C2269" s="46" t="s">
        <v>1905</v>
      </c>
      <c r="E2269" s="46" t="s">
        <v>3011</v>
      </c>
      <c r="F2269" s="46" t="s">
        <v>5202</v>
      </c>
      <c r="G2269" s="46" t="s">
        <v>11847</v>
      </c>
      <c r="H2269" s="46" t="s">
        <v>368</v>
      </c>
      <c r="I2269" s="46" t="s">
        <v>1432</v>
      </c>
      <c r="J2269" s="47">
        <v>10225</v>
      </c>
      <c r="K2269" s="46" t="s">
        <v>2569</v>
      </c>
      <c r="L2269" s="46" t="s">
        <v>287</v>
      </c>
    </row>
    <row r="2270" spans="1:12" x14ac:dyDescent="0.2">
      <c r="A2270" s="47">
        <v>29868</v>
      </c>
      <c r="C2270" s="46" t="s">
        <v>4708</v>
      </c>
      <c r="E2270" s="46" t="s">
        <v>4709</v>
      </c>
      <c r="F2270" s="46" t="s">
        <v>5204</v>
      </c>
      <c r="G2270" s="46" t="s">
        <v>11848</v>
      </c>
      <c r="H2270" s="46" t="s">
        <v>358</v>
      </c>
      <c r="I2270" s="46" t="s">
        <v>713</v>
      </c>
      <c r="J2270" s="47">
        <v>10129</v>
      </c>
      <c r="K2270" s="46" t="s">
        <v>2569</v>
      </c>
      <c r="L2270" s="46" t="s">
        <v>286</v>
      </c>
    </row>
    <row r="2271" spans="1:12" x14ac:dyDescent="0.2">
      <c r="A2271" s="47">
        <v>29863</v>
      </c>
      <c r="C2271" s="46" t="s">
        <v>4711</v>
      </c>
      <c r="D2271" s="46" t="s">
        <v>90</v>
      </c>
      <c r="E2271" s="46" t="s">
        <v>114</v>
      </c>
      <c r="F2271" s="46" t="s">
        <v>11850</v>
      </c>
      <c r="G2271" s="46" t="s">
        <v>11851</v>
      </c>
      <c r="H2271" s="46" t="s">
        <v>358</v>
      </c>
      <c r="I2271" s="46" t="s">
        <v>897</v>
      </c>
      <c r="J2271" s="47">
        <v>488</v>
      </c>
      <c r="K2271" s="46" t="s">
        <v>2569</v>
      </c>
      <c r="L2271" s="46" t="s">
        <v>288</v>
      </c>
    </row>
    <row r="2272" spans="1:12" x14ac:dyDescent="0.2">
      <c r="A2272" s="47">
        <v>29858</v>
      </c>
      <c r="C2272" s="46" t="s">
        <v>127</v>
      </c>
      <c r="D2272" s="46" t="s">
        <v>15041</v>
      </c>
      <c r="E2272" s="46" t="s">
        <v>3570</v>
      </c>
      <c r="F2272" s="46" t="s">
        <v>4784</v>
      </c>
      <c r="G2272" s="46" t="s">
        <v>11852</v>
      </c>
      <c r="H2272" s="46" t="s">
        <v>361</v>
      </c>
      <c r="I2272" s="46" t="s">
        <v>991</v>
      </c>
      <c r="J2272" s="47">
        <v>306</v>
      </c>
      <c r="K2272" s="46" t="s">
        <v>2569</v>
      </c>
      <c r="L2272" s="46" t="s">
        <v>288</v>
      </c>
    </row>
    <row r="2273" spans="1:12" x14ac:dyDescent="0.2">
      <c r="A2273" s="47">
        <v>29847</v>
      </c>
      <c r="C2273" s="46" t="s">
        <v>2036</v>
      </c>
      <c r="D2273" s="46" t="s">
        <v>4713</v>
      </c>
      <c r="E2273" s="46" t="s">
        <v>4714</v>
      </c>
      <c r="F2273" s="46" t="s">
        <v>5208</v>
      </c>
      <c r="G2273" s="46" t="s">
        <v>11853</v>
      </c>
      <c r="H2273" s="46" t="s">
        <v>368</v>
      </c>
      <c r="I2273" s="46" t="s">
        <v>512</v>
      </c>
      <c r="J2273" s="47">
        <v>543</v>
      </c>
      <c r="K2273" s="46" t="s">
        <v>2569</v>
      </c>
      <c r="L2273" s="46" t="s">
        <v>288</v>
      </c>
    </row>
    <row r="2274" spans="1:12" x14ac:dyDescent="0.2">
      <c r="A2274" s="47">
        <v>29845</v>
      </c>
      <c r="C2274" s="46" t="s">
        <v>127</v>
      </c>
      <c r="D2274" s="46" t="s">
        <v>314</v>
      </c>
      <c r="E2274" s="46" t="s">
        <v>54</v>
      </c>
      <c r="F2274" s="46" t="s">
        <v>5210</v>
      </c>
      <c r="G2274" s="46" t="s">
        <v>11854</v>
      </c>
      <c r="H2274" s="46" t="s">
        <v>361</v>
      </c>
      <c r="I2274" s="46" t="s">
        <v>663</v>
      </c>
      <c r="J2274" s="47">
        <v>102</v>
      </c>
      <c r="K2274" s="46" t="s">
        <v>2569</v>
      </c>
      <c r="L2274" s="46" t="s">
        <v>278</v>
      </c>
    </row>
    <row r="2275" spans="1:12" x14ac:dyDescent="0.2">
      <c r="A2275" s="47">
        <v>29839</v>
      </c>
      <c r="C2275" s="46" t="s">
        <v>4716</v>
      </c>
      <c r="D2275" s="46" t="s">
        <v>1667</v>
      </c>
      <c r="E2275" s="46" t="s">
        <v>2752</v>
      </c>
      <c r="F2275" s="46" t="s">
        <v>5211</v>
      </c>
      <c r="G2275" s="46" t="s">
        <v>11855</v>
      </c>
      <c r="H2275" s="46" t="s">
        <v>368</v>
      </c>
      <c r="I2275" s="46" t="s">
        <v>352</v>
      </c>
      <c r="J2275" s="47">
        <v>10453</v>
      </c>
      <c r="K2275" s="46" t="s">
        <v>2569</v>
      </c>
      <c r="L2275" s="46" t="s">
        <v>269</v>
      </c>
    </row>
    <row r="2276" spans="1:12" x14ac:dyDescent="0.2">
      <c r="A2276" s="47">
        <v>29828</v>
      </c>
      <c r="C2276" s="46" t="s">
        <v>39</v>
      </c>
      <c r="D2276" s="46" t="s">
        <v>72</v>
      </c>
      <c r="E2276" s="46" t="s">
        <v>4191</v>
      </c>
      <c r="F2276" s="46" t="s">
        <v>5212</v>
      </c>
      <c r="G2276" s="46" t="s">
        <v>11856</v>
      </c>
      <c r="H2276" s="46" t="s">
        <v>361</v>
      </c>
      <c r="I2276" s="46" t="s">
        <v>293</v>
      </c>
      <c r="J2276" s="47">
        <v>10202</v>
      </c>
      <c r="K2276" s="46" t="s">
        <v>2569</v>
      </c>
      <c r="L2276" s="46" t="s">
        <v>279</v>
      </c>
    </row>
    <row r="2277" spans="1:12" x14ac:dyDescent="0.2">
      <c r="A2277" s="47">
        <v>29812</v>
      </c>
      <c r="C2277" s="46" t="s">
        <v>1812</v>
      </c>
      <c r="D2277" s="46" t="s">
        <v>11297</v>
      </c>
      <c r="E2277" s="46" t="s">
        <v>14925</v>
      </c>
      <c r="F2277" s="46" t="s">
        <v>5213</v>
      </c>
      <c r="G2277" s="46" t="s">
        <v>11857</v>
      </c>
      <c r="H2277" s="46" t="s">
        <v>361</v>
      </c>
      <c r="I2277" s="46" t="s">
        <v>401</v>
      </c>
      <c r="J2277" s="47">
        <v>308</v>
      </c>
      <c r="K2277" s="46" t="s">
        <v>2569</v>
      </c>
      <c r="L2277" s="46" t="s">
        <v>284</v>
      </c>
    </row>
    <row r="2278" spans="1:12" x14ac:dyDescent="0.2">
      <c r="A2278" s="47">
        <v>29810</v>
      </c>
      <c r="C2278" s="46" t="s">
        <v>1720</v>
      </c>
      <c r="D2278" s="46" t="s">
        <v>89</v>
      </c>
      <c r="E2278" s="46" t="s">
        <v>18</v>
      </c>
      <c r="F2278" s="46" t="s">
        <v>5215</v>
      </c>
      <c r="G2278" s="46" t="s">
        <v>11858</v>
      </c>
      <c r="H2278" s="46" t="s">
        <v>361</v>
      </c>
      <c r="I2278" s="46" t="s">
        <v>606</v>
      </c>
      <c r="J2278" s="47">
        <v>10432</v>
      </c>
      <c r="K2278" s="46" t="s">
        <v>2569</v>
      </c>
      <c r="L2278" s="46" t="s">
        <v>284</v>
      </c>
    </row>
    <row r="2279" spans="1:12" x14ac:dyDescent="0.2">
      <c r="A2279" s="47">
        <v>29805</v>
      </c>
      <c r="C2279" s="46" t="s">
        <v>57</v>
      </c>
      <c r="D2279" s="46" t="s">
        <v>3358</v>
      </c>
      <c r="E2279" s="46" t="s">
        <v>4718</v>
      </c>
      <c r="F2279" s="46" t="s">
        <v>5216</v>
      </c>
      <c r="G2279" s="46" t="s">
        <v>11859</v>
      </c>
      <c r="H2279" s="46" t="s">
        <v>368</v>
      </c>
      <c r="I2279" s="46" t="s">
        <v>769</v>
      </c>
      <c r="J2279" s="47">
        <v>10131</v>
      </c>
      <c r="K2279" s="46" t="s">
        <v>2569</v>
      </c>
      <c r="L2279" s="46" t="s">
        <v>170</v>
      </c>
    </row>
    <row r="2280" spans="1:12" x14ac:dyDescent="0.2">
      <c r="A2280" s="47">
        <v>29804</v>
      </c>
      <c r="C2280" s="46" t="s">
        <v>15907</v>
      </c>
      <c r="D2280" s="46" t="s">
        <v>84</v>
      </c>
      <c r="E2280" s="46" t="s">
        <v>30</v>
      </c>
      <c r="F2280" s="46" t="s">
        <v>3753</v>
      </c>
      <c r="G2280" s="46" t="s">
        <v>11860</v>
      </c>
      <c r="H2280" s="46" t="s">
        <v>358</v>
      </c>
      <c r="I2280" s="46" t="s">
        <v>5217</v>
      </c>
      <c r="J2280" s="47">
        <v>10062</v>
      </c>
      <c r="K2280" s="46" t="s">
        <v>2569</v>
      </c>
      <c r="L2280" s="46" t="s">
        <v>287</v>
      </c>
    </row>
    <row r="2281" spans="1:12" x14ac:dyDescent="0.2">
      <c r="A2281" s="47">
        <v>29803</v>
      </c>
      <c r="C2281" s="46" t="s">
        <v>3358</v>
      </c>
      <c r="D2281" s="46" t="s">
        <v>125</v>
      </c>
      <c r="E2281" s="46" t="s">
        <v>3757</v>
      </c>
      <c r="F2281" s="46" t="s">
        <v>4886</v>
      </c>
      <c r="G2281" s="46" t="s">
        <v>11861</v>
      </c>
      <c r="H2281" s="46" t="s">
        <v>361</v>
      </c>
      <c r="I2281" s="46" t="s">
        <v>404</v>
      </c>
      <c r="J2281" s="47">
        <v>331</v>
      </c>
      <c r="K2281" s="46" t="s">
        <v>2569</v>
      </c>
      <c r="L2281" s="46" t="s">
        <v>283</v>
      </c>
    </row>
    <row r="2282" spans="1:12" x14ac:dyDescent="0.2">
      <c r="A2282" s="47">
        <v>29796</v>
      </c>
      <c r="C2282" s="46" t="s">
        <v>4533</v>
      </c>
      <c r="D2282" s="46" t="s">
        <v>1599</v>
      </c>
      <c r="E2282" s="46" t="s">
        <v>3421</v>
      </c>
      <c r="F2282" s="46" t="s">
        <v>5222</v>
      </c>
      <c r="G2282" s="46" t="s">
        <v>11862</v>
      </c>
      <c r="H2282" s="46" t="s">
        <v>361</v>
      </c>
      <c r="I2282" s="46" t="s">
        <v>469</v>
      </c>
      <c r="J2282" s="47">
        <v>10178</v>
      </c>
      <c r="K2282" s="46" t="s">
        <v>2569</v>
      </c>
      <c r="L2282" s="46" t="s">
        <v>283</v>
      </c>
    </row>
    <row r="2283" spans="1:12" x14ac:dyDescent="0.2">
      <c r="A2283" s="47">
        <v>29792</v>
      </c>
      <c r="C2283" s="46" t="s">
        <v>41</v>
      </c>
      <c r="D2283" s="46" t="s">
        <v>15908</v>
      </c>
      <c r="E2283" s="46" t="s">
        <v>460</v>
      </c>
      <c r="F2283" s="46" t="s">
        <v>5224</v>
      </c>
      <c r="G2283" s="46" t="s">
        <v>11863</v>
      </c>
      <c r="H2283" s="46" t="s">
        <v>358</v>
      </c>
      <c r="I2283" s="46" t="s">
        <v>384</v>
      </c>
      <c r="J2283" s="47">
        <v>233</v>
      </c>
      <c r="K2283" s="46" t="s">
        <v>2569</v>
      </c>
      <c r="L2283" s="46" t="s">
        <v>269</v>
      </c>
    </row>
    <row r="2284" spans="1:12" x14ac:dyDescent="0.2">
      <c r="A2284" s="47">
        <v>29791</v>
      </c>
      <c r="C2284" s="46" t="s">
        <v>4726</v>
      </c>
      <c r="D2284" s="46" t="s">
        <v>24</v>
      </c>
      <c r="E2284" s="46" t="s">
        <v>36</v>
      </c>
      <c r="F2284" s="46" t="s">
        <v>4012</v>
      </c>
      <c r="G2284" s="46" t="s">
        <v>11864</v>
      </c>
      <c r="H2284" s="46" t="s">
        <v>361</v>
      </c>
      <c r="I2284" s="46" t="s">
        <v>1178</v>
      </c>
      <c r="J2284" s="47">
        <v>10181</v>
      </c>
      <c r="K2284" s="46" t="s">
        <v>2569</v>
      </c>
      <c r="L2284" s="46" t="s">
        <v>279</v>
      </c>
    </row>
    <row r="2285" spans="1:12" x14ac:dyDescent="0.2">
      <c r="A2285" s="47">
        <v>29789</v>
      </c>
      <c r="C2285" s="46" t="s">
        <v>4726</v>
      </c>
      <c r="D2285" s="46" t="s">
        <v>4727</v>
      </c>
      <c r="E2285" s="46" t="s">
        <v>82</v>
      </c>
      <c r="F2285" s="46" t="s">
        <v>5227</v>
      </c>
      <c r="G2285" s="46" t="s">
        <v>11865</v>
      </c>
      <c r="H2285" s="46" t="s">
        <v>361</v>
      </c>
      <c r="I2285" s="46" t="s">
        <v>407</v>
      </c>
      <c r="J2285" s="47">
        <v>355</v>
      </c>
      <c r="K2285" s="46" t="s">
        <v>2569</v>
      </c>
      <c r="L2285" s="46" t="s">
        <v>289</v>
      </c>
    </row>
    <row r="2286" spans="1:12" x14ac:dyDescent="0.2">
      <c r="A2286" s="47">
        <v>29772</v>
      </c>
      <c r="C2286" s="46" t="s">
        <v>4720</v>
      </c>
      <c r="D2286" s="46" t="s">
        <v>4731</v>
      </c>
      <c r="E2286" s="46" t="s">
        <v>1482</v>
      </c>
      <c r="F2286" s="46" t="s">
        <v>5229</v>
      </c>
      <c r="G2286" s="46" t="s">
        <v>11866</v>
      </c>
      <c r="H2286" s="46" t="s">
        <v>361</v>
      </c>
      <c r="I2286" s="46" t="s">
        <v>414</v>
      </c>
      <c r="J2286" s="47">
        <v>502</v>
      </c>
      <c r="K2286" s="46" t="s">
        <v>2569</v>
      </c>
      <c r="L2286" s="46" t="s">
        <v>269</v>
      </c>
    </row>
    <row r="2287" spans="1:12" x14ac:dyDescent="0.2">
      <c r="A2287" s="47">
        <v>29768</v>
      </c>
      <c r="C2287" s="46" t="s">
        <v>4733</v>
      </c>
      <c r="D2287" s="46" t="s">
        <v>3451</v>
      </c>
      <c r="E2287" s="46" t="s">
        <v>4734</v>
      </c>
      <c r="F2287" s="46" t="s">
        <v>11868</v>
      </c>
      <c r="G2287" s="46" t="s">
        <v>11869</v>
      </c>
      <c r="H2287" s="46" t="s">
        <v>358</v>
      </c>
      <c r="I2287" s="46" t="s">
        <v>402</v>
      </c>
      <c r="J2287" s="47">
        <v>309</v>
      </c>
      <c r="K2287" s="46" t="s">
        <v>2569</v>
      </c>
      <c r="L2287" s="46" t="s">
        <v>279</v>
      </c>
    </row>
    <row r="2288" spans="1:12" x14ac:dyDescent="0.2">
      <c r="A2288" s="47">
        <v>29756</v>
      </c>
      <c r="C2288" s="46" t="s">
        <v>4738</v>
      </c>
      <c r="D2288" s="46" t="s">
        <v>54</v>
      </c>
      <c r="E2288" s="46" t="s">
        <v>2590</v>
      </c>
      <c r="F2288" s="46" t="s">
        <v>11872</v>
      </c>
      <c r="G2288" s="46" t="s">
        <v>11873</v>
      </c>
      <c r="H2288" s="46" t="s">
        <v>361</v>
      </c>
      <c r="I2288" s="46" t="s">
        <v>2697</v>
      </c>
      <c r="J2288" s="47">
        <v>10159</v>
      </c>
      <c r="K2288" s="46" t="s">
        <v>2569</v>
      </c>
      <c r="L2288" s="46" t="s">
        <v>279</v>
      </c>
    </row>
    <row r="2289" spans="1:12" x14ac:dyDescent="0.2">
      <c r="A2289" s="47">
        <v>29750</v>
      </c>
      <c r="C2289" s="46" t="s">
        <v>4740</v>
      </c>
      <c r="D2289" s="46" t="s">
        <v>3301</v>
      </c>
      <c r="E2289" s="46" t="s">
        <v>4741</v>
      </c>
      <c r="F2289" s="46" t="s">
        <v>5231</v>
      </c>
      <c r="G2289" s="46" t="s">
        <v>11874</v>
      </c>
      <c r="H2289" s="46" t="s">
        <v>361</v>
      </c>
      <c r="I2289" s="46" t="s">
        <v>976</v>
      </c>
      <c r="J2289" s="47">
        <v>3</v>
      </c>
      <c r="K2289" s="46" t="s">
        <v>2569</v>
      </c>
      <c r="L2289" s="46" t="s">
        <v>284</v>
      </c>
    </row>
    <row r="2290" spans="1:12" x14ac:dyDescent="0.2">
      <c r="A2290" s="47">
        <v>29730</v>
      </c>
      <c r="C2290" s="46" t="s">
        <v>4743</v>
      </c>
      <c r="D2290" s="46" t="s">
        <v>4744</v>
      </c>
      <c r="E2290" s="46" t="s">
        <v>3016</v>
      </c>
      <c r="F2290" s="46" t="s">
        <v>5234</v>
      </c>
      <c r="G2290" s="46" t="s">
        <v>11875</v>
      </c>
      <c r="H2290" s="46" t="s">
        <v>361</v>
      </c>
      <c r="I2290" s="46" t="s">
        <v>636</v>
      </c>
      <c r="J2290" s="47">
        <v>52</v>
      </c>
      <c r="K2290" s="46" t="s">
        <v>2600</v>
      </c>
      <c r="L2290" s="46" t="s">
        <v>286</v>
      </c>
    </row>
    <row r="2291" spans="1:12" x14ac:dyDescent="0.2">
      <c r="A2291" s="47">
        <v>29720</v>
      </c>
      <c r="C2291" s="46" t="s">
        <v>2123</v>
      </c>
      <c r="D2291" s="46" t="s">
        <v>11502</v>
      </c>
      <c r="E2291" s="46" t="s">
        <v>11503</v>
      </c>
      <c r="F2291" s="46" t="s">
        <v>5235</v>
      </c>
      <c r="G2291" s="46" t="s">
        <v>11876</v>
      </c>
      <c r="H2291" s="46" t="s">
        <v>361</v>
      </c>
      <c r="I2291" s="46" t="s">
        <v>636</v>
      </c>
      <c r="J2291" s="47">
        <v>52</v>
      </c>
      <c r="K2291" s="46" t="s">
        <v>2569</v>
      </c>
      <c r="L2291" s="46" t="s">
        <v>286</v>
      </c>
    </row>
    <row r="2292" spans="1:12" x14ac:dyDescent="0.2">
      <c r="A2292" s="47">
        <v>29719</v>
      </c>
      <c r="C2292" s="46" t="s">
        <v>1535</v>
      </c>
      <c r="D2292" s="46" t="s">
        <v>15416</v>
      </c>
      <c r="E2292" s="46" t="s">
        <v>97</v>
      </c>
      <c r="F2292" s="46" t="s">
        <v>5237</v>
      </c>
      <c r="G2292" s="46" t="s">
        <v>11877</v>
      </c>
      <c r="H2292" s="46" t="s">
        <v>361</v>
      </c>
      <c r="I2292" s="46" t="s">
        <v>507</v>
      </c>
      <c r="J2292" s="47">
        <v>353</v>
      </c>
      <c r="K2292" s="46" t="s">
        <v>2569</v>
      </c>
      <c r="L2292" s="46" t="s">
        <v>279</v>
      </c>
    </row>
    <row r="2293" spans="1:12" x14ac:dyDescent="0.2">
      <c r="A2293" s="47">
        <v>29708</v>
      </c>
      <c r="C2293" s="46" t="s">
        <v>120</v>
      </c>
      <c r="D2293" s="46" t="s">
        <v>3854</v>
      </c>
      <c r="E2293" s="46" t="s">
        <v>11</v>
      </c>
      <c r="F2293" s="46" t="s">
        <v>5238</v>
      </c>
      <c r="G2293" s="46" t="s">
        <v>11878</v>
      </c>
      <c r="H2293" s="46" t="s">
        <v>361</v>
      </c>
      <c r="I2293" s="46" t="s">
        <v>734</v>
      </c>
      <c r="J2293" s="47">
        <v>202</v>
      </c>
      <c r="K2293" s="46" t="s">
        <v>2569</v>
      </c>
      <c r="L2293" s="46" t="s">
        <v>269</v>
      </c>
    </row>
    <row r="2294" spans="1:12" x14ac:dyDescent="0.2">
      <c r="A2294" s="47">
        <v>29707</v>
      </c>
      <c r="C2294" s="46" t="s">
        <v>120</v>
      </c>
      <c r="D2294" s="46" t="s">
        <v>19</v>
      </c>
      <c r="E2294" s="46" t="s">
        <v>11</v>
      </c>
      <c r="F2294" s="46" t="s">
        <v>5239</v>
      </c>
      <c r="G2294" s="46" t="s">
        <v>11879</v>
      </c>
      <c r="H2294" s="46" t="s">
        <v>361</v>
      </c>
      <c r="I2294" s="46" t="s">
        <v>663</v>
      </c>
      <c r="J2294" s="47">
        <v>102</v>
      </c>
      <c r="K2294" s="46" t="s">
        <v>2569</v>
      </c>
      <c r="L2294" s="46" t="s">
        <v>278</v>
      </c>
    </row>
    <row r="2295" spans="1:12" x14ac:dyDescent="0.2">
      <c r="A2295" s="47">
        <v>29699</v>
      </c>
      <c r="C2295" s="46" t="s">
        <v>1754</v>
      </c>
      <c r="D2295" s="46" t="s">
        <v>17</v>
      </c>
      <c r="E2295" s="46" t="s">
        <v>29</v>
      </c>
      <c r="F2295" s="46" t="s">
        <v>5243</v>
      </c>
      <c r="G2295" s="46" t="s">
        <v>11880</v>
      </c>
      <c r="H2295" s="46" t="s">
        <v>358</v>
      </c>
      <c r="I2295" s="46" t="s">
        <v>408</v>
      </c>
      <c r="J2295" s="47">
        <v>375</v>
      </c>
      <c r="K2295" s="46" t="s">
        <v>2569</v>
      </c>
      <c r="L2295" s="46" t="s">
        <v>283</v>
      </c>
    </row>
    <row r="2296" spans="1:12" x14ac:dyDescent="0.2">
      <c r="A2296" s="47">
        <v>29693</v>
      </c>
      <c r="C2296" s="46" t="s">
        <v>4751</v>
      </c>
      <c r="D2296" s="46" t="s">
        <v>4206</v>
      </c>
      <c r="E2296" s="46" t="s">
        <v>22</v>
      </c>
      <c r="F2296" s="46" t="s">
        <v>5245</v>
      </c>
      <c r="G2296" s="46" t="s">
        <v>11881</v>
      </c>
      <c r="H2296" s="46" t="s">
        <v>361</v>
      </c>
      <c r="I2296" s="46" t="s">
        <v>3015</v>
      </c>
      <c r="J2296" s="47">
        <v>10004</v>
      </c>
      <c r="K2296" s="46" t="s">
        <v>2682</v>
      </c>
      <c r="L2296" s="46" t="s">
        <v>283</v>
      </c>
    </row>
    <row r="2297" spans="1:12" x14ac:dyDescent="0.2">
      <c r="A2297" s="47">
        <v>29687</v>
      </c>
      <c r="C2297" s="46" t="s">
        <v>4753</v>
      </c>
      <c r="D2297" s="46" t="s">
        <v>147</v>
      </c>
      <c r="E2297" s="46" t="s">
        <v>22</v>
      </c>
      <c r="F2297" s="46" t="s">
        <v>4458</v>
      </c>
      <c r="G2297" s="46" t="s">
        <v>11882</v>
      </c>
      <c r="H2297" s="46" t="s">
        <v>368</v>
      </c>
      <c r="I2297" s="46" t="s">
        <v>857</v>
      </c>
      <c r="J2297" s="47">
        <v>446</v>
      </c>
      <c r="K2297" s="46" t="s">
        <v>2569</v>
      </c>
      <c r="L2297" s="46" t="s">
        <v>279</v>
      </c>
    </row>
    <row r="2298" spans="1:12" x14ac:dyDescent="0.2">
      <c r="A2298" s="47">
        <v>29686</v>
      </c>
      <c r="C2298" s="46" t="s">
        <v>313</v>
      </c>
      <c r="D2298" s="46" t="s">
        <v>50</v>
      </c>
      <c r="E2298" s="46" t="s">
        <v>32</v>
      </c>
      <c r="F2298" s="46" t="s">
        <v>4750</v>
      </c>
      <c r="G2298" s="46" t="s">
        <v>11883</v>
      </c>
      <c r="H2298" s="46" t="s">
        <v>368</v>
      </c>
      <c r="I2298" s="46" t="s">
        <v>496</v>
      </c>
      <c r="J2298" s="47">
        <v>337</v>
      </c>
      <c r="K2298" s="46" t="s">
        <v>2569</v>
      </c>
      <c r="L2298" s="46" t="s">
        <v>280</v>
      </c>
    </row>
    <row r="2299" spans="1:12" x14ac:dyDescent="0.2">
      <c r="A2299" s="47">
        <v>29678</v>
      </c>
      <c r="C2299" s="46" t="s">
        <v>4757</v>
      </c>
      <c r="D2299" s="46" t="s">
        <v>19</v>
      </c>
      <c r="E2299" s="46" t="s">
        <v>49</v>
      </c>
      <c r="F2299" s="46" t="s">
        <v>11884</v>
      </c>
      <c r="G2299" s="46" t="s">
        <v>11885</v>
      </c>
      <c r="H2299" s="46" t="s">
        <v>361</v>
      </c>
      <c r="I2299" s="46" t="s">
        <v>949</v>
      </c>
      <c r="J2299" s="47">
        <v>668</v>
      </c>
      <c r="K2299" s="46" t="s">
        <v>2569</v>
      </c>
      <c r="L2299" s="46" t="s">
        <v>280</v>
      </c>
    </row>
    <row r="2300" spans="1:12" x14ac:dyDescent="0.2">
      <c r="A2300" s="47">
        <v>29664</v>
      </c>
      <c r="C2300" s="46" t="s">
        <v>14</v>
      </c>
      <c r="D2300" s="46" t="s">
        <v>15909</v>
      </c>
      <c r="E2300" s="46" t="s">
        <v>15910</v>
      </c>
      <c r="F2300" s="46" t="s">
        <v>5247</v>
      </c>
      <c r="G2300" s="46" t="s">
        <v>11886</v>
      </c>
      <c r="H2300" s="46" t="s">
        <v>358</v>
      </c>
      <c r="I2300" s="46" t="s">
        <v>10028</v>
      </c>
      <c r="J2300" s="47">
        <v>173</v>
      </c>
      <c r="K2300" s="46" t="s">
        <v>2569</v>
      </c>
      <c r="L2300" s="46" t="s">
        <v>280</v>
      </c>
    </row>
    <row r="2301" spans="1:12" x14ac:dyDescent="0.2">
      <c r="A2301" s="47">
        <v>29663</v>
      </c>
      <c r="C2301" s="46" t="s">
        <v>4401</v>
      </c>
      <c r="D2301" s="46" t="s">
        <v>1850</v>
      </c>
      <c r="E2301" s="46" t="s">
        <v>4762</v>
      </c>
      <c r="F2301" s="46" t="s">
        <v>4717</v>
      </c>
      <c r="G2301" s="46" t="s">
        <v>11027</v>
      </c>
      <c r="H2301" s="46" t="s">
        <v>368</v>
      </c>
      <c r="I2301" s="46" t="s">
        <v>422</v>
      </c>
      <c r="J2301" s="47">
        <v>538</v>
      </c>
      <c r="K2301" s="46" t="s">
        <v>2569</v>
      </c>
      <c r="L2301" s="46" t="s">
        <v>282</v>
      </c>
    </row>
    <row r="2302" spans="1:12" x14ac:dyDescent="0.2">
      <c r="A2302" s="47">
        <v>29642</v>
      </c>
      <c r="C2302" s="46" t="s">
        <v>9</v>
      </c>
      <c r="D2302" s="46" t="s">
        <v>2971</v>
      </c>
      <c r="E2302" s="46" t="s">
        <v>6703</v>
      </c>
      <c r="F2302" s="46" t="s">
        <v>5249</v>
      </c>
      <c r="G2302" s="46" t="s">
        <v>11887</v>
      </c>
      <c r="H2302" s="46" t="s">
        <v>361</v>
      </c>
      <c r="I2302" s="46" t="s">
        <v>859</v>
      </c>
      <c r="J2302" s="47">
        <v>653</v>
      </c>
      <c r="K2302" s="46" t="s">
        <v>2569</v>
      </c>
      <c r="L2302" s="46" t="s">
        <v>285</v>
      </c>
    </row>
    <row r="2303" spans="1:12" x14ac:dyDescent="0.2">
      <c r="A2303" s="47">
        <v>29639</v>
      </c>
      <c r="C2303" s="46" t="s">
        <v>4765</v>
      </c>
      <c r="D2303" s="46" t="s">
        <v>1577</v>
      </c>
      <c r="E2303" s="46" t="s">
        <v>4419</v>
      </c>
      <c r="F2303" s="46" t="s">
        <v>5253</v>
      </c>
      <c r="G2303" s="46" t="s">
        <v>11888</v>
      </c>
      <c r="H2303" s="46" t="s">
        <v>361</v>
      </c>
      <c r="I2303" s="46" t="s">
        <v>401</v>
      </c>
      <c r="J2303" s="47">
        <v>308</v>
      </c>
      <c r="K2303" s="46" t="s">
        <v>2569</v>
      </c>
      <c r="L2303" s="46" t="s">
        <v>284</v>
      </c>
    </row>
    <row r="2304" spans="1:12" x14ac:dyDescent="0.2">
      <c r="A2304" s="47">
        <v>29620</v>
      </c>
      <c r="C2304" s="46" t="s">
        <v>4769</v>
      </c>
      <c r="D2304" s="46" t="s">
        <v>4770</v>
      </c>
      <c r="E2304" s="46" t="s">
        <v>1482</v>
      </c>
      <c r="F2304" s="46" t="s">
        <v>5254</v>
      </c>
      <c r="G2304" s="46" t="s">
        <v>11889</v>
      </c>
      <c r="H2304" s="46" t="s">
        <v>361</v>
      </c>
      <c r="I2304" s="46" t="s">
        <v>423</v>
      </c>
      <c r="J2304" s="47">
        <v>546</v>
      </c>
      <c r="K2304" s="46" t="s">
        <v>2569</v>
      </c>
      <c r="L2304" s="46" t="s">
        <v>285</v>
      </c>
    </row>
    <row r="2305" spans="1:12" x14ac:dyDescent="0.2">
      <c r="A2305" s="47">
        <v>29576</v>
      </c>
      <c r="C2305" s="46" t="s">
        <v>4772</v>
      </c>
      <c r="D2305" s="46" t="s">
        <v>10</v>
      </c>
      <c r="E2305" s="46" t="s">
        <v>98</v>
      </c>
      <c r="F2305" s="46" t="s">
        <v>5256</v>
      </c>
      <c r="G2305" s="46" t="s">
        <v>11890</v>
      </c>
      <c r="H2305" s="46" t="s">
        <v>361</v>
      </c>
      <c r="I2305" s="46" t="s">
        <v>423</v>
      </c>
      <c r="J2305" s="47">
        <v>546</v>
      </c>
      <c r="K2305" s="46" t="s">
        <v>2569</v>
      </c>
      <c r="L2305" s="46" t="s">
        <v>285</v>
      </c>
    </row>
    <row r="2306" spans="1:12" x14ac:dyDescent="0.2">
      <c r="A2306" s="47">
        <v>29566</v>
      </c>
      <c r="C2306" s="46" t="s">
        <v>19</v>
      </c>
      <c r="D2306" s="46" t="s">
        <v>57</v>
      </c>
      <c r="E2306" s="46" t="s">
        <v>411</v>
      </c>
      <c r="F2306" s="46" t="s">
        <v>5257</v>
      </c>
      <c r="G2306" s="46" t="s">
        <v>11891</v>
      </c>
      <c r="H2306" s="46" t="s">
        <v>361</v>
      </c>
      <c r="I2306" s="46" t="s">
        <v>826</v>
      </c>
      <c r="J2306" s="47">
        <v>276</v>
      </c>
      <c r="K2306" s="46" t="s">
        <v>2569</v>
      </c>
      <c r="L2306" s="46" t="s">
        <v>280</v>
      </c>
    </row>
    <row r="2307" spans="1:12" x14ac:dyDescent="0.2">
      <c r="A2307" s="47">
        <v>29563</v>
      </c>
      <c r="C2307" s="46" t="s">
        <v>4774</v>
      </c>
      <c r="D2307" s="46" t="s">
        <v>4775</v>
      </c>
      <c r="E2307" s="46" t="s">
        <v>2707</v>
      </c>
      <c r="F2307" s="46" t="s">
        <v>5260</v>
      </c>
      <c r="G2307" s="46" t="s">
        <v>11892</v>
      </c>
      <c r="H2307" s="46" t="s">
        <v>361</v>
      </c>
      <c r="I2307" s="46" t="s">
        <v>826</v>
      </c>
      <c r="J2307" s="47">
        <v>276</v>
      </c>
      <c r="K2307" s="46" t="s">
        <v>2569</v>
      </c>
      <c r="L2307" s="46" t="s">
        <v>280</v>
      </c>
    </row>
    <row r="2308" spans="1:12" x14ac:dyDescent="0.2">
      <c r="A2308" s="47">
        <v>29560</v>
      </c>
      <c r="C2308" s="46" t="s">
        <v>1956</v>
      </c>
      <c r="D2308" s="46" t="s">
        <v>4777</v>
      </c>
      <c r="E2308" s="46" t="s">
        <v>2663</v>
      </c>
      <c r="F2308" s="46" t="s">
        <v>5234</v>
      </c>
      <c r="G2308" s="46" t="s">
        <v>11893</v>
      </c>
      <c r="H2308" s="46" t="s">
        <v>368</v>
      </c>
      <c r="I2308" s="46" t="s">
        <v>363</v>
      </c>
      <c r="J2308" s="47">
        <v>37</v>
      </c>
      <c r="K2308" s="46" t="s">
        <v>2569</v>
      </c>
      <c r="L2308" s="46" t="s">
        <v>170</v>
      </c>
    </row>
    <row r="2309" spans="1:12" x14ac:dyDescent="0.2">
      <c r="A2309" s="47">
        <v>29556</v>
      </c>
      <c r="C2309" s="46" t="s">
        <v>4779</v>
      </c>
      <c r="D2309" s="46" t="s">
        <v>89</v>
      </c>
      <c r="E2309" s="46" t="s">
        <v>3485</v>
      </c>
      <c r="F2309" s="46" t="s">
        <v>11896</v>
      </c>
      <c r="G2309" s="46" t="s">
        <v>11897</v>
      </c>
      <c r="H2309" s="46" t="s">
        <v>358</v>
      </c>
      <c r="I2309" s="46" t="s">
        <v>824</v>
      </c>
      <c r="J2309" s="47">
        <v>10058</v>
      </c>
      <c r="K2309" s="46" t="s">
        <v>2569</v>
      </c>
      <c r="L2309" s="46" t="s">
        <v>284</v>
      </c>
    </row>
    <row r="2310" spans="1:12" x14ac:dyDescent="0.2">
      <c r="A2310" s="47">
        <v>29547</v>
      </c>
      <c r="C2310" s="46" t="s">
        <v>391</v>
      </c>
      <c r="D2310" s="46" t="s">
        <v>2846</v>
      </c>
      <c r="E2310" s="46" t="s">
        <v>11521</v>
      </c>
      <c r="F2310" s="46" t="s">
        <v>5263</v>
      </c>
      <c r="G2310" s="46" t="s">
        <v>11027</v>
      </c>
      <c r="H2310" s="46" t="s">
        <v>368</v>
      </c>
      <c r="I2310" s="46" t="s">
        <v>422</v>
      </c>
      <c r="J2310" s="47">
        <v>538</v>
      </c>
      <c r="K2310" s="46" t="s">
        <v>2569</v>
      </c>
      <c r="L2310" s="46" t="s">
        <v>282</v>
      </c>
    </row>
    <row r="2311" spans="1:12" x14ac:dyDescent="0.2">
      <c r="A2311" s="47">
        <v>29543</v>
      </c>
      <c r="C2311" s="46" t="s">
        <v>15911</v>
      </c>
      <c r="D2311" s="46" t="s">
        <v>1891</v>
      </c>
      <c r="E2311" s="46" t="s">
        <v>1980</v>
      </c>
      <c r="F2311" s="46" t="s">
        <v>4902</v>
      </c>
      <c r="G2311" s="46" t="s">
        <v>11898</v>
      </c>
      <c r="H2311" s="46" t="s">
        <v>361</v>
      </c>
      <c r="I2311" s="46" t="s">
        <v>422</v>
      </c>
      <c r="J2311" s="47">
        <v>538</v>
      </c>
      <c r="K2311" s="46" t="s">
        <v>2569</v>
      </c>
      <c r="L2311" s="46" t="s">
        <v>282</v>
      </c>
    </row>
    <row r="2312" spans="1:12" x14ac:dyDescent="0.2">
      <c r="A2312" s="47">
        <v>29534</v>
      </c>
      <c r="C2312" s="46" t="s">
        <v>3462</v>
      </c>
      <c r="D2312" s="46" t="s">
        <v>4783</v>
      </c>
      <c r="E2312" s="46" t="s">
        <v>29</v>
      </c>
      <c r="F2312" s="46" t="s">
        <v>4873</v>
      </c>
      <c r="G2312" s="46" t="s">
        <v>11900</v>
      </c>
      <c r="H2312" s="46" t="s">
        <v>368</v>
      </c>
      <c r="I2312" s="46" t="s">
        <v>10945</v>
      </c>
      <c r="J2312" s="47">
        <v>424</v>
      </c>
      <c r="K2312" s="46" t="s">
        <v>2569</v>
      </c>
      <c r="L2312" s="46" t="s">
        <v>280</v>
      </c>
    </row>
    <row r="2313" spans="1:12" x14ac:dyDescent="0.2">
      <c r="A2313" s="47">
        <v>29530</v>
      </c>
      <c r="C2313" s="46" t="s">
        <v>34</v>
      </c>
      <c r="D2313" s="46" t="s">
        <v>15912</v>
      </c>
      <c r="E2313" s="46" t="s">
        <v>73</v>
      </c>
      <c r="F2313" s="46" t="s">
        <v>2987</v>
      </c>
      <c r="G2313" s="46" t="s">
        <v>11901</v>
      </c>
      <c r="H2313" s="46" t="s">
        <v>368</v>
      </c>
      <c r="I2313" s="46" t="s">
        <v>10945</v>
      </c>
      <c r="J2313" s="47">
        <v>424</v>
      </c>
      <c r="K2313" s="46" t="s">
        <v>2569</v>
      </c>
      <c r="L2313" s="46" t="s">
        <v>280</v>
      </c>
    </row>
    <row r="2314" spans="1:12" x14ac:dyDescent="0.2">
      <c r="A2314" s="47">
        <v>29522</v>
      </c>
      <c r="C2314" s="46" t="s">
        <v>4785</v>
      </c>
      <c r="D2314" s="46" t="s">
        <v>4786</v>
      </c>
      <c r="E2314" s="46" t="s">
        <v>3810</v>
      </c>
      <c r="F2314" s="46" t="s">
        <v>5266</v>
      </c>
      <c r="G2314" s="46" t="s">
        <v>11902</v>
      </c>
      <c r="H2314" s="46" t="s">
        <v>361</v>
      </c>
      <c r="I2314" s="46" t="s">
        <v>353</v>
      </c>
      <c r="J2314" s="47">
        <v>10427</v>
      </c>
      <c r="K2314" s="46" t="s">
        <v>2569</v>
      </c>
      <c r="L2314" s="46" t="s">
        <v>279</v>
      </c>
    </row>
    <row r="2315" spans="1:12" x14ac:dyDescent="0.2">
      <c r="A2315" s="47">
        <v>29520</v>
      </c>
      <c r="C2315" s="46" t="s">
        <v>3482</v>
      </c>
      <c r="D2315" s="46" t="s">
        <v>427</v>
      </c>
      <c r="E2315" s="46" t="s">
        <v>114</v>
      </c>
      <c r="F2315" s="46" t="s">
        <v>5267</v>
      </c>
      <c r="G2315" s="46" t="s">
        <v>11903</v>
      </c>
      <c r="H2315" s="46" t="s">
        <v>361</v>
      </c>
      <c r="I2315" s="46" t="s">
        <v>414</v>
      </c>
      <c r="J2315" s="47">
        <v>502</v>
      </c>
      <c r="K2315" s="46" t="s">
        <v>2584</v>
      </c>
      <c r="L2315" s="46" t="s">
        <v>269</v>
      </c>
    </row>
    <row r="2316" spans="1:12" x14ac:dyDescent="0.2">
      <c r="A2316" s="47">
        <v>29519</v>
      </c>
      <c r="C2316" s="46" t="s">
        <v>10</v>
      </c>
      <c r="D2316" s="46" t="s">
        <v>16</v>
      </c>
      <c r="E2316" s="46" t="s">
        <v>8</v>
      </c>
      <c r="F2316" s="46" t="s">
        <v>5269</v>
      </c>
      <c r="G2316" s="46" t="s">
        <v>11905</v>
      </c>
      <c r="H2316" s="46" t="s">
        <v>358</v>
      </c>
      <c r="I2316" s="46" t="s">
        <v>505</v>
      </c>
      <c r="J2316" s="47">
        <v>10095</v>
      </c>
      <c r="K2316" s="46" t="s">
        <v>2638</v>
      </c>
      <c r="L2316" s="46" t="s">
        <v>289</v>
      </c>
    </row>
    <row r="2317" spans="1:12" x14ac:dyDescent="0.2">
      <c r="A2317" s="47">
        <v>29518</v>
      </c>
      <c r="C2317" s="46" t="s">
        <v>34</v>
      </c>
      <c r="D2317" s="46" t="s">
        <v>1626</v>
      </c>
      <c r="E2317" s="46" t="s">
        <v>2655</v>
      </c>
      <c r="F2317" s="46" t="s">
        <v>5272</v>
      </c>
      <c r="G2317" s="46" t="s">
        <v>11906</v>
      </c>
      <c r="H2317" s="46" t="s">
        <v>361</v>
      </c>
      <c r="I2317" s="46" t="s">
        <v>687</v>
      </c>
      <c r="J2317" s="47">
        <v>490</v>
      </c>
      <c r="K2317" s="46" t="s">
        <v>2569</v>
      </c>
      <c r="L2317" s="46" t="s">
        <v>289</v>
      </c>
    </row>
    <row r="2318" spans="1:12" x14ac:dyDescent="0.2">
      <c r="A2318" s="47">
        <v>29515</v>
      </c>
      <c r="C2318" s="46" t="s">
        <v>13</v>
      </c>
      <c r="D2318" s="46" t="s">
        <v>72</v>
      </c>
      <c r="E2318" s="46" t="s">
        <v>42</v>
      </c>
      <c r="F2318" s="46" t="s">
        <v>5273</v>
      </c>
      <c r="G2318" s="46" t="s">
        <v>11907</v>
      </c>
      <c r="H2318" s="46" t="s">
        <v>361</v>
      </c>
      <c r="I2318" s="46" t="s">
        <v>407</v>
      </c>
      <c r="J2318" s="47">
        <v>355</v>
      </c>
      <c r="K2318" s="46" t="s">
        <v>2569</v>
      </c>
      <c r="L2318" s="46" t="s">
        <v>289</v>
      </c>
    </row>
    <row r="2319" spans="1:12" x14ac:dyDescent="0.2">
      <c r="A2319" s="47">
        <v>29508</v>
      </c>
      <c r="C2319" s="46" t="s">
        <v>3689</v>
      </c>
      <c r="D2319" s="46" t="s">
        <v>19</v>
      </c>
      <c r="E2319" s="46" t="s">
        <v>4793</v>
      </c>
      <c r="F2319" s="46" t="s">
        <v>5276</v>
      </c>
      <c r="G2319" s="46" t="s">
        <v>11908</v>
      </c>
      <c r="H2319" s="46" t="s">
        <v>358</v>
      </c>
      <c r="I2319" s="46" t="s">
        <v>495</v>
      </c>
      <c r="J2319" s="47">
        <v>10456</v>
      </c>
      <c r="K2319" s="46" t="s">
        <v>2569</v>
      </c>
      <c r="L2319" s="46" t="s">
        <v>289</v>
      </c>
    </row>
    <row r="2320" spans="1:12" x14ac:dyDescent="0.2">
      <c r="A2320" s="47">
        <v>29496</v>
      </c>
      <c r="C2320" s="46" t="s">
        <v>4367</v>
      </c>
      <c r="D2320" s="46" t="s">
        <v>15045</v>
      </c>
      <c r="E2320" s="46" t="s">
        <v>15046</v>
      </c>
      <c r="F2320" s="46" t="s">
        <v>5793</v>
      </c>
      <c r="G2320" s="46" t="s">
        <v>11909</v>
      </c>
      <c r="H2320" s="46" t="s">
        <v>368</v>
      </c>
      <c r="I2320" s="46" t="s">
        <v>687</v>
      </c>
      <c r="J2320" s="47">
        <v>490</v>
      </c>
      <c r="K2320" s="46" t="s">
        <v>2569</v>
      </c>
      <c r="L2320" s="46" t="s">
        <v>289</v>
      </c>
    </row>
    <row r="2321" spans="1:12" x14ac:dyDescent="0.2">
      <c r="A2321" s="47">
        <v>29475</v>
      </c>
      <c r="C2321" s="46" t="s">
        <v>4798</v>
      </c>
      <c r="E2321" s="46" t="s">
        <v>4799</v>
      </c>
      <c r="F2321" s="46" t="s">
        <v>5277</v>
      </c>
      <c r="G2321" s="46" t="s">
        <v>11910</v>
      </c>
      <c r="H2321" s="46" t="s">
        <v>368</v>
      </c>
      <c r="I2321" s="46" t="s">
        <v>569</v>
      </c>
      <c r="J2321" s="47">
        <v>343</v>
      </c>
      <c r="K2321" s="46" t="s">
        <v>2569</v>
      </c>
      <c r="L2321" s="46" t="s">
        <v>289</v>
      </c>
    </row>
    <row r="2322" spans="1:12" x14ac:dyDescent="0.2">
      <c r="A2322" s="47">
        <v>29467</v>
      </c>
      <c r="C2322" s="46" t="s">
        <v>4801</v>
      </c>
      <c r="D2322" s="46" t="s">
        <v>48</v>
      </c>
      <c r="E2322" s="46" t="s">
        <v>4802</v>
      </c>
      <c r="F2322" s="46" t="s">
        <v>5279</v>
      </c>
      <c r="G2322" s="46" t="s">
        <v>11911</v>
      </c>
      <c r="H2322" s="46" t="s">
        <v>368</v>
      </c>
      <c r="I2322" s="46" t="s">
        <v>569</v>
      </c>
      <c r="J2322" s="47">
        <v>343</v>
      </c>
      <c r="K2322" s="46" t="s">
        <v>2569</v>
      </c>
      <c r="L2322" s="46" t="s">
        <v>289</v>
      </c>
    </row>
    <row r="2323" spans="1:12" x14ac:dyDescent="0.2">
      <c r="A2323" s="47">
        <v>29464</v>
      </c>
      <c r="C2323" s="46" t="s">
        <v>4805</v>
      </c>
      <c r="D2323" s="46" t="s">
        <v>4806</v>
      </c>
      <c r="E2323" s="46" t="s">
        <v>4807</v>
      </c>
      <c r="F2323" s="46" t="s">
        <v>5280</v>
      </c>
      <c r="G2323" s="46" t="s">
        <v>11912</v>
      </c>
      <c r="H2323" s="46" t="s">
        <v>368</v>
      </c>
      <c r="I2323" s="46" t="s">
        <v>569</v>
      </c>
      <c r="J2323" s="47">
        <v>343</v>
      </c>
      <c r="K2323" s="46" t="s">
        <v>2569</v>
      </c>
      <c r="L2323" s="46" t="s">
        <v>289</v>
      </c>
    </row>
    <row r="2324" spans="1:12" x14ac:dyDescent="0.2">
      <c r="A2324" s="47">
        <v>29452</v>
      </c>
      <c r="C2324" s="46" t="s">
        <v>14936</v>
      </c>
      <c r="E2324" s="46" t="s">
        <v>4193</v>
      </c>
      <c r="F2324" s="46" t="s">
        <v>5282</v>
      </c>
      <c r="G2324" s="46" t="s">
        <v>11913</v>
      </c>
      <c r="H2324" s="46" t="s">
        <v>368</v>
      </c>
      <c r="I2324" s="46" t="s">
        <v>569</v>
      </c>
      <c r="J2324" s="47">
        <v>343</v>
      </c>
      <c r="K2324" s="46" t="s">
        <v>2569</v>
      </c>
      <c r="L2324" s="46" t="s">
        <v>289</v>
      </c>
    </row>
    <row r="2325" spans="1:12" x14ac:dyDescent="0.2">
      <c r="A2325" s="47">
        <v>29448</v>
      </c>
      <c r="C2325" s="46" t="s">
        <v>1901</v>
      </c>
      <c r="D2325" s="46" t="s">
        <v>17</v>
      </c>
      <c r="E2325" s="46" t="s">
        <v>4810</v>
      </c>
      <c r="F2325" s="46" t="s">
        <v>5285</v>
      </c>
      <c r="G2325" s="46" t="s">
        <v>11914</v>
      </c>
      <c r="H2325" s="46" t="s">
        <v>368</v>
      </c>
      <c r="I2325" s="46" t="s">
        <v>569</v>
      </c>
      <c r="J2325" s="47">
        <v>343</v>
      </c>
      <c r="K2325" s="46" t="s">
        <v>2569</v>
      </c>
      <c r="L2325" s="46" t="s">
        <v>289</v>
      </c>
    </row>
    <row r="2326" spans="1:12" x14ac:dyDescent="0.2">
      <c r="A2326" s="47">
        <v>29446</v>
      </c>
      <c r="C2326" s="46" t="s">
        <v>4812</v>
      </c>
      <c r="D2326" s="46" t="s">
        <v>4623</v>
      </c>
      <c r="E2326" s="46" t="s">
        <v>3487</v>
      </c>
      <c r="F2326" s="46" t="s">
        <v>11915</v>
      </c>
      <c r="G2326" s="46" t="s">
        <v>11916</v>
      </c>
      <c r="H2326" s="46" t="s">
        <v>368</v>
      </c>
      <c r="I2326" s="46" t="s">
        <v>869</v>
      </c>
      <c r="J2326" s="47">
        <v>442</v>
      </c>
      <c r="K2326" s="46" t="s">
        <v>2569</v>
      </c>
      <c r="L2326" s="46" t="s">
        <v>269</v>
      </c>
    </row>
    <row r="2327" spans="1:12" x14ac:dyDescent="0.2">
      <c r="A2327" s="47">
        <v>29432</v>
      </c>
      <c r="C2327" s="46" t="s">
        <v>80</v>
      </c>
      <c r="D2327" s="46" t="s">
        <v>59</v>
      </c>
      <c r="E2327" s="46" t="s">
        <v>38</v>
      </c>
      <c r="F2327" s="46" t="s">
        <v>5286</v>
      </c>
      <c r="G2327" s="46" t="s">
        <v>11917</v>
      </c>
      <c r="H2327" s="46" t="s">
        <v>358</v>
      </c>
      <c r="I2327" s="46" t="s">
        <v>452</v>
      </c>
      <c r="J2327" s="47">
        <v>10064</v>
      </c>
      <c r="K2327" s="46" t="s">
        <v>2831</v>
      </c>
      <c r="L2327" s="46" t="s">
        <v>282</v>
      </c>
    </row>
    <row r="2328" spans="1:12" x14ac:dyDescent="0.2">
      <c r="A2328" s="47">
        <v>29419</v>
      </c>
      <c r="C2328" s="46" t="s">
        <v>4815</v>
      </c>
      <c r="D2328" s="46" t="s">
        <v>10</v>
      </c>
      <c r="E2328" s="46" t="s">
        <v>4454</v>
      </c>
      <c r="F2328" s="46" t="s">
        <v>11920</v>
      </c>
      <c r="G2328" s="46" t="s">
        <v>11921</v>
      </c>
      <c r="H2328" s="46" t="s">
        <v>368</v>
      </c>
      <c r="I2328" s="46" t="s">
        <v>389</v>
      </c>
      <c r="J2328" s="47">
        <v>261</v>
      </c>
      <c r="K2328" s="46" t="s">
        <v>2646</v>
      </c>
      <c r="L2328" s="46" t="s">
        <v>282</v>
      </c>
    </row>
    <row r="2329" spans="1:12" x14ac:dyDescent="0.2">
      <c r="A2329" s="47">
        <v>29385</v>
      </c>
      <c r="C2329" s="46" t="s">
        <v>4127</v>
      </c>
      <c r="D2329" s="46" t="s">
        <v>1714</v>
      </c>
      <c r="E2329" s="46" t="s">
        <v>2610</v>
      </c>
      <c r="F2329" s="46" t="s">
        <v>4847</v>
      </c>
      <c r="G2329" s="46" t="s">
        <v>11922</v>
      </c>
      <c r="H2329" s="46" t="s">
        <v>361</v>
      </c>
      <c r="I2329" s="46" t="s">
        <v>390</v>
      </c>
      <c r="J2329" s="47">
        <v>262</v>
      </c>
      <c r="K2329" s="46" t="s">
        <v>5288</v>
      </c>
      <c r="L2329" s="46" t="s">
        <v>282</v>
      </c>
    </row>
    <row r="2330" spans="1:12" x14ac:dyDescent="0.2">
      <c r="A2330" s="47">
        <v>29383</v>
      </c>
      <c r="C2330" s="46" t="s">
        <v>2710</v>
      </c>
      <c r="D2330" s="46" t="s">
        <v>1910</v>
      </c>
      <c r="E2330" s="46" t="s">
        <v>15913</v>
      </c>
      <c r="F2330" s="46" t="s">
        <v>5290</v>
      </c>
      <c r="G2330" s="46" t="s">
        <v>11923</v>
      </c>
      <c r="H2330" s="46" t="s">
        <v>361</v>
      </c>
      <c r="I2330" s="46" t="s">
        <v>389</v>
      </c>
      <c r="J2330" s="47">
        <v>261</v>
      </c>
      <c r="K2330" s="46" t="s">
        <v>2569</v>
      </c>
      <c r="L2330" s="46" t="s">
        <v>282</v>
      </c>
    </row>
    <row r="2331" spans="1:12" x14ac:dyDescent="0.2">
      <c r="A2331" s="47">
        <v>29379</v>
      </c>
      <c r="C2331" s="46" t="s">
        <v>7</v>
      </c>
      <c r="D2331" s="46" t="s">
        <v>3663</v>
      </c>
      <c r="E2331" s="46" t="s">
        <v>392</v>
      </c>
      <c r="F2331" s="46" t="s">
        <v>5292</v>
      </c>
      <c r="G2331" s="46" t="s">
        <v>11924</v>
      </c>
      <c r="H2331" s="46" t="s">
        <v>358</v>
      </c>
      <c r="I2331" s="46" t="s">
        <v>386</v>
      </c>
      <c r="J2331" s="47">
        <v>248</v>
      </c>
      <c r="K2331" s="46" t="s">
        <v>2569</v>
      </c>
      <c r="L2331" s="46" t="s">
        <v>282</v>
      </c>
    </row>
    <row r="2332" spans="1:12" x14ac:dyDescent="0.2">
      <c r="A2332" s="47">
        <v>29374</v>
      </c>
      <c r="C2332" s="46" t="s">
        <v>3813</v>
      </c>
      <c r="D2332" s="46" t="s">
        <v>15027</v>
      </c>
      <c r="E2332" s="46" t="s">
        <v>12</v>
      </c>
      <c r="F2332" s="46" t="s">
        <v>5294</v>
      </c>
      <c r="G2332" s="46" t="s">
        <v>11925</v>
      </c>
      <c r="H2332" s="46" t="s">
        <v>361</v>
      </c>
      <c r="I2332" s="46" t="s">
        <v>841</v>
      </c>
      <c r="J2332" s="47">
        <v>251</v>
      </c>
      <c r="K2332" s="46" t="s">
        <v>2842</v>
      </c>
      <c r="L2332" s="46" t="s">
        <v>282</v>
      </c>
    </row>
    <row r="2333" spans="1:12" x14ac:dyDescent="0.2">
      <c r="A2333" s="47">
        <v>29363</v>
      </c>
      <c r="C2333" s="46" t="s">
        <v>141</v>
      </c>
      <c r="D2333" s="46" t="s">
        <v>72</v>
      </c>
      <c r="E2333" s="46" t="s">
        <v>2733</v>
      </c>
      <c r="F2333" s="46" t="s">
        <v>4133</v>
      </c>
      <c r="G2333" s="46" t="s">
        <v>11926</v>
      </c>
      <c r="H2333" s="46" t="s">
        <v>361</v>
      </c>
      <c r="I2333" s="46" t="s">
        <v>389</v>
      </c>
      <c r="J2333" s="47">
        <v>261</v>
      </c>
      <c r="K2333" s="46" t="s">
        <v>2627</v>
      </c>
      <c r="L2333" s="46" t="s">
        <v>282</v>
      </c>
    </row>
    <row r="2334" spans="1:12" x14ac:dyDescent="0.2">
      <c r="A2334" s="47">
        <v>29362</v>
      </c>
      <c r="C2334" s="46" t="s">
        <v>4821</v>
      </c>
      <c r="D2334" s="46" t="s">
        <v>1744</v>
      </c>
      <c r="E2334" s="46" t="s">
        <v>4822</v>
      </c>
      <c r="F2334" s="46" t="s">
        <v>3656</v>
      </c>
      <c r="G2334" s="46" t="s">
        <v>11927</v>
      </c>
      <c r="H2334" s="46" t="s">
        <v>361</v>
      </c>
      <c r="I2334" s="46" t="s">
        <v>437</v>
      </c>
      <c r="J2334" s="47">
        <v>736</v>
      </c>
      <c r="K2334" s="46" t="s">
        <v>2638</v>
      </c>
      <c r="L2334" s="46" t="s">
        <v>282</v>
      </c>
    </row>
    <row r="2335" spans="1:12" x14ac:dyDescent="0.2">
      <c r="A2335" s="47">
        <v>29357</v>
      </c>
      <c r="C2335" s="46" t="s">
        <v>3358</v>
      </c>
      <c r="D2335" s="46" t="s">
        <v>4824</v>
      </c>
      <c r="E2335" s="46" t="s">
        <v>270</v>
      </c>
      <c r="F2335" s="46" t="s">
        <v>5297</v>
      </c>
      <c r="G2335" s="46" t="s">
        <v>11928</v>
      </c>
      <c r="H2335" s="46" t="s">
        <v>361</v>
      </c>
      <c r="I2335" s="46" t="s">
        <v>937</v>
      </c>
      <c r="J2335" s="47">
        <v>10173</v>
      </c>
      <c r="K2335" s="46" t="s">
        <v>2569</v>
      </c>
      <c r="L2335" s="46" t="s">
        <v>282</v>
      </c>
    </row>
    <row r="2336" spans="1:12" x14ac:dyDescent="0.2">
      <c r="A2336" s="47">
        <v>29356</v>
      </c>
      <c r="C2336" s="46" t="s">
        <v>57</v>
      </c>
      <c r="D2336" s="46" t="s">
        <v>14</v>
      </c>
      <c r="E2336" s="46" t="s">
        <v>95</v>
      </c>
      <c r="F2336" s="46" t="s">
        <v>11931</v>
      </c>
      <c r="G2336" s="46" t="s">
        <v>11932</v>
      </c>
      <c r="H2336" s="46" t="s">
        <v>368</v>
      </c>
      <c r="I2336" s="46" t="s">
        <v>389</v>
      </c>
      <c r="J2336" s="47">
        <v>261</v>
      </c>
      <c r="K2336" s="46" t="s">
        <v>2699</v>
      </c>
      <c r="L2336" s="46" t="s">
        <v>282</v>
      </c>
    </row>
    <row r="2337" spans="1:12" x14ac:dyDescent="0.2">
      <c r="A2337" s="47">
        <v>29353</v>
      </c>
      <c r="C2337" s="46" t="s">
        <v>4826</v>
      </c>
      <c r="D2337" s="46" t="s">
        <v>101</v>
      </c>
      <c r="E2337" s="46" t="s">
        <v>4827</v>
      </c>
      <c r="F2337" s="46" t="s">
        <v>5300</v>
      </c>
      <c r="G2337" s="46" t="s">
        <v>11933</v>
      </c>
      <c r="H2337" s="46" t="s">
        <v>368</v>
      </c>
      <c r="I2337" s="46" t="s">
        <v>1041</v>
      </c>
      <c r="J2337" s="47">
        <v>404</v>
      </c>
      <c r="K2337" s="46" t="s">
        <v>2600</v>
      </c>
      <c r="L2337" s="46" t="s">
        <v>282</v>
      </c>
    </row>
    <row r="2338" spans="1:12" x14ac:dyDescent="0.2">
      <c r="A2338" s="47">
        <v>29347</v>
      </c>
      <c r="C2338" s="46" t="s">
        <v>1966</v>
      </c>
      <c r="D2338" s="46" t="s">
        <v>19</v>
      </c>
      <c r="E2338" s="46" t="s">
        <v>3810</v>
      </c>
      <c r="F2338" s="46" t="s">
        <v>5304</v>
      </c>
      <c r="G2338" s="46" t="s">
        <v>11934</v>
      </c>
      <c r="H2338" s="46" t="s">
        <v>358</v>
      </c>
      <c r="I2338" s="46" t="s">
        <v>937</v>
      </c>
      <c r="J2338" s="47">
        <v>10173</v>
      </c>
      <c r="K2338" s="46" t="s">
        <v>3390</v>
      </c>
      <c r="L2338" s="46" t="s">
        <v>282</v>
      </c>
    </row>
    <row r="2339" spans="1:12" x14ac:dyDescent="0.2">
      <c r="A2339" s="47">
        <v>29345</v>
      </c>
      <c r="C2339" s="46" t="s">
        <v>1495</v>
      </c>
      <c r="D2339" s="46" t="s">
        <v>4829</v>
      </c>
      <c r="E2339" s="46" t="s">
        <v>2847</v>
      </c>
      <c r="F2339" s="46" t="s">
        <v>5306</v>
      </c>
      <c r="G2339" s="46" t="s">
        <v>11935</v>
      </c>
      <c r="H2339" s="46" t="s">
        <v>368</v>
      </c>
      <c r="I2339" s="46" t="s">
        <v>386</v>
      </c>
      <c r="J2339" s="47">
        <v>248</v>
      </c>
      <c r="K2339" s="46" t="s">
        <v>2569</v>
      </c>
      <c r="L2339" s="46" t="s">
        <v>282</v>
      </c>
    </row>
    <row r="2340" spans="1:12" x14ac:dyDescent="0.2">
      <c r="A2340" s="47">
        <v>29344</v>
      </c>
      <c r="C2340" s="46" t="s">
        <v>4831</v>
      </c>
      <c r="D2340" s="46" t="s">
        <v>1495</v>
      </c>
      <c r="E2340" s="46" t="s">
        <v>95</v>
      </c>
      <c r="F2340" s="46" t="s">
        <v>5309</v>
      </c>
      <c r="G2340" s="46" t="s">
        <v>11936</v>
      </c>
      <c r="H2340" s="46" t="s">
        <v>361</v>
      </c>
      <c r="I2340" s="46" t="s">
        <v>386</v>
      </c>
      <c r="J2340" s="47">
        <v>248</v>
      </c>
      <c r="K2340" s="46" t="s">
        <v>2569</v>
      </c>
      <c r="L2340" s="46" t="s">
        <v>282</v>
      </c>
    </row>
    <row r="2341" spans="1:12" x14ac:dyDescent="0.2">
      <c r="A2341" s="47">
        <v>29343</v>
      </c>
      <c r="C2341" s="46" t="s">
        <v>89</v>
      </c>
      <c r="D2341" s="46" t="s">
        <v>517</v>
      </c>
      <c r="E2341" s="46" t="s">
        <v>2590</v>
      </c>
      <c r="F2341" s="46" t="s">
        <v>5311</v>
      </c>
      <c r="G2341" s="46" t="s">
        <v>11937</v>
      </c>
      <c r="H2341" s="46" t="s">
        <v>361</v>
      </c>
      <c r="I2341" s="46" t="s">
        <v>546</v>
      </c>
      <c r="J2341" s="47">
        <v>10412</v>
      </c>
      <c r="K2341" s="46" t="s">
        <v>2569</v>
      </c>
      <c r="L2341" s="46" t="s">
        <v>282</v>
      </c>
    </row>
    <row r="2342" spans="1:12" x14ac:dyDescent="0.2">
      <c r="A2342" s="47">
        <v>29342</v>
      </c>
      <c r="C2342" s="46" t="s">
        <v>4834</v>
      </c>
      <c r="D2342" s="46" t="s">
        <v>43</v>
      </c>
      <c r="E2342" s="46" t="s">
        <v>482</v>
      </c>
      <c r="F2342" s="46" t="s">
        <v>5312</v>
      </c>
      <c r="G2342" s="46" t="s">
        <v>11938</v>
      </c>
      <c r="H2342" s="46" t="s">
        <v>358</v>
      </c>
      <c r="I2342" s="46" t="s">
        <v>179</v>
      </c>
      <c r="J2342" s="47">
        <v>598</v>
      </c>
      <c r="K2342" s="46" t="s">
        <v>2594</v>
      </c>
      <c r="L2342" s="46" t="s">
        <v>282</v>
      </c>
    </row>
    <row r="2343" spans="1:12" x14ac:dyDescent="0.2">
      <c r="A2343" s="47">
        <v>29341</v>
      </c>
      <c r="C2343" s="46" t="s">
        <v>4834</v>
      </c>
      <c r="D2343" s="46" t="s">
        <v>43</v>
      </c>
      <c r="E2343" s="46" t="s">
        <v>4100</v>
      </c>
      <c r="F2343" s="46" t="s">
        <v>5313</v>
      </c>
      <c r="G2343" s="46" t="s">
        <v>11939</v>
      </c>
      <c r="H2343" s="46" t="s">
        <v>368</v>
      </c>
      <c r="I2343" s="46" t="s">
        <v>743</v>
      </c>
      <c r="J2343" s="47">
        <v>583</v>
      </c>
      <c r="K2343" s="46" t="s">
        <v>2600</v>
      </c>
      <c r="L2343" s="46" t="s">
        <v>282</v>
      </c>
    </row>
    <row r="2344" spans="1:12" x14ac:dyDescent="0.2">
      <c r="A2344" s="47">
        <v>29292</v>
      </c>
      <c r="C2344" s="46" t="s">
        <v>528</v>
      </c>
      <c r="D2344" s="46" t="s">
        <v>1548</v>
      </c>
      <c r="E2344" s="46" t="s">
        <v>52</v>
      </c>
      <c r="F2344" s="46" t="s">
        <v>5315</v>
      </c>
      <c r="G2344" s="46" t="s">
        <v>11940</v>
      </c>
      <c r="H2344" s="46" t="s">
        <v>368</v>
      </c>
      <c r="I2344" s="46" t="s">
        <v>777</v>
      </c>
      <c r="J2344" s="47">
        <v>10137</v>
      </c>
      <c r="K2344" s="46" t="s">
        <v>3008</v>
      </c>
      <c r="L2344" s="46" t="s">
        <v>280</v>
      </c>
    </row>
    <row r="2345" spans="1:12" x14ac:dyDescent="0.2">
      <c r="A2345" s="47">
        <v>29284</v>
      </c>
      <c r="C2345" s="46" t="s">
        <v>3453</v>
      </c>
      <c r="D2345" s="46" t="s">
        <v>4837</v>
      </c>
      <c r="E2345" s="46" t="s">
        <v>4838</v>
      </c>
      <c r="F2345" s="46" t="s">
        <v>5316</v>
      </c>
      <c r="G2345" s="46" t="s">
        <v>11941</v>
      </c>
      <c r="H2345" s="46" t="s">
        <v>358</v>
      </c>
      <c r="I2345" s="46" t="s">
        <v>422</v>
      </c>
      <c r="J2345" s="47">
        <v>538</v>
      </c>
      <c r="K2345" s="46" t="s">
        <v>3008</v>
      </c>
      <c r="L2345" s="46" t="s">
        <v>282</v>
      </c>
    </row>
    <row r="2346" spans="1:12" x14ac:dyDescent="0.2">
      <c r="A2346" s="47">
        <v>29280</v>
      </c>
      <c r="C2346" s="46" t="s">
        <v>62</v>
      </c>
      <c r="D2346" s="46" t="s">
        <v>99</v>
      </c>
      <c r="E2346" s="46" t="s">
        <v>4718</v>
      </c>
      <c r="F2346" s="46" t="s">
        <v>5317</v>
      </c>
      <c r="G2346" s="46" t="s">
        <v>11942</v>
      </c>
      <c r="H2346" s="46" t="s">
        <v>358</v>
      </c>
      <c r="I2346" s="46" t="s">
        <v>599</v>
      </c>
      <c r="J2346" s="47">
        <v>128</v>
      </c>
      <c r="K2346" s="46" t="s">
        <v>2569</v>
      </c>
      <c r="L2346" s="46" t="s">
        <v>282</v>
      </c>
    </row>
    <row r="2347" spans="1:12" x14ac:dyDescent="0.2">
      <c r="A2347" s="47">
        <v>29279</v>
      </c>
      <c r="C2347" s="46" t="s">
        <v>62</v>
      </c>
      <c r="D2347" s="46" t="s">
        <v>99</v>
      </c>
      <c r="E2347" s="46" t="s">
        <v>2901</v>
      </c>
      <c r="F2347" s="46" t="s">
        <v>8767</v>
      </c>
      <c r="G2347" s="46" t="s">
        <v>11945</v>
      </c>
      <c r="H2347" s="46" t="s">
        <v>368</v>
      </c>
      <c r="I2347" s="46" t="s">
        <v>693</v>
      </c>
      <c r="J2347" s="47">
        <v>556</v>
      </c>
      <c r="K2347" s="46" t="s">
        <v>2569</v>
      </c>
      <c r="L2347" s="46" t="s">
        <v>282</v>
      </c>
    </row>
    <row r="2348" spans="1:12" x14ac:dyDescent="0.2">
      <c r="A2348" s="47">
        <v>29258</v>
      </c>
      <c r="C2348" s="46" t="s">
        <v>4088</v>
      </c>
      <c r="D2348" s="46" t="s">
        <v>17</v>
      </c>
      <c r="E2348" s="46" t="s">
        <v>4842</v>
      </c>
      <c r="F2348" s="46" t="s">
        <v>5318</v>
      </c>
      <c r="G2348" s="46" t="s">
        <v>11946</v>
      </c>
      <c r="H2348" s="46" t="s">
        <v>368</v>
      </c>
      <c r="I2348" s="46" t="s">
        <v>4899</v>
      </c>
      <c r="J2348" s="47">
        <v>10174</v>
      </c>
      <c r="K2348" s="46" t="s">
        <v>2569</v>
      </c>
      <c r="L2348" s="46" t="s">
        <v>282</v>
      </c>
    </row>
    <row r="2349" spans="1:12" x14ac:dyDescent="0.2">
      <c r="A2349" s="47">
        <v>29257</v>
      </c>
      <c r="C2349" s="46" t="s">
        <v>1588</v>
      </c>
      <c r="D2349" s="46" t="s">
        <v>54</v>
      </c>
      <c r="E2349" s="46" t="s">
        <v>3810</v>
      </c>
      <c r="F2349" s="46" t="s">
        <v>5319</v>
      </c>
      <c r="G2349" s="46" t="s">
        <v>11947</v>
      </c>
      <c r="H2349" s="46" t="s">
        <v>361</v>
      </c>
      <c r="I2349" s="46" t="s">
        <v>386</v>
      </c>
      <c r="J2349" s="47">
        <v>248</v>
      </c>
      <c r="K2349" s="46" t="s">
        <v>2569</v>
      </c>
      <c r="L2349" s="46" t="s">
        <v>282</v>
      </c>
    </row>
    <row r="2350" spans="1:12" x14ac:dyDescent="0.2">
      <c r="A2350" s="47">
        <v>29256</v>
      </c>
      <c r="C2350" s="46" t="s">
        <v>70</v>
      </c>
      <c r="D2350" s="46" t="s">
        <v>4844</v>
      </c>
      <c r="E2350" s="46" t="s">
        <v>526</v>
      </c>
      <c r="F2350" s="46" t="s">
        <v>11949</v>
      </c>
      <c r="G2350" s="46" t="s">
        <v>11950</v>
      </c>
      <c r="H2350" s="46" t="s">
        <v>368</v>
      </c>
      <c r="I2350" s="46" t="s">
        <v>11042</v>
      </c>
      <c r="J2350" s="47">
        <v>10302</v>
      </c>
      <c r="K2350" s="46" t="s">
        <v>2569</v>
      </c>
      <c r="L2350" s="46" t="s">
        <v>282</v>
      </c>
    </row>
    <row r="2351" spans="1:12" x14ac:dyDescent="0.2">
      <c r="A2351" s="47">
        <v>29198</v>
      </c>
      <c r="C2351" s="46" t="s">
        <v>4797</v>
      </c>
      <c r="D2351" s="46" t="s">
        <v>4849</v>
      </c>
      <c r="E2351" s="46" t="s">
        <v>63</v>
      </c>
      <c r="F2351" s="46" t="s">
        <v>5321</v>
      </c>
      <c r="G2351" s="46" t="s">
        <v>11951</v>
      </c>
      <c r="H2351" s="46" t="s">
        <v>368</v>
      </c>
      <c r="I2351" s="46" t="s">
        <v>1041</v>
      </c>
      <c r="J2351" s="47">
        <v>404</v>
      </c>
      <c r="K2351" s="46" t="s">
        <v>2569</v>
      </c>
      <c r="L2351" s="46" t="s">
        <v>282</v>
      </c>
    </row>
    <row r="2352" spans="1:12" x14ac:dyDescent="0.2">
      <c r="A2352" s="47">
        <v>29197</v>
      </c>
      <c r="C2352" s="46" t="s">
        <v>4797</v>
      </c>
      <c r="D2352" s="46" t="s">
        <v>4849</v>
      </c>
      <c r="E2352" s="46" t="s">
        <v>4850</v>
      </c>
      <c r="F2352" s="46" t="s">
        <v>6428</v>
      </c>
      <c r="G2352" s="46" t="s">
        <v>11952</v>
      </c>
      <c r="H2352" s="46" t="s">
        <v>368</v>
      </c>
      <c r="I2352" s="46" t="s">
        <v>389</v>
      </c>
      <c r="J2352" s="47">
        <v>261</v>
      </c>
      <c r="K2352" s="46" t="s">
        <v>2569</v>
      </c>
      <c r="L2352" s="46" t="s">
        <v>282</v>
      </c>
    </row>
    <row r="2353" spans="1:12" x14ac:dyDescent="0.2">
      <c r="A2353" s="47">
        <v>29194</v>
      </c>
      <c r="C2353" s="46" t="s">
        <v>10</v>
      </c>
      <c r="D2353" s="46" t="s">
        <v>2845</v>
      </c>
      <c r="E2353" s="46" t="s">
        <v>4852</v>
      </c>
      <c r="F2353" s="46" t="s">
        <v>5324</v>
      </c>
      <c r="G2353" s="46" t="s">
        <v>11953</v>
      </c>
      <c r="H2353" s="46" t="s">
        <v>358</v>
      </c>
      <c r="I2353" s="46" t="s">
        <v>1449</v>
      </c>
      <c r="J2353" s="47">
        <v>10183</v>
      </c>
      <c r="K2353" s="46" t="s">
        <v>2569</v>
      </c>
      <c r="L2353" s="46" t="s">
        <v>278</v>
      </c>
    </row>
    <row r="2354" spans="1:12" x14ac:dyDescent="0.2">
      <c r="A2354" s="47">
        <v>29189</v>
      </c>
      <c r="C2354" s="46" t="s">
        <v>19</v>
      </c>
      <c r="D2354" s="46" t="s">
        <v>101</v>
      </c>
      <c r="E2354" s="46" t="s">
        <v>114</v>
      </c>
      <c r="F2354" s="46" t="s">
        <v>5326</v>
      </c>
      <c r="G2354" s="46" t="s">
        <v>11954</v>
      </c>
      <c r="H2354" s="46" t="s">
        <v>361</v>
      </c>
      <c r="I2354" s="46" t="s">
        <v>752</v>
      </c>
      <c r="J2354" s="47">
        <v>406</v>
      </c>
      <c r="K2354" s="46" t="s">
        <v>2569</v>
      </c>
      <c r="L2354" s="46" t="s">
        <v>282</v>
      </c>
    </row>
    <row r="2355" spans="1:12" x14ac:dyDescent="0.2">
      <c r="A2355" s="47">
        <v>29178</v>
      </c>
      <c r="C2355" s="46" t="s">
        <v>1904</v>
      </c>
      <c r="D2355" s="46" t="s">
        <v>3449</v>
      </c>
      <c r="E2355" s="46" t="s">
        <v>8</v>
      </c>
      <c r="F2355" s="46" t="s">
        <v>11956</v>
      </c>
      <c r="G2355" s="46" t="s">
        <v>11957</v>
      </c>
      <c r="H2355" s="46" t="s">
        <v>358</v>
      </c>
      <c r="I2355" s="46" t="s">
        <v>604</v>
      </c>
      <c r="J2355" s="47">
        <v>300</v>
      </c>
      <c r="K2355" s="46" t="s">
        <v>2569</v>
      </c>
      <c r="L2355" s="46" t="s">
        <v>282</v>
      </c>
    </row>
    <row r="2356" spans="1:12" x14ac:dyDescent="0.2">
      <c r="A2356" s="47">
        <v>29173</v>
      </c>
      <c r="C2356" s="46" t="s">
        <v>4857</v>
      </c>
      <c r="D2356" s="46" t="s">
        <v>115</v>
      </c>
      <c r="E2356" s="46" t="s">
        <v>60</v>
      </c>
      <c r="F2356" s="46" t="s">
        <v>5328</v>
      </c>
      <c r="G2356" s="46" t="s">
        <v>11958</v>
      </c>
      <c r="H2356" s="46" t="s">
        <v>368</v>
      </c>
      <c r="I2356" s="46" t="s">
        <v>389</v>
      </c>
      <c r="J2356" s="47">
        <v>261</v>
      </c>
      <c r="K2356" s="46" t="s">
        <v>2569</v>
      </c>
      <c r="L2356" s="46" t="s">
        <v>282</v>
      </c>
    </row>
    <row r="2357" spans="1:12" x14ac:dyDescent="0.2">
      <c r="A2357" s="47">
        <v>29161</v>
      </c>
      <c r="C2357" s="46" t="s">
        <v>2066</v>
      </c>
      <c r="D2357" s="46" t="s">
        <v>10</v>
      </c>
      <c r="E2357" s="46" t="s">
        <v>4860</v>
      </c>
      <c r="F2357" s="46" t="s">
        <v>11961</v>
      </c>
      <c r="G2357" s="46" t="s">
        <v>11962</v>
      </c>
      <c r="H2357" s="46" t="s">
        <v>358</v>
      </c>
      <c r="I2357" s="46" t="s">
        <v>862</v>
      </c>
      <c r="J2357" s="47">
        <v>292</v>
      </c>
      <c r="K2357" s="46" t="s">
        <v>2569</v>
      </c>
      <c r="L2357" s="46" t="s">
        <v>282</v>
      </c>
    </row>
    <row r="2358" spans="1:12" x14ac:dyDescent="0.2">
      <c r="A2358" s="47">
        <v>29156</v>
      </c>
      <c r="C2358" s="46" t="s">
        <v>57</v>
      </c>
      <c r="D2358" s="46" t="s">
        <v>57</v>
      </c>
      <c r="E2358" s="46" t="s">
        <v>2940</v>
      </c>
      <c r="F2358" s="46" t="s">
        <v>5330</v>
      </c>
      <c r="G2358" s="46" t="s">
        <v>11963</v>
      </c>
      <c r="H2358" s="46" t="s">
        <v>358</v>
      </c>
      <c r="I2358" s="46" t="s">
        <v>808</v>
      </c>
      <c r="J2358" s="47">
        <v>293</v>
      </c>
      <c r="K2358" s="46" t="s">
        <v>2569</v>
      </c>
      <c r="L2358" s="46" t="s">
        <v>282</v>
      </c>
    </row>
    <row r="2359" spans="1:12" x14ac:dyDescent="0.2">
      <c r="A2359" s="47">
        <v>29134</v>
      </c>
      <c r="C2359" s="46" t="s">
        <v>1939</v>
      </c>
      <c r="D2359" s="46" t="s">
        <v>3452</v>
      </c>
      <c r="E2359" s="46" t="s">
        <v>4862</v>
      </c>
      <c r="F2359" s="46" t="s">
        <v>5333</v>
      </c>
      <c r="G2359" s="46" t="s">
        <v>11964</v>
      </c>
      <c r="H2359" s="46" t="s">
        <v>361</v>
      </c>
      <c r="I2359" s="46" t="s">
        <v>1089</v>
      </c>
      <c r="J2359" s="47">
        <v>195</v>
      </c>
      <c r="K2359" s="46" t="s">
        <v>2569</v>
      </c>
      <c r="L2359" s="46" t="s">
        <v>282</v>
      </c>
    </row>
    <row r="2360" spans="1:12" x14ac:dyDescent="0.2">
      <c r="A2360" s="47">
        <v>29133</v>
      </c>
      <c r="C2360" s="46" t="s">
        <v>89</v>
      </c>
      <c r="D2360" s="46" t="s">
        <v>39</v>
      </c>
      <c r="E2360" s="46" t="s">
        <v>2647</v>
      </c>
      <c r="F2360" s="46" t="s">
        <v>5335</v>
      </c>
      <c r="G2360" s="46" t="s">
        <v>11965</v>
      </c>
      <c r="H2360" s="46" t="s">
        <v>368</v>
      </c>
      <c r="I2360" s="46" t="s">
        <v>862</v>
      </c>
      <c r="J2360" s="47">
        <v>292</v>
      </c>
      <c r="K2360" s="46" t="s">
        <v>2569</v>
      </c>
      <c r="L2360" s="46" t="s">
        <v>282</v>
      </c>
    </row>
    <row r="2361" spans="1:12" x14ac:dyDescent="0.2">
      <c r="A2361" s="47">
        <v>29130</v>
      </c>
      <c r="C2361" s="46" t="s">
        <v>4865</v>
      </c>
      <c r="D2361" s="46" t="s">
        <v>1956</v>
      </c>
      <c r="E2361" s="46" t="s">
        <v>1616</v>
      </c>
      <c r="F2361" s="46" t="s">
        <v>11966</v>
      </c>
      <c r="G2361" s="46" t="s">
        <v>11967</v>
      </c>
      <c r="H2361" s="46" t="s">
        <v>368</v>
      </c>
      <c r="I2361" s="46" t="s">
        <v>11033</v>
      </c>
      <c r="J2361" s="47">
        <v>630</v>
      </c>
      <c r="K2361" s="46" t="s">
        <v>2569</v>
      </c>
      <c r="L2361" s="46" t="s">
        <v>282</v>
      </c>
    </row>
    <row r="2362" spans="1:12" x14ac:dyDescent="0.2">
      <c r="A2362" s="47">
        <v>29122</v>
      </c>
      <c r="C2362" s="46" t="s">
        <v>48</v>
      </c>
      <c r="D2362" s="46" t="s">
        <v>1706</v>
      </c>
      <c r="E2362" s="46" t="s">
        <v>29</v>
      </c>
      <c r="F2362" s="46" t="s">
        <v>5336</v>
      </c>
      <c r="G2362" s="46" t="s">
        <v>11968</v>
      </c>
      <c r="H2362" s="46" t="s">
        <v>368</v>
      </c>
      <c r="I2362" s="46" t="s">
        <v>390</v>
      </c>
      <c r="J2362" s="47">
        <v>262</v>
      </c>
      <c r="K2362" s="46" t="s">
        <v>2569</v>
      </c>
      <c r="L2362" s="46" t="s">
        <v>282</v>
      </c>
    </row>
    <row r="2363" spans="1:12" x14ac:dyDescent="0.2">
      <c r="A2363" s="47">
        <v>29119</v>
      </c>
      <c r="C2363" s="46" t="s">
        <v>73</v>
      </c>
      <c r="D2363" s="46" t="s">
        <v>15129</v>
      </c>
      <c r="E2363" s="46" t="s">
        <v>86</v>
      </c>
      <c r="F2363" s="46" t="s">
        <v>5337</v>
      </c>
      <c r="G2363" s="46" t="s">
        <v>11969</v>
      </c>
      <c r="H2363" s="46" t="s">
        <v>368</v>
      </c>
      <c r="I2363" s="46" t="s">
        <v>1083</v>
      </c>
      <c r="J2363" s="47">
        <v>10036</v>
      </c>
      <c r="K2363" s="46" t="s">
        <v>2569</v>
      </c>
      <c r="L2363" s="46" t="s">
        <v>282</v>
      </c>
    </row>
    <row r="2364" spans="1:12" x14ac:dyDescent="0.2">
      <c r="A2364" s="47">
        <v>29118</v>
      </c>
      <c r="C2364" s="46" t="s">
        <v>13</v>
      </c>
      <c r="D2364" s="46" t="s">
        <v>37</v>
      </c>
      <c r="E2364" s="46" t="s">
        <v>4248</v>
      </c>
      <c r="F2364" s="46" t="s">
        <v>5338</v>
      </c>
      <c r="G2364" s="46" t="s">
        <v>11970</v>
      </c>
      <c r="H2364" s="46" t="s">
        <v>368</v>
      </c>
      <c r="I2364" s="46" t="s">
        <v>1041</v>
      </c>
      <c r="J2364" s="47">
        <v>404</v>
      </c>
      <c r="K2364" s="46" t="s">
        <v>2569</v>
      </c>
      <c r="L2364" s="46" t="s">
        <v>282</v>
      </c>
    </row>
    <row r="2365" spans="1:12" x14ac:dyDescent="0.2">
      <c r="A2365" s="47">
        <v>29109</v>
      </c>
      <c r="C2365" s="46" t="s">
        <v>15162</v>
      </c>
      <c r="D2365" s="46" t="s">
        <v>2845</v>
      </c>
      <c r="E2365" s="46" t="s">
        <v>1508</v>
      </c>
      <c r="F2365" s="46" t="s">
        <v>5341</v>
      </c>
      <c r="G2365" s="46" t="s">
        <v>11971</v>
      </c>
      <c r="H2365" s="46" t="s">
        <v>368</v>
      </c>
      <c r="I2365" s="46" t="s">
        <v>9063</v>
      </c>
      <c r="J2365" s="47">
        <v>10478</v>
      </c>
      <c r="K2365" s="46" t="s">
        <v>2569</v>
      </c>
      <c r="L2365" s="46" t="s">
        <v>282</v>
      </c>
    </row>
    <row r="2366" spans="1:12" x14ac:dyDescent="0.2">
      <c r="A2366" s="47">
        <v>29106</v>
      </c>
      <c r="C2366" s="46" t="s">
        <v>4875</v>
      </c>
      <c r="D2366" s="46" t="s">
        <v>4876</v>
      </c>
      <c r="E2366" s="46" t="s">
        <v>3358</v>
      </c>
      <c r="F2366" s="46" t="s">
        <v>5342</v>
      </c>
      <c r="G2366" s="46" t="s">
        <v>11972</v>
      </c>
      <c r="H2366" s="46" t="s">
        <v>361</v>
      </c>
      <c r="I2366" s="46" t="s">
        <v>387</v>
      </c>
      <c r="J2366" s="47">
        <v>130</v>
      </c>
      <c r="K2366" s="46" t="s">
        <v>2569</v>
      </c>
      <c r="L2366" s="46" t="s">
        <v>282</v>
      </c>
    </row>
    <row r="2367" spans="1:12" x14ac:dyDescent="0.2">
      <c r="A2367" s="47">
        <v>29101</v>
      </c>
      <c r="C2367" s="46" t="s">
        <v>519</v>
      </c>
      <c r="D2367" s="46" t="s">
        <v>1985</v>
      </c>
      <c r="E2367" s="46" t="s">
        <v>4157</v>
      </c>
      <c r="F2367" s="46" t="s">
        <v>5344</v>
      </c>
      <c r="G2367" s="46" t="s">
        <v>11973</v>
      </c>
      <c r="H2367" s="46" t="s">
        <v>361</v>
      </c>
      <c r="I2367" s="46" t="s">
        <v>437</v>
      </c>
      <c r="J2367" s="47">
        <v>736</v>
      </c>
      <c r="K2367" s="46" t="s">
        <v>2569</v>
      </c>
      <c r="L2367" s="46" t="s">
        <v>282</v>
      </c>
    </row>
    <row r="2368" spans="1:12" x14ac:dyDescent="0.2">
      <c r="A2368" s="47">
        <v>29088</v>
      </c>
      <c r="C2368" s="46" t="s">
        <v>19</v>
      </c>
      <c r="D2368" s="46" t="s">
        <v>4879</v>
      </c>
      <c r="E2368" s="46" t="s">
        <v>4524</v>
      </c>
      <c r="F2368" s="46" t="s">
        <v>4417</v>
      </c>
      <c r="G2368" s="46" t="s">
        <v>11974</v>
      </c>
      <c r="H2368" s="46" t="s">
        <v>361</v>
      </c>
      <c r="I2368" s="46" t="s">
        <v>757</v>
      </c>
      <c r="J2368" s="47">
        <v>59</v>
      </c>
      <c r="K2368" s="46" t="s">
        <v>2569</v>
      </c>
      <c r="L2368" s="46" t="s">
        <v>282</v>
      </c>
    </row>
    <row r="2369" spans="1:12" x14ac:dyDescent="0.2">
      <c r="A2369" s="47">
        <v>29083</v>
      </c>
      <c r="C2369" s="46" t="s">
        <v>1499</v>
      </c>
      <c r="D2369" s="46" t="s">
        <v>454</v>
      </c>
      <c r="E2369" s="46" t="s">
        <v>29</v>
      </c>
      <c r="F2369" s="46" t="s">
        <v>5347</v>
      </c>
      <c r="G2369" s="46" t="s">
        <v>11975</v>
      </c>
      <c r="H2369" s="46" t="s">
        <v>361</v>
      </c>
      <c r="I2369" s="46" t="s">
        <v>398</v>
      </c>
      <c r="J2369" s="47">
        <v>295</v>
      </c>
      <c r="K2369" s="46" t="s">
        <v>2569</v>
      </c>
      <c r="L2369" s="46" t="s">
        <v>282</v>
      </c>
    </row>
    <row r="2370" spans="1:12" x14ac:dyDescent="0.2">
      <c r="A2370" s="47">
        <v>29070</v>
      </c>
      <c r="C2370" s="46" t="s">
        <v>15914</v>
      </c>
      <c r="D2370" s="46" t="s">
        <v>15915</v>
      </c>
      <c r="E2370" s="46" t="s">
        <v>520</v>
      </c>
      <c r="F2370" s="46" t="s">
        <v>5349</v>
      </c>
      <c r="G2370" s="46" t="s">
        <v>9123</v>
      </c>
      <c r="H2370" s="46" t="s">
        <v>361</v>
      </c>
      <c r="I2370" s="46" t="s">
        <v>390</v>
      </c>
      <c r="J2370" s="47">
        <v>262</v>
      </c>
      <c r="K2370" s="46" t="s">
        <v>2569</v>
      </c>
      <c r="L2370" s="46" t="s">
        <v>282</v>
      </c>
    </row>
    <row r="2371" spans="1:12" x14ac:dyDescent="0.2">
      <c r="A2371" s="47">
        <v>29068</v>
      </c>
      <c r="C2371" s="46" t="s">
        <v>15412</v>
      </c>
      <c r="E2371" s="46" t="s">
        <v>4883</v>
      </c>
      <c r="F2371" s="46" t="s">
        <v>5351</v>
      </c>
      <c r="G2371" s="46" t="s">
        <v>11976</v>
      </c>
      <c r="H2371" s="46" t="s">
        <v>358</v>
      </c>
      <c r="I2371" s="46" t="s">
        <v>395</v>
      </c>
      <c r="J2371" s="47">
        <v>268</v>
      </c>
      <c r="K2371" s="46" t="s">
        <v>2569</v>
      </c>
      <c r="L2371" s="46" t="s">
        <v>282</v>
      </c>
    </row>
    <row r="2372" spans="1:12" x14ac:dyDescent="0.2">
      <c r="A2372" s="47">
        <v>29064</v>
      </c>
      <c r="C2372" s="46" t="s">
        <v>4884</v>
      </c>
      <c r="D2372" s="46" t="s">
        <v>16</v>
      </c>
      <c r="E2372" s="46" t="s">
        <v>411</v>
      </c>
      <c r="F2372" s="46" t="s">
        <v>5354</v>
      </c>
      <c r="G2372" s="46" t="s">
        <v>11977</v>
      </c>
      <c r="H2372" s="46" t="s">
        <v>361</v>
      </c>
      <c r="I2372" s="46" t="s">
        <v>599</v>
      </c>
      <c r="J2372" s="47">
        <v>128</v>
      </c>
      <c r="K2372" s="46" t="s">
        <v>2569</v>
      </c>
      <c r="L2372" s="46" t="s">
        <v>282</v>
      </c>
    </row>
    <row r="2373" spans="1:12" x14ac:dyDescent="0.2">
      <c r="A2373" s="47">
        <v>29059</v>
      </c>
      <c r="C2373" s="46" t="s">
        <v>487</v>
      </c>
      <c r="D2373" s="46" t="s">
        <v>365</v>
      </c>
      <c r="E2373" s="46" t="s">
        <v>436</v>
      </c>
      <c r="F2373" s="46" t="s">
        <v>4559</v>
      </c>
      <c r="G2373" s="46" t="s">
        <v>11978</v>
      </c>
      <c r="H2373" s="46" t="s">
        <v>361</v>
      </c>
      <c r="I2373" s="46" t="s">
        <v>390</v>
      </c>
      <c r="J2373" s="47">
        <v>262</v>
      </c>
      <c r="K2373" s="46" t="s">
        <v>2569</v>
      </c>
      <c r="L2373" s="46" t="s">
        <v>282</v>
      </c>
    </row>
    <row r="2374" spans="1:12" x14ac:dyDescent="0.2">
      <c r="A2374" s="47">
        <v>29057</v>
      </c>
      <c r="C2374" s="46" t="s">
        <v>3005</v>
      </c>
      <c r="D2374" s="46" t="s">
        <v>4887</v>
      </c>
      <c r="E2374" s="46" t="s">
        <v>4888</v>
      </c>
      <c r="F2374" s="46" t="s">
        <v>6099</v>
      </c>
      <c r="G2374" s="46" t="s">
        <v>11980</v>
      </c>
      <c r="H2374" s="46" t="s">
        <v>368</v>
      </c>
      <c r="I2374" s="46" t="s">
        <v>8930</v>
      </c>
      <c r="J2374" s="47">
        <v>260</v>
      </c>
      <c r="K2374" s="46" t="s">
        <v>2569</v>
      </c>
      <c r="L2374" s="46" t="s">
        <v>282</v>
      </c>
    </row>
    <row r="2375" spans="1:12" x14ac:dyDescent="0.2">
      <c r="A2375" s="47">
        <v>29039</v>
      </c>
      <c r="C2375" s="46" t="s">
        <v>13</v>
      </c>
      <c r="D2375" s="46" t="s">
        <v>13</v>
      </c>
      <c r="E2375" s="46" t="s">
        <v>4889</v>
      </c>
      <c r="F2375" s="46" t="s">
        <v>5356</v>
      </c>
      <c r="G2375" s="46" t="s">
        <v>11981</v>
      </c>
      <c r="H2375" s="46" t="s">
        <v>358</v>
      </c>
      <c r="I2375" s="46" t="s">
        <v>757</v>
      </c>
      <c r="J2375" s="47">
        <v>59</v>
      </c>
      <c r="K2375" s="46" t="s">
        <v>2569</v>
      </c>
      <c r="L2375" s="46" t="s">
        <v>282</v>
      </c>
    </row>
    <row r="2376" spans="1:12" x14ac:dyDescent="0.2">
      <c r="A2376" s="47">
        <v>29035</v>
      </c>
      <c r="C2376" s="46" t="s">
        <v>4891</v>
      </c>
      <c r="D2376" s="46" t="s">
        <v>78</v>
      </c>
      <c r="E2376" s="46" t="s">
        <v>98</v>
      </c>
      <c r="F2376" s="46" t="s">
        <v>5360</v>
      </c>
      <c r="G2376" s="46" t="s">
        <v>11982</v>
      </c>
      <c r="H2376" s="46" t="s">
        <v>361</v>
      </c>
      <c r="I2376" s="46" t="s">
        <v>752</v>
      </c>
      <c r="J2376" s="47">
        <v>406</v>
      </c>
      <c r="K2376" s="46" t="s">
        <v>2569</v>
      </c>
      <c r="L2376" s="46" t="s">
        <v>282</v>
      </c>
    </row>
    <row r="2377" spans="1:12" x14ac:dyDescent="0.2">
      <c r="A2377" s="47">
        <v>29027</v>
      </c>
      <c r="C2377" s="46" t="s">
        <v>1926</v>
      </c>
      <c r="D2377" s="46" t="s">
        <v>19</v>
      </c>
      <c r="E2377" s="46" t="s">
        <v>2877</v>
      </c>
      <c r="F2377" s="46" t="s">
        <v>5361</v>
      </c>
      <c r="G2377" s="46" t="s">
        <v>11983</v>
      </c>
      <c r="H2377" s="46" t="s">
        <v>358</v>
      </c>
      <c r="I2377" s="46" t="s">
        <v>1089</v>
      </c>
      <c r="J2377" s="47">
        <v>195</v>
      </c>
      <c r="K2377" s="46" t="s">
        <v>2569</v>
      </c>
      <c r="L2377" s="46" t="s">
        <v>282</v>
      </c>
    </row>
    <row r="2378" spans="1:12" x14ac:dyDescent="0.2">
      <c r="A2378" s="47">
        <v>28986</v>
      </c>
      <c r="C2378" s="46" t="s">
        <v>4894</v>
      </c>
      <c r="D2378" s="46" t="s">
        <v>142</v>
      </c>
      <c r="E2378" s="46" t="s">
        <v>3507</v>
      </c>
      <c r="F2378" s="46" t="s">
        <v>5363</v>
      </c>
      <c r="G2378" s="46" t="s">
        <v>11984</v>
      </c>
      <c r="H2378" s="46" t="s">
        <v>358</v>
      </c>
      <c r="I2378" s="46" t="s">
        <v>627</v>
      </c>
      <c r="J2378" s="47">
        <v>291</v>
      </c>
      <c r="K2378" s="46" t="s">
        <v>2569</v>
      </c>
      <c r="L2378" s="46" t="s">
        <v>282</v>
      </c>
    </row>
    <row r="2379" spans="1:12" x14ac:dyDescent="0.2">
      <c r="A2379" s="47">
        <v>28961</v>
      </c>
      <c r="C2379" s="46" t="s">
        <v>15916</v>
      </c>
      <c r="D2379" s="46" t="s">
        <v>15917</v>
      </c>
      <c r="E2379" s="46" t="s">
        <v>7263</v>
      </c>
      <c r="F2379" s="46" t="s">
        <v>5364</v>
      </c>
      <c r="G2379" s="46" t="s">
        <v>11985</v>
      </c>
      <c r="H2379" s="46" t="s">
        <v>361</v>
      </c>
      <c r="I2379" s="46" t="s">
        <v>627</v>
      </c>
      <c r="J2379" s="47">
        <v>291</v>
      </c>
      <c r="K2379" s="46" t="s">
        <v>2569</v>
      </c>
      <c r="L2379" s="46" t="s">
        <v>282</v>
      </c>
    </row>
    <row r="2380" spans="1:12" x14ac:dyDescent="0.2">
      <c r="A2380" s="47">
        <v>28944</v>
      </c>
      <c r="C2380" s="46" t="s">
        <v>4897</v>
      </c>
      <c r="D2380" s="46" t="s">
        <v>4898</v>
      </c>
      <c r="E2380" s="46" t="s">
        <v>2750</v>
      </c>
      <c r="F2380" s="46" t="s">
        <v>5367</v>
      </c>
      <c r="G2380" s="46" t="s">
        <v>11986</v>
      </c>
      <c r="H2380" s="46" t="s">
        <v>358</v>
      </c>
      <c r="I2380" s="46" t="s">
        <v>599</v>
      </c>
      <c r="J2380" s="47">
        <v>128</v>
      </c>
      <c r="K2380" s="46" t="s">
        <v>2569</v>
      </c>
      <c r="L2380" s="46" t="s">
        <v>282</v>
      </c>
    </row>
    <row r="2381" spans="1:12" x14ac:dyDescent="0.2">
      <c r="A2381" s="47">
        <v>28932</v>
      </c>
      <c r="C2381" s="46" t="s">
        <v>19</v>
      </c>
      <c r="D2381" s="46" t="s">
        <v>14</v>
      </c>
      <c r="E2381" s="46" t="s">
        <v>46</v>
      </c>
      <c r="F2381" s="46" t="s">
        <v>5369</v>
      </c>
      <c r="G2381" s="46" t="s">
        <v>11987</v>
      </c>
      <c r="H2381" s="46" t="s">
        <v>361</v>
      </c>
      <c r="I2381" s="46" t="s">
        <v>599</v>
      </c>
      <c r="J2381" s="47">
        <v>128</v>
      </c>
      <c r="K2381" s="46" t="s">
        <v>2569</v>
      </c>
      <c r="L2381" s="46" t="s">
        <v>282</v>
      </c>
    </row>
    <row r="2382" spans="1:12" x14ac:dyDescent="0.2">
      <c r="A2382" s="47">
        <v>28878</v>
      </c>
      <c r="C2382" s="46" t="s">
        <v>9</v>
      </c>
      <c r="D2382" s="46" t="s">
        <v>9</v>
      </c>
      <c r="E2382" s="46" t="s">
        <v>4903</v>
      </c>
      <c r="F2382" s="46" t="s">
        <v>4869</v>
      </c>
      <c r="G2382" s="46" t="s">
        <v>11989</v>
      </c>
      <c r="H2382" s="46" t="s">
        <v>358</v>
      </c>
      <c r="I2382" s="46" t="s">
        <v>388</v>
      </c>
      <c r="J2382" s="47">
        <v>252</v>
      </c>
      <c r="K2382" s="46" t="s">
        <v>2569</v>
      </c>
      <c r="L2382" s="46" t="s">
        <v>282</v>
      </c>
    </row>
    <row r="2383" spans="1:12" x14ac:dyDescent="0.2">
      <c r="A2383" s="47">
        <v>28862</v>
      </c>
      <c r="C2383" s="46" t="s">
        <v>4103</v>
      </c>
      <c r="D2383" s="46" t="s">
        <v>4905</v>
      </c>
      <c r="E2383" s="46" t="s">
        <v>119</v>
      </c>
      <c r="F2383" s="46" t="s">
        <v>5370</v>
      </c>
      <c r="G2383" s="46" t="s">
        <v>11990</v>
      </c>
      <c r="H2383" s="46" t="s">
        <v>358</v>
      </c>
      <c r="I2383" s="46" t="s">
        <v>395</v>
      </c>
      <c r="J2383" s="47">
        <v>268</v>
      </c>
      <c r="K2383" s="46" t="s">
        <v>2569</v>
      </c>
      <c r="L2383" s="46" t="s">
        <v>282</v>
      </c>
    </row>
    <row r="2384" spans="1:12" x14ac:dyDescent="0.2">
      <c r="A2384" s="47">
        <v>28861</v>
      </c>
      <c r="C2384" s="46" t="s">
        <v>13</v>
      </c>
      <c r="D2384" s="46" t="s">
        <v>41</v>
      </c>
      <c r="E2384" s="46" t="s">
        <v>38</v>
      </c>
      <c r="F2384" s="46" t="s">
        <v>2692</v>
      </c>
      <c r="G2384" s="46" t="s">
        <v>11991</v>
      </c>
      <c r="H2384" s="46" t="s">
        <v>358</v>
      </c>
      <c r="I2384" s="46" t="s">
        <v>387</v>
      </c>
      <c r="J2384" s="47">
        <v>130</v>
      </c>
      <c r="K2384" s="46" t="s">
        <v>2569</v>
      </c>
      <c r="L2384" s="46" t="s">
        <v>282</v>
      </c>
    </row>
    <row r="2385" spans="1:12" x14ac:dyDescent="0.2">
      <c r="A2385" s="47">
        <v>28860</v>
      </c>
      <c r="C2385" s="46" t="s">
        <v>2171</v>
      </c>
      <c r="D2385" s="46" t="s">
        <v>2172</v>
      </c>
      <c r="E2385" s="46" t="s">
        <v>15918</v>
      </c>
      <c r="F2385" s="46" t="s">
        <v>5374</v>
      </c>
      <c r="G2385" s="46" t="s">
        <v>11992</v>
      </c>
      <c r="H2385" s="46" t="s">
        <v>368</v>
      </c>
      <c r="I2385" s="46" t="s">
        <v>1041</v>
      </c>
      <c r="J2385" s="47">
        <v>404</v>
      </c>
      <c r="K2385" s="46" t="s">
        <v>2569</v>
      </c>
      <c r="L2385" s="46" t="s">
        <v>282</v>
      </c>
    </row>
    <row r="2386" spans="1:12" x14ac:dyDescent="0.2">
      <c r="A2386" s="47">
        <v>28842</v>
      </c>
      <c r="C2386" s="46" t="s">
        <v>133</v>
      </c>
      <c r="D2386" s="46" t="s">
        <v>1591</v>
      </c>
      <c r="E2386" s="46" t="s">
        <v>15919</v>
      </c>
      <c r="F2386" s="46" t="s">
        <v>5375</v>
      </c>
      <c r="G2386" s="46" t="s">
        <v>11993</v>
      </c>
      <c r="H2386" s="46" t="s">
        <v>361</v>
      </c>
      <c r="I2386" s="46" t="s">
        <v>1041</v>
      </c>
      <c r="J2386" s="47">
        <v>404</v>
      </c>
      <c r="K2386" s="46" t="s">
        <v>2569</v>
      </c>
      <c r="L2386" s="46" t="s">
        <v>282</v>
      </c>
    </row>
    <row r="2387" spans="1:12" x14ac:dyDescent="0.2">
      <c r="A2387" s="47">
        <v>28825</v>
      </c>
      <c r="C2387" s="46" t="s">
        <v>4910</v>
      </c>
      <c r="D2387" s="46" t="s">
        <v>4911</v>
      </c>
      <c r="E2387" s="46" t="s">
        <v>2610</v>
      </c>
      <c r="F2387" s="46" t="s">
        <v>5377</v>
      </c>
      <c r="G2387" s="46" t="s">
        <v>11994</v>
      </c>
      <c r="H2387" s="46" t="s">
        <v>361</v>
      </c>
      <c r="I2387" s="46" t="s">
        <v>390</v>
      </c>
      <c r="J2387" s="47">
        <v>262</v>
      </c>
      <c r="K2387" s="46" t="s">
        <v>2569</v>
      </c>
      <c r="L2387" s="46" t="s">
        <v>282</v>
      </c>
    </row>
    <row r="2388" spans="1:12" x14ac:dyDescent="0.2">
      <c r="A2388" s="47">
        <v>28809</v>
      </c>
      <c r="C2388" s="46" t="s">
        <v>4913</v>
      </c>
      <c r="D2388" s="46" t="s">
        <v>528</v>
      </c>
      <c r="E2388" s="46" t="s">
        <v>82</v>
      </c>
      <c r="F2388" s="46" t="s">
        <v>5378</v>
      </c>
      <c r="G2388" s="46" t="s">
        <v>11995</v>
      </c>
      <c r="H2388" s="46" t="s">
        <v>358</v>
      </c>
      <c r="I2388" s="46" t="s">
        <v>839</v>
      </c>
      <c r="J2388" s="47">
        <v>246</v>
      </c>
      <c r="K2388" s="46" t="s">
        <v>2569</v>
      </c>
      <c r="L2388" s="46" t="s">
        <v>282</v>
      </c>
    </row>
    <row r="2389" spans="1:12" x14ac:dyDescent="0.2">
      <c r="A2389" s="47">
        <v>28808</v>
      </c>
      <c r="C2389" s="46" t="s">
        <v>15920</v>
      </c>
      <c r="E2389" s="46" t="s">
        <v>15921</v>
      </c>
      <c r="F2389" s="46" t="s">
        <v>5379</v>
      </c>
      <c r="G2389" s="46" t="s">
        <v>11996</v>
      </c>
      <c r="H2389" s="46" t="s">
        <v>361</v>
      </c>
      <c r="I2389" s="46" t="s">
        <v>389</v>
      </c>
      <c r="J2389" s="47">
        <v>261</v>
      </c>
      <c r="K2389" s="46" t="s">
        <v>2569</v>
      </c>
      <c r="L2389" s="46" t="s">
        <v>282</v>
      </c>
    </row>
    <row r="2390" spans="1:12" x14ac:dyDescent="0.2">
      <c r="A2390" s="47">
        <v>28806</v>
      </c>
      <c r="C2390" s="46" t="s">
        <v>90</v>
      </c>
      <c r="D2390" s="46" t="s">
        <v>80</v>
      </c>
      <c r="E2390" s="46" t="s">
        <v>114</v>
      </c>
      <c r="F2390" s="46" t="s">
        <v>5381</v>
      </c>
      <c r="G2390" s="46" t="s">
        <v>11997</v>
      </c>
      <c r="H2390" s="46" t="s">
        <v>361</v>
      </c>
      <c r="I2390" s="46" t="s">
        <v>546</v>
      </c>
      <c r="J2390" s="47">
        <v>10412</v>
      </c>
      <c r="K2390" s="46" t="s">
        <v>2569</v>
      </c>
      <c r="L2390" s="46" t="s">
        <v>282</v>
      </c>
    </row>
    <row r="2391" spans="1:12" x14ac:dyDescent="0.2">
      <c r="A2391" s="47">
        <v>28800</v>
      </c>
      <c r="C2391" s="46" t="s">
        <v>17</v>
      </c>
      <c r="D2391" s="46" t="s">
        <v>5818</v>
      </c>
      <c r="E2391" s="46" t="s">
        <v>4419</v>
      </c>
      <c r="F2391" s="46" t="s">
        <v>5384</v>
      </c>
      <c r="G2391" s="46" t="s">
        <v>11998</v>
      </c>
      <c r="H2391" s="46" t="s">
        <v>361</v>
      </c>
      <c r="I2391" s="46" t="s">
        <v>627</v>
      </c>
      <c r="J2391" s="47">
        <v>291</v>
      </c>
      <c r="K2391" s="46" t="s">
        <v>2569</v>
      </c>
      <c r="L2391" s="46" t="s">
        <v>282</v>
      </c>
    </row>
    <row r="2392" spans="1:12" x14ac:dyDescent="0.2">
      <c r="A2392" s="47">
        <v>28798</v>
      </c>
      <c r="C2392" s="46" t="s">
        <v>17</v>
      </c>
      <c r="D2392" s="46" t="s">
        <v>17</v>
      </c>
      <c r="E2392" s="46" t="s">
        <v>36</v>
      </c>
      <c r="F2392" s="46" t="s">
        <v>5386</v>
      </c>
      <c r="G2392" s="46" t="s">
        <v>11999</v>
      </c>
      <c r="H2392" s="46" t="s">
        <v>358</v>
      </c>
      <c r="I2392" s="46" t="s">
        <v>627</v>
      </c>
      <c r="J2392" s="47">
        <v>291</v>
      </c>
      <c r="K2392" s="46" t="s">
        <v>2569</v>
      </c>
      <c r="L2392" s="46" t="s">
        <v>282</v>
      </c>
    </row>
    <row r="2393" spans="1:12" x14ac:dyDescent="0.2">
      <c r="A2393" s="47">
        <v>28792</v>
      </c>
      <c r="C2393" s="46" t="s">
        <v>1763</v>
      </c>
      <c r="D2393" s="46" t="s">
        <v>1813</v>
      </c>
      <c r="E2393" s="46" t="s">
        <v>11616</v>
      </c>
      <c r="F2393" s="46" t="s">
        <v>3397</v>
      </c>
      <c r="G2393" s="46" t="s">
        <v>12000</v>
      </c>
      <c r="H2393" s="46" t="s">
        <v>361</v>
      </c>
      <c r="I2393" s="46" t="s">
        <v>389</v>
      </c>
      <c r="J2393" s="47">
        <v>261</v>
      </c>
      <c r="K2393" s="46" t="s">
        <v>2569</v>
      </c>
      <c r="L2393" s="46" t="s">
        <v>282</v>
      </c>
    </row>
    <row r="2394" spans="1:12" x14ac:dyDescent="0.2">
      <c r="A2394" s="47">
        <v>28791</v>
      </c>
      <c r="C2394" s="46" t="s">
        <v>19</v>
      </c>
      <c r="D2394" s="46" t="s">
        <v>94</v>
      </c>
      <c r="E2394" s="46" t="s">
        <v>2767</v>
      </c>
      <c r="F2394" s="46" t="s">
        <v>5389</v>
      </c>
      <c r="G2394" s="46" t="s">
        <v>12001</v>
      </c>
      <c r="H2394" s="46" t="s">
        <v>361</v>
      </c>
      <c r="I2394" s="46" t="s">
        <v>1041</v>
      </c>
      <c r="J2394" s="47">
        <v>404</v>
      </c>
      <c r="K2394" s="46" t="s">
        <v>2569</v>
      </c>
      <c r="L2394" s="46" t="s">
        <v>282</v>
      </c>
    </row>
    <row r="2395" spans="1:12" x14ac:dyDescent="0.2">
      <c r="A2395" s="47">
        <v>28785</v>
      </c>
      <c r="C2395" s="46" t="s">
        <v>4917</v>
      </c>
      <c r="D2395" s="46" t="s">
        <v>4918</v>
      </c>
      <c r="E2395" s="46" t="s">
        <v>527</v>
      </c>
      <c r="F2395" s="46" t="s">
        <v>5391</v>
      </c>
      <c r="G2395" s="46" t="s">
        <v>12002</v>
      </c>
      <c r="H2395" s="46" t="s">
        <v>368</v>
      </c>
      <c r="I2395" s="46" t="s">
        <v>1170</v>
      </c>
      <c r="J2395" s="47">
        <v>710</v>
      </c>
      <c r="K2395" s="46" t="s">
        <v>2569</v>
      </c>
      <c r="L2395" s="46" t="s">
        <v>282</v>
      </c>
    </row>
    <row r="2396" spans="1:12" x14ac:dyDescent="0.2">
      <c r="A2396" s="47">
        <v>28743</v>
      </c>
      <c r="C2396" s="46" t="s">
        <v>57</v>
      </c>
      <c r="D2396" s="46" t="s">
        <v>54</v>
      </c>
      <c r="E2396" s="46" t="s">
        <v>95</v>
      </c>
      <c r="F2396" s="46" t="s">
        <v>5392</v>
      </c>
      <c r="G2396" s="46" t="s">
        <v>12003</v>
      </c>
      <c r="H2396" s="46" t="s">
        <v>361</v>
      </c>
      <c r="I2396" s="46" t="s">
        <v>1041</v>
      </c>
      <c r="J2396" s="47">
        <v>404</v>
      </c>
      <c r="K2396" s="46" t="s">
        <v>2569</v>
      </c>
      <c r="L2396" s="46" t="s">
        <v>282</v>
      </c>
    </row>
    <row r="2397" spans="1:12" x14ac:dyDescent="0.2">
      <c r="A2397" s="47">
        <v>28714</v>
      </c>
      <c r="C2397" s="46" t="s">
        <v>3498</v>
      </c>
      <c r="D2397" s="46" t="s">
        <v>4919</v>
      </c>
      <c r="E2397" s="46" t="s">
        <v>52</v>
      </c>
      <c r="F2397" s="46" t="s">
        <v>12004</v>
      </c>
      <c r="G2397" s="46" t="s">
        <v>12005</v>
      </c>
      <c r="H2397" s="46" t="s">
        <v>368</v>
      </c>
      <c r="I2397" s="46" t="s">
        <v>933</v>
      </c>
      <c r="J2397" s="47">
        <v>298</v>
      </c>
      <c r="K2397" s="46" t="s">
        <v>2569</v>
      </c>
      <c r="L2397" s="46" t="s">
        <v>282</v>
      </c>
    </row>
    <row r="2398" spans="1:12" x14ac:dyDescent="0.2">
      <c r="A2398" s="47">
        <v>28709</v>
      </c>
      <c r="C2398" s="46" t="s">
        <v>4921</v>
      </c>
      <c r="D2398" s="46" t="s">
        <v>4922</v>
      </c>
      <c r="E2398" s="46" t="s">
        <v>531</v>
      </c>
      <c r="F2398" s="46" t="s">
        <v>12007</v>
      </c>
      <c r="G2398" s="46" t="s">
        <v>12008</v>
      </c>
      <c r="H2398" s="46" t="s">
        <v>358</v>
      </c>
      <c r="I2398" s="46" t="s">
        <v>647</v>
      </c>
      <c r="J2398" s="47">
        <v>76</v>
      </c>
      <c r="K2398" s="46" t="s">
        <v>2569</v>
      </c>
      <c r="L2398" s="46" t="s">
        <v>279</v>
      </c>
    </row>
    <row r="2399" spans="1:12" x14ac:dyDescent="0.2">
      <c r="A2399" s="47">
        <v>28701</v>
      </c>
      <c r="C2399" s="46" t="s">
        <v>25</v>
      </c>
      <c r="D2399" s="46" t="s">
        <v>24</v>
      </c>
      <c r="E2399" s="46" t="s">
        <v>4924</v>
      </c>
      <c r="F2399" s="46" t="s">
        <v>12010</v>
      </c>
      <c r="G2399" s="46" t="s">
        <v>12011</v>
      </c>
      <c r="H2399" s="46" t="s">
        <v>368</v>
      </c>
      <c r="I2399" s="46" t="s">
        <v>11042</v>
      </c>
      <c r="J2399" s="47">
        <v>10302</v>
      </c>
      <c r="K2399" s="46" t="s">
        <v>2569</v>
      </c>
      <c r="L2399" s="46" t="s">
        <v>282</v>
      </c>
    </row>
    <row r="2400" spans="1:12" x14ac:dyDescent="0.2">
      <c r="A2400" s="47">
        <v>28695</v>
      </c>
      <c r="C2400" s="46" t="s">
        <v>72</v>
      </c>
      <c r="D2400" s="46" t="s">
        <v>70</v>
      </c>
      <c r="E2400" s="46" t="s">
        <v>4216</v>
      </c>
      <c r="F2400" s="46" t="s">
        <v>5393</v>
      </c>
      <c r="G2400" s="46" t="s">
        <v>12012</v>
      </c>
      <c r="H2400" s="46" t="s">
        <v>361</v>
      </c>
      <c r="I2400" s="46" t="s">
        <v>757</v>
      </c>
      <c r="J2400" s="47">
        <v>59</v>
      </c>
      <c r="K2400" s="46" t="s">
        <v>2569</v>
      </c>
      <c r="L2400" s="46" t="s">
        <v>282</v>
      </c>
    </row>
    <row r="2401" spans="1:12" x14ac:dyDescent="0.2">
      <c r="A2401" s="47">
        <v>28665</v>
      </c>
      <c r="C2401" s="46" t="s">
        <v>54</v>
      </c>
      <c r="D2401" s="46" t="s">
        <v>4928</v>
      </c>
      <c r="E2401" s="46" t="s">
        <v>4929</v>
      </c>
      <c r="F2401" s="46" t="s">
        <v>5395</v>
      </c>
      <c r="G2401" s="46" t="s">
        <v>12013</v>
      </c>
      <c r="H2401" s="46" t="s">
        <v>361</v>
      </c>
      <c r="I2401" s="46" t="s">
        <v>1087</v>
      </c>
      <c r="J2401" s="47">
        <v>10176</v>
      </c>
      <c r="K2401" s="46" t="s">
        <v>2569</v>
      </c>
      <c r="L2401" s="46" t="s">
        <v>282</v>
      </c>
    </row>
    <row r="2402" spans="1:12" x14ac:dyDescent="0.2">
      <c r="A2402" s="47">
        <v>28656</v>
      </c>
      <c r="C2402" s="46" t="s">
        <v>4931</v>
      </c>
      <c r="E2402" s="46" t="s">
        <v>4932</v>
      </c>
      <c r="F2402" s="46" t="s">
        <v>5396</v>
      </c>
      <c r="G2402" s="46" t="s">
        <v>12014</v>
      </c>
      <c r="H2402" s="46" t="s">
        <v>361</v>
      </c>
      <c r="I2402" s="46" t="s">
        <v>1087</v>
      </c>
      <c r="J2402" s="47">
        <v>10176</v>
      </c>
      <c r="K2402" s="46" t="s">
        <v>2569</v>
      </c>
      <c r="L2402" s="46" t="s">
        <v>282</v>
      </c>
    </row>
    <row r="2403" spans="1:12" x14ac:dyDescent="0.2">
      <c r="A2403" s="47">
        <v>28645</v>
      </c>
      <c r="C2403" s="46" t="s">
        <v>4934</v>
      </c>
      <c r="D2403" s="46" t="s">
        <v>4935</v>
      </c>
      <c r="E2403" s="46" t="s">
        <v>4936</v>
      </c>
      <c r="F2403" s="46" t="s">
        <v>5397</v>
      </c>
      <c r="G2403" s="46" t="s">
        <v>12015</v>
      </c>
      <c r="H2403" s="46" t="s">
        <v>361</v>
      </c>
      <c r="I2403" s="46" t="s">
        <v>729</v>
      </c>
      <c r="J2403" s="47">
        <v>643</v>
      </c>
      <c r="K2403" s="46" t="s">
        <v>2569</v>
      </c>
      <c r="L2403" s="46" t="s">
        <v>282</v>
      </c>
    </row>
    <row r="2404" spans="1:12" x14ac:dyDescent="0.2">
      <c r="A2404" s="47">
        <v>28626</v>
      </c>
      <c r="C2404" s="46" t="s">
        <v>61</v>
      </c>
      <c r="D2404" s="46" t="s">
        <v>2685</v>
      </c>
      <c r="E2404" s="46" t="s">
        <v>52</v>
      </c>
      <c r="F2404" s="46" t="s">
        <v>12017</v>
      </c>
      <c r="G2404" s="46" t="s">
        <v>12018</v>
      </c>
      <c r="H2404" s="46" t="s">
        <v>368</v>
      </c>
      <c r="I2404" s="46" t="s">
        <v>11042</v>
      </c>
      <c r="J2404" s="47">
        <v>10302</v>
      </c>
      <c r="K2404" s="46" t="s">
        <v>2569</v>
      </c>
      <c r="L2404" s="46" t="s">
        <v>282</v>
      </c>
    </row>
    <row r="2405" spans="1:12" x14ac:dyDescent="0.2">
      <c r="A2405" s="47">
        <v>28625</v>
      </c>
      <c r="C2405" s="46" t="s">
        <v>4540</v>
      </c>
      <c r="D2405" s="46" t="s">
        <v>446</v>
      </c>
      <c r="E2405" s="46" t="s">
        <v>65</v>
      </c>
      <c r="F2405" s="46" t="s">
        <v>12020</v>
      </c>
      <c r="G2405" s="46" t="s">
        <v>12021</v>
      </c>
      <c r="H2405" s="46" t="s">
        <v>358</v>
      </c>
      <c r="I2405" s="46" t="s">
        <v>862</v>
      </c>
      <c r="J2405" s="47">
        <v>292</v>
      </c>
      <c r="K2405" s="46" t="s">
        <v>2569</v>
      </c>
      <c r="L2405" s="46" t="s">
        <v>282</v>
      </c>
    </row>
    <row r="2406" spans="1:12" x14ac:dyDescent="0.2">
      <c r="A2406" s="47">
        <v>28624</v>
      </c>
      <c r="C2406" s="46" t="s">
        <v>17</v>
      </c>
      <c r="D2406" s="46" t="s">
        <v>4941</v>
      </c>
      <c r="E2406" s="46" t="s">
        <v>1578</v>
      </c>
      <c r="F2406" s="46" t="s">
        <v>12022</v>
      </c>
      <c r="G2406" s="46" t="s">
        <v>12023</v>
      </c>
      <c r="H2406" s="46" t="s">
        <v>361</v>
      </c>
      <c r="I2406" s="46" t="s">
        <v>901</v>
      </c>
      <c r="J2406" s="47">
        <v>10314</v>
      </c>
      <c r="K2406" s="46" t="s">
        <v>2569</v>
      </c>
      <c r="L2406" s="46" t="s">
        <v>282</v>
      </c>
    </row>
    <row r="2407" spans="1:12" x14ac:dyDescent="0.2">
      <c r="A2407" s="47">
        <v>28607</v>
      </c>
      <c r="C2407" s="46" t="s">
        <v>9</v>
      </c>
      <c r="D2407" s="46" t="s">
        <v>1652</v>
      </c>
      <c r="E2407" s="46" t="s">
        <v>527</v>
      </c>
      <c r="F2407" s="46" t="s">
        <v>5398</v>
      </c>
      <c r="G2407" s="46" t="s">
        <v>12024</v>
      </c>
      <c r="H2407" s="46" t="s">
        <v>358</v>
      </c>
      <c r="I2407" s="46" t="s">
        <v>1087</v>
      </c>
      <c r="J2407" s="47">
        <v>10176</v>
      </c>
      <c r="K2407" s="46" t="s">
        <v>2569</v>
      </c>
      <c r="L2407" s="46" t="s">
        <v>282</v>
      </c>
    </row>
    <row r="2408" spans="1:12" x14ac:dyDescent="0.2">
      <c r="A2408" s="47">
        <v>28603</v>
      </c>
      <c r="C2408" s="46" t="s">
        <v>59</v>
      </c>
      <c r="D2408" s="46" t="s">
        <v>106</v>
      </c>
      <c r="E2408" s="46" t="s">
        <v>491</v>
      </c>
      <c r="F2408" s="46" t="s">
        <v>5400</v>
      </c>
      <c r="G2408" s="46" t="s">
        <v>12025</v>
      </c>
      <c r="H2408" s="46" t="s">
        <v>361</v>
      </c>
      <c r="I2408" s="46" t="s">
        <v>389</v>
      </c>
      <c r="J2408" s="47">
        <v>261</v>
      </c>
      <c r="K2408" s="46" t="s">
        <v>2569</v>
      </c>
      <c r="L2408" s="46" t="s">
        <v>282</v>
      </c>
    </row>
    <row r="2409" spans="1:12" x14ac:dyDescent="0.2">
      <c r="A2409" s="47">
        <v>28591</v>
      </c>
      <c r="C2409" s="46" t="s">
        <v>2971</v>
      </c>
      <c r="D2409" s="46" t="s">
        <v>25</v>
      </c>
      <c r="E2409" s="46" t="s">
        <v>4945</v>
      </c>
      <c r="F2409" s="46" t="s">
        <v>5401</v>
      </c>
      <c r="G2409" s="46" t="s">
        <v>12026</v>
      </c>
      <c r="H2409" s="46" t="s">
        <v>361</v>
      </c>
      <c r="I2409" s="46" t="s">
        <v>839</v>
      </c>
      <c r="J2409" s="47">
        <v>246</v>
      </c>
      <c r="K2409" s="46" t="s">
        <v>2569</v>
      </c>
      <c r="L2409" s="46" t="s">
        <v>282</v>
      </c>
    </row>
    <row r="2410" spans="1:12" x14ac:dyDescent="0.2">
      <c r="A2410" s="47">
        <v>28579</v>
      </c>
      <c r="C2410" s="46" t="s">
        <v>9</v>
      </c>
      <c r="D2410" s="46" t="s">
        <v>14</v>
      </c>
      <c r="E2410" s="46" t="s">
        <v>3564</v>
      </c>
      <c r="F2410" s="46" t="s">
        <v>5402</v>
      </c>
      <c r="G2410" s="46" t="s">
        <v>12027</v>
      </c>
      <c r="H2410" s="46" t="s">
        <v>361</v>
      </c>
      <c r="I2410" s="46" t="s">
        <v>839</v>
      </c>
      <c r="J2410" s="47">
        <v>246</v>
      </c>
      <c r="K2410" s="46" t="s">
        <v>2569</v>
      </c>
      <c r="L2410" s="46" t="s">
        <v>282</v>
      </c>
    </row>
    <row r="2411" spans="1:12" x14ac:dyDescent="0.2">
      <c r="A2411" s="47">
        <v>28569</v>
      </c>
      <c r="C2411" s="46" t="s">
        <v>4038</v>
      </c>
      <c r="E2411" s="46" t="s">
        <v>8</v>
      </c>
      <c r="F2411" s="46" t="s">
        <v>5403</v>
      </c>
      <c r="G2411" s="46" t="s">
        <v>12028</v>
      </c>
      <c r="H2411" s="46" t="s">
        <v>368</v>
      </c>
      <c r="I2411" s="46" t="s">
        <v>4899</v>
      </c>
      <c r="J2411" s="47">
        <v>10174</v>
      </c>
      <c r="K2411" s="46" t="s">
        <v>2569</v>
      </c>
      <c r="L2411" s="46" t="s">
        <v>282</v>
      </c>
    </row>
    <row r="2412" spans="1:12" x14ac:dyDescent="0.2">
      <c r="A2412" s="47">
        <v>28525</v>
      </c>
      <c r="C2412" s="46" t="s">
        <v>4949</v>
      </c>
      <c r="D2412" s="46" t="s">
        <v>104</v>
      </c>
      <c r="E2412" s="46" t="s">
        <v>96</v>
      </c>
      <c r="F2412" s="46" t="s">
        <v>5404</v>
      </c>
      <c r="G2412" s="46" t="s">
        <v>12029</v>
      </c>
      <c r="H2412" s="46" t="s">
        <v>358</v>
      </c>
      <c r="I2412" s="46" t="s">
        <v>437</v>
      </c>
      <c r="J2412" s="47">
        <v>736</v>
      </c>
      <c r="K2412" s="46" t="s">
        <v>2569</v>
      </c>
      <c r="L2412" s="46" t="s">
        <v>282</v>
      </c>
    </row>
    <row r="2413" spans="1:12" x14ac:dyDescent="0.2">
      <c r="A2413" s="47">
        <v>28513</v>
      </c>
      <c r="C2413" s="46" t="s">
        <v>2935</v>
      </c>
      <c r="D2413" s="46" t="s">
        <v>13</v>
      </c>
      <c r="E2413" s="46" t="s">
        <v>3243</v>
      </c>
      <c r="F2413" s="46" t="s">
        <v>5406</v>
      </c>
      <c r="G2413" s="46" t="s">
        <v>12030</v>
      </c>
      <c r="H2413" s="46" t="s">
        <v>368</v>
      </c>
      <c r="I2413" s="46" t="s">
        <v>389</v>
      </c>
      <c r="J2413" s="47">
        <v>261</v>
      </c>
      <c r="K2413" s="46" t="s">
        <v>2569</v>
      </c>
      <c r="L2413" s="46" t="s">
        <v>282</v>
      </c>
    </row>
    <row r="2414" spans="1:12" x14ac:dyDescent="0.2">
      <c r="A2414" s="47">
        <v>28486</v>
      </c>
      <c r="C2414" s="46" t="s">
        <v>1495</v>
      </c>
      <c r="D2414" s="46" t="s">
        <v>1573</v>
      </c>
      <c r="E2414" s="46" t="s">
        <v>6</v>
      </c>
      <c r="F2414" s="46" t="s">
        <v>5409</v>
      </c>
      <c r="G2414" s="46" t="s">
        <v>12031</v>
      </c>
      <c r="H2414" s="46" t="s">
        <v>368</v>
      </c>
      <c r="I2414" s="46" t="s">
        <v>1089</v>
      </c>
      <c r="J2414" s="47">
        <v>195</v>
      </c>
      <c r="K2414" s="46" t="s">
        <v>2569</v>
      </c>
      <c r="L2414" s="46" t="s">
        <v>282</v>
      </c>
    </row>
    <row r="2415" spans="1:12" x14ac:dyDescent="0.2">
      <c r="A2415" s="47">
        <v>28481</v>
      </c>
      <c r="C2415" s="46" t="s">
        <v>34</v>
      </c>
      <c r="D2415" s="46" t="s">
        <v>4953</v>
      </c>
      <c r="E2415" s="46" t="s">
        <v>63</v>
      </c>
      <c r="F2415" s="46" t="s">
        <v>5411</v>
      </c>
      <c r="G2415" s="46" t="s">
        <v>12032</v>
      </c>
      <c r="H2415" s="46" t="s">
        <v>368</v>
      </c>
      <c r="I2415" s="46" t="s">
        <v>634</v>
      </c>
      <c r="J2415" s="47">
        <v>253</v>
      </c>
      <c r="K2415" s="46" t="s">
        <v>2569</v>
      </c>
      <c r="L2415" s="46" t="s">
        <v>282</v>
      </c>
    </row>
    <row r="2416" spans="1:12" x14ac:dyDescent="0.2">
      <c r="A2416" s="47">
        <v>28469</v>
      </c>
      <c r="C2416" s="46" t="s">
        <v>34</v>
      </c>
      <c r="D2416" s="46" t="s">
        <v>4955</v>
      </c>
      <c r="E2416" s="46" t="s">
        <v>65</v>
      </c>
      <c r="F2416" s="46" t="s">
        <v>5412</v>
      </c>
      <c r="G2416" s="46" t="s">
        <v>12033</v>
      </c>
      <c r="H2416" s="46" t="s">
        <v>368</v>
      </c>
      <c r="I2416" s="46" t="s">
        <v>571</v>
      </c>
      <c r="J2416" s="47">
        <v>243</v>
      </c>
      <c r="K2416" s="46" t="s">
        <v>2569</v>
      </c>
      <c r="L2416" s="46" t="s">
        <v>282</v>
      </c>
    </row>
    <row r="2417" spans="1:12" x14ac:dyDescent="0.2">
      <c r="A2417" s="47">
        <v>28448</v>
      </c>
      <c r="C2417" s="46" t="s">
        <v>311</v>
      </c>
      <c r="D2417" s="46" t="s">
        <v>312</v>
      </c>
      <c r="E2417" s="46" t="s">
        <v>310</v>
      </c>
      <c r="F2417" s="46" t="s">
        <v>5413</v>
      </c>
      <c r="G2417" s="46" t="s">
        <v>12034</v>
      </c>
      <c r="H2417" s="46" t="s">
        <v>358</v>
      </c>
      <c r="I2417" s="46" t="s">
        <v>599</v>
      </c>
      <c r="J2417" s="47">
        <v>128</v>
      </c>
      <c r="K2417" s="46" t="s">
        <v>2569</v>
      </c>
      <c r="L2417" s="46" t="s">
        <v>282</v>
      </c>
    </row>
    <row r="2418" spans="1:12" x14ac:dyDescent="0.2">
      <c r="A2418" s="47">
        <v>28447</v>
      </c>
      <c r="C2418" s="46" t="s">
        <v>34</v>
      </c>
      <c r="D2418" s="46" t="s">
        <v>15301</v>
      </c>
      <c r="E2418" s="46" t="s">
        <v>132</v>
      </c>
      <c r="F2418" s="46" t="s">
        <v>5583</v>
      </c>
      <c r="G2418" s="46" t="s">
        <v>12035</v>
      </c>
      <c r="H2418" s="46" t="s">
        <v>358</v>
      </c>
      <c r="I2418" s="46" t="s">
        <v>11033</v>
      </c>
      <c r="J2418" s="47">
        <v>630</v>
      </c>
      <c r="K2418" s="46" t="s">
        <v>2569</v>
      </c>
      <c r="L2418" s="46" t="s">
        <v>282</v>
      </c>
    </row>
    <row r="2419" spans="1:12" x14ac:dyDescent="0.2">
      <c r="A2419" s="47">
        <v>28434</v>
      </c>
      <c r="C2419" s="46" t="s">
        <v>4958</v>
      </c>
      <c r="D2419" s="46" t="s">
        <v>4959</v>
      </c>
      <c r="E2419" s="46" t="s">
        <v>11</v>
      </c>
      <c r="F2419" s="46" t="s">
        <v>12036</v>
      </c>
      <c r="G2419" s="46" t="s">
        <v>12037</v>
      </c>
      <c r="H2419" s="46" t="s">
        <v>368</v>
      </c>
      <c r="I2419" s="46" t="s">
        <v>390</v>
      </c>
      <c r="J2419" s="47">
        <v>262</v>
      </c>
      <c r="K2419" s="46" t="s">
        <v>2569</v>
      </c>
      <c r="L2419" s="46" t="s">
        <v>282</v>
      </c>
    </row>
    <row r="2420" spans="1:12" x14ac:dyDescent="0.2">
      <c r="A2420" s="47">
        <v>28414</v>
      </c>
      <c r="C2420" s="46" t="s">
        <v>124</v>
      </c>
      <c r="D2420" s="46" t="s">
        <v>4962</v>
      </c>
      <c r="E2420" s="46" t="s">
        <v>2785</v>
      </c>
      <c r="F2420" s="46" t="s">
        <v>5415</v>
      </c>
      <c r="G2420" s="46" t="s">
        <v>12038</v>
      </c>
      <c r="H2420" s="46" t="s">
        <v>368</v>
      </c>
      <c r="I2420" s="46" t="s">
        <v>1089</v>
      </c>
      <c r="J2420" s="47">
        <v>195</v>
      </c>
      <c r="K2420" s="46" t="s">
        <v>2569</v>
      </c>
      <c r="L2420" s="46" t="s">
        <v>282</v>
      </c>
    </row>
    <row r="2421" spans="1:12" x14ac:dyDescent="0.2">
      <c r="A2421" s="47">
        <v>28408</v>
      </c>
      <c r="C2421" s="46" t="s">
        <v>1593</v>
      </c>
      <c r="D2421" s="46" t="s">
        <v>3414</v>
      </c>
      <c r="E2421" s="46" t="s">
        <v>1980</v>
      </c>
      <c r="F2421" s="46" t="s">
        <v>5416</v>
      </c>
      <c r="G2421" s="46" t="s">
        <v>12039</v>
      </c>
      <c r="H2421" s="46" t="s">
        <v>358</v>
      </c>
      <c r="I2421" s="46" t="s">
        <v>1083</v>
      </c>
      <c r="J2421" s="47">
        <v>10036</v>
      </c>
      <c r="K2421" s="46" t="s">
        <v>2569</v>
      </c>
      <c r="L2421" s="46" t="s">
        <v>282</v>
      </c>
    </row>
    <row r="2422" spans="1:12" x14ac:dyDescent="0.2">
      <c r="A2422" s="47">
        <v>28403</v>
      </c>
      <c r="C2422" s="46" t="s">
        <v>4964</v>
      </c>
      <c r="D2422" s="46" t="s">
        <v>3049</v>
      </c>
      <c r="E2422" s="46" t="s">
        <v>4075</v>
      </c>
      <c r="F2422" s="46" t="s">
        <v>4346</v>
      </c>
      <c r="G2422" s="46" t="s">
        <v>12040</v>
      </c>
      <c r="H2422" s="46" t="s">
        <v>368</v>
      </c>
      <c r="I2422" s="46" t="s">
        <v>935</v>
      </c>
      <c r="J2422" s="47">
        <v>10033</v>
      </c>
      <c r="K2422" s="46" t="s">
        <v>2569</v>
      </c>
      <c r="L2422" s="46" t="s">
        <v>282</v>
      </c>
    </row>
    <row r="2423" spans="1:12" x14ac:dyDescent="0.2">
      <c r="A2423" s="47">
        <v>28392</v>
      </c>
      <c r="C2423" s="46" t="s">
        <v>54</v>
      </c>
      <c r="D2423" s="46" t="s">
        <v>1754</v>
      </c>
      <c r="E2423" s="46" t="s">
        <v>64</v>
      </c>
      <c r="F2423" s="46" t="s">
        <v>5417</v>
      </c>
      <c r="G2423" s="46" t="s">
        <v>12041</v>
      </c>
      <c r="H2423" s="46" t="s">
        <v>358</v>
      </c>
      <c r="I2423" s="46" t="s">
        <v>390</v>
      </c>
      <c r="J2423" s="47">
        <v>262</v>
      </c>
      <c r="K2423" s="46" t="s">
        <v>2569</v>
      </c>
      <c r="L2423" s="46" t="s">
        <v>282</v>
      </c>
    </row>
    <row r="2424" spans="1:12" x14ac:dyDescent="0.2">
      <c r="A2424" s="47">
        <v>28384</v>
      </c>
      <c r="C2424" s="46" t="s">
        <v>2009</v>
      </c>
      <c r="D2424" s="46" t="s">
        <v>71</v>
      </c>
      <c r="E2424" s="46" t="s">
        <v>3788</v>
      </c>
      <c r="F2424" s="46" t="s">
        <v>3845</v>
      </c>
      <c r="G2424" s="46" t="s">
        <v>12042</v>
      </c>
      <c r="H2424" s="46" t="s">
        <v>358</v>
      </c>
      <c r="I2424" s="46" t="s">
        <v>752</v>
      </c>
      <c r="J2424" s="47">
        <v>406</v>
      </c>
      <c r="K2424" s="46" t="s">
        <v>2569</v>
      </c>
      <c r="L2424" s="46" t="s">
        <v>282</v>
      </c>
    </row>
    <row r="2425" spans="1:12" x14ac:dyDescent="0.2">
      <c r="A2425" s="47">
        <v>28367</v>
      </c>
      <c r="C2425" s="46" t="s">
        <v>9</v>
      </c>
      <c r="D2425" s="46" t="s">
        <v>41</v>
      </c>
      <c r="E2425" s="46" t="s">
        <v>516</v>
      </c>
      <c r="F2425" s="46" t="s">
        <v>2843</v>
      </c>
      <c r="G2425" s="46" t="s">
        <v>12043</v>
      </c>
      <c r="H2425" s="46" t="s">
        <v>361</v>
      </c>
      <c r="I2425" s="46" t="s">
        <v>729</v>
      </c>
      <c r="J2425" s="47">
        <v>643</v>
      </c>
      <c r="K2425" s="46" t="s">
        <v>2569</v>
      </c>
      <c r="L2425" s="46" t="s">
        <v>282</v>
      </c>
    </row>
    <row r="2426" spans="1:12" x14ac:dyDescent="0.2">
      <c r="A2426" s="47">
        <v>28348</v>
      </c>
      <c r="C2426" s="46" t="s">
        <v>4970</v>
      </c>
      <c r="D2426" s="46" t="s">
        <v>4971</v>
      </c>
      <c r="E2426" s="46" t="s">
        <v>4972</v>
      </c>
      <c r="F2426" s="46" t="s">
        <v>5421</v>
      </c>
      <c r="G2426" s="46" t="s">
        <v>12044</v>
      </c>
      <c r="H2426" s="46" t="s">
        <v>361</v>
      </c>
      <c r="I2426" s="46" t="s">
        <v>680</v>
      </c>
      <c r="J2426" s="47">
        <v>256</v>
      </c>
      <c r="K2426" s="46" t="s">
        <v>2569</v>
      </c>
      <c r="L2426" s="46" t="s">
        <v>282</v>
      </c>
    </row>
    <row r="2427" spans="1:12" x14ac:dyDescent="0.2">
      <c r="A2427" s="47">
        <v>28340</v>
      </c>
      <c r="C2427" s="46" t="s">
        <v>13</v>
      </c>
      <c r="D2427" s="46" t="s">
        <v>15097</v>
      </c>
      <c r="E2427" s="46" t="s">
        <v>4441</v>
      </c>
      <c r="F2427" s="46" t="s">
        <v>5423</v>
      </c>
      <c r="G2427" s="46" t="s">
        <v>12045</v>
      </c>
      <c r="H2427" s="46" t="s">
        <v>361</v>
      </c>
      <c r="I2427" s="46" t="s">
        <v>389</v>
      </c>
      <c r="J2427" s="47">
        <v>261</v>
      </c>
      <c r="K2427" s="46" t="s">
        <v>2569</v>
      </c>
      <c r="L2427" s="46" t="s">
        <v>282</v>
      </c>
    </row>
    <row r="2428" spans="1:12" x14ac:dyDescent="0.2">
      <c r="A2428" s="47">
        <v>28335</v>
      </c>
      <c r="C2428" s="46" t="s">
        <v>1943</v>
      </c>
      <c r="D2428" s="46" t="s">
        <v>1598</v>
      </c>
      <c r="E2428" s="46" t="s">
        <v>114</v>
      </c>
      <c r="F2428" s="46" t="s">
        <v>5424</v>
      </c>
      <c r="G2428" s="46" t="s">
        <v>12046</v>
      </c>
      <c r="H2428" s="46" t="s">
        <v>358</v>
      </c>
      <c r="I2428" s="46" t="s">
        <v>179</v>
      </c>
      <c r="J2428" s="47">
        <v>598</v>
      </c>
      <c r="K2428" s="46" t="s">
        <v>2569</v>
      </c>
      <c r="L2428" s="46" t="s">
        <v>282</v>
      </c>
    </row>
    <row r="2429" spans="1:12" x14ac:dyDescent="0.2">
      <c r="A2429" s="47">
        <v>28325</v>
      </c>
      <c r="C2429" s="46" t="s">
        <v>9</v>
      </c>
      <c r="D2429" s="46" t="s">
        <v>4654</v>
      </c>
      <c r="E2429" s="46" t="s">
        <v>4975</v>
      </c>
      <c r="F2429" s="46" t="s">
        <v>4494</v>
      </c>
      <c r="G2429" s="46" t="s">
        <v>12047</v>
      </c>
      <c r="H2429" s="46" t="s">
        <v>361</v>
      </c>
      <c r="I2429" s="46" t="s">
        <v>785</v>
      </c>
      <c r="J2429" s="47">
        <v>10133</v>
      </c>
      <c r="K2429" s="46" t="s">
        <v>2569</v>
      </c>
      <c r="L2429" s="46" t="s">
        <v>284</v>
      </c>
    </row>
    <row r="2430" spans="1:12" x14ac:dyDescent="0.2">
      <c r="A2430" s="47">
        <v>28314</v>
      </c>
      <c r="C2430" s="46" t="s">
        <v>1653</v>
      </c>
      <c r="D2430" s="46" t="s">
        <v>1904</v>
      </c>
      <c r="E2430" s="46" t="s">
        <v>4978</v>
      </c>
      <c r="F2430" s="46" t="s">
        <v>5426</v>
      </c>
      <c r="G2430" s="46" t="s">
        <v>12048</v>
      </c>
      <c r="H2430" s="46" t="s">
        <v>368</v>
      </c>
      <c r="I2430" s="46" t="s">
        <v>1083</v>
      </c>
      <c r="J2430" s="47">
        <v>10036</v>
      </c>
      <c r="K2430" s="46" t="s">
        <v>2569</v>
      </c>
      <c r="L2430" s="46" t="s">
        <v>282</v>
      </c>
    </row>
    <row r="2431" spans="1:12" x14ac:dyDescent="0.2">
      <c r="A2431" s="47">
        <v>28312</v>
      </c>
      <c r="C2431" s="46" t="s">
        <v>4977</v>
      </c>
      <c r="D2431" s="46" t="s">
        <v>4980</v>
      </c>
      <c r="E2431" s="46" t="s">
        <v>3485</v>
      </c>
      <c r="F2431" s="46" t="s">
        <v>5427</v>
      </c>
      <c r="G2431" s="46" t="s">
        <v>12049</v>
      </c>
      <c r="H2431" s="46" t="s">
        <v>368</v>
      </c>
      <c r="I2431" s="46" t="s">
        <v>1083</v>
      </c>
      <c r="J2431" s="47">
        <v>10036</v>
      </c>
      <c r="K2431" s="46" t="s">
        <v>2569</v>
      </c>
      <c r="L2431" s="46" t="s">
        <v>282</v>
      </c>
    </row>
    <row r="2432" spans="1:12" x14ac:dyDescent="0.2">
      <c r="A2432" s="47">
        <v>28298</v>
      </c>
      <c r="C2432" s="46" t="s">
        <v>3371</v>
      </c>
      <c r="D2432" s="46" t="s">
        <v>9</v>
      </c>
      <c r="E2432" s="46" t="s">
        <v>64</v>
      </c>
      <c r="F2432" s="46" t="s">
        <v>5429</v>
      </c>
      <c r="G2432" s="46" t="s">
        <v>12050</v>
      </c>
      <c r="H2432" s="46" t="s">
        <v>358</v>
      </c>
      <c r="I2432" s="46" t="s">
        <v>388</v>
      </c>
      <c r="J2432" s="47">
        <v>252</v>
      </c>
      <c r="K2432" s="46" t="s">
        <v>2569</v>
      </c>
      <c r="L2432" s="46" t="s">
        <v>282</v>
      </c>
    </row>
    <row r="2433" spans="1:12" x14ac:dyDescent="0.2">
      <c r="A2433" s="47">
        <v>28257</v>
      </c>
      <c r="C2433" s="46" t="s">
        <v>4111</v>
      </c>
      <c r="D2433" s="46" t="s">
        <v>16</v>
      </c>
      <c r="E2433" s="46" t="s">
        <v>3400</v>
      </c>
      <c r="F2433" s="46" t="s">
        <v>12052</v>
      </c>
      <c r="G2433" s="46" t="s">
        <v>12053</v>
      </c>
      <c r="H2433" s="46" t="s">
        <v>368</v>
      </c>
      <c r="I2433" s="46" t="s">
        <v>1170</v>
      </c>
      <c r="J2433" s="47">
        <v>710</v>
      </c>
      <c r="K2433" s="46" t="s">
        <v>2569</v>
      </c>
      <c r="L2433" s="46" t="s">
        <v>282</v>
      </c>
    </row>
    <row r="2434" spans="1:12" x14ac:dyDescent="0.2">
      <c r="A2434" s="47">
        <v>28244</v>
      </c>
      <c r="C2434" s="46" t="s">
        <v>19</v>
      </c>
      <c r="D2434" s="46" t="s">
        <v>4987</v>
      </c>
      <c r="E2434" s="46" t="s">
        <v>22</v>
      </c>
      <c r="F2434" s="46" t="s">
        <v>5431</v>
      </c>
      <c r="G2434" s="46" t="s">
        <v>12054</v>
      </c>
      <c r="H2434" s="46" t="s">
        <v>358</v>
      </c>
      <c r="I2434" s="46" t="s">
        <v>9063</v>
      </c>
      <c r="J2434" s="47">
        <v>10478</v>
      </c>
      <c r="K2434" s="46" t="s">
        <v>2569</v>
      </c>
      <c r="L2434" s="46" t="s">
        <v>282</v>
      </c>
    </row>
    <row r="2435" spans="1:12" x14ac:dyDescent="0.2">
      <c r="A2435" s="47">
        <v>28242</v>
      </c>
      <c r="C2435" s="46" t="s">
        <v>4989</v>
      </c>
      <c r="D2435" s="46" t="s">
        <v>19</v>
      </c>
      <c r="E2435" s="46" t="s">
        <v>2567</v>
      </c>
      <c r="F2435" s="46" t="s">
        <v>5432</v>
      </c>
      <c r="G2435" s="46" t="s">
        <v>12055</v>
      </c>
      <c r="H2435" s="46" t="s">
        <v>358</v>
      </c>
      <c r="I2435" s="46" t="s">
        <v>1083</v>
      </c>
      <c r="J2435" s="47">
        <v>10036</v>
      </c>
      <c r="K2435" s="46" t="s">
        <v>2569</v>
      </c>
      <c r="L2435" s="46" t="s">
        <v>282</v>
      </c>
    </row>
    <row r="2436" spans="1:12" x14ac:dyDescent="0.2">
      <c r="A2436" s="47">
        <v>28229</v>
      </c>
      <c r="C2436" s="46" t="s">
        <v>506</v>
      </c>
      <c r="E2436" s="46" t="s">
        <v>7016</v>
      </c>
      <c r="F2436" s="46" t="s">
        <v>5434</v>
      </c>
      <c r="G2436" s="46" t="s">
        <v>12056</v>
      </c>
      <c r="H2436" s="46" t="s">
        <v>361</v>
      </c>
      <c r="I2436" s="46" t="s">
        <v>177</v>
      </c>
      <c r="J2436" s="47">
        <v>290</v>
      </c>
      <c r="K2436" s="46" t="s">
        <v>2569</v>
      </c>
      <c r="L2436" s="46" t="s">
        <v>282</v>
      </c>
    </row>
    <row r="2437" spans="1:12" x14ac:dyDescent="0.2">
      <c r="A2437" s="47">
        <v>28228</v>
      </c>
      <c r="C2437" s="46" t="s">
        <v>506</v>
      </c>
      <c r="D2437" s="46" t="s">
        <v>506</v>
      </c>
      <c r="E2437" s="46" t="s">
        <v>6880</v>
      </c>
      <c r="F2437" s="46" t="s">
        <v>5435</v>
      </c>
      <c r="G2437" s="46" t="s">
        <v>12057</v>
      </c>
      <c r="H2437" s="46" t="s">
        <v>361</v>
      </c>
      <c r="I2437" s="46" t="s">
        <v>693</v>
      </c>
      <c r="J2437" s="47">
        <v>556</v>
      </c>
      <c r="K2437" s="46" t="s">
        <v>2569</v>
      </c>
      <c r="L2437" s="46" t="s">
        <v>282</v>
      </c>
    </row>
    <row r="2438" spans="1:12" x14ac:dyDescent="0.2">
      <c r="A2438" s="47">
        <v>28227</v>
      </c>
      <c r="C2438" s="46" t="s">
        <v>11664</v>
      </c>
      <c r="D2438" s="46" t="s">
        <v>19</v>
      </c>
      <c r="E2438" s="46" t="s">
        <v>5692</v>
      </c>
      <c r="F2438" s="46" t="s">
        <v>5436</v>
      </c>
      <c r="G2438" s="46" t="s">
        <v>12058</v>
      </c>
      <c r="H2438" s="46" t="s">
        <v>358</v>
      </c>
      <c r="I2438" s="46" t="s">
        <v>571</v>
      </c>
      <c r="J2438" s="47">
        <v>243</v>
      </c>
      <c r="K2438" s="46" t="s">
        <v>2569</v>
      </c>
      <c r="L2438" s="46" t="s">
        <v>282</v>
      </c>
    </row>
    <row r="2439" spans="1:12" x14ac:dyDescent="0.2">
      <c r="A2439" s="47">
        <v>28224</v>
      </c>
      <c r="C2439" s="46" t="s">
        <v>4991</v>
      </c>
      <c r="D2439" s="46" t="s">
        <v>4992</v>
      </c>
      <c r="E2439" s="46" t="s">
        <v>4993</v>
      </c>
      <c r="F2439" s="46" t="s">
        <v>5438</v>
      </c>
      <c r="G2439" s="46" t="s">
        <v>12059</v>
      </c>
      <c r="H2439" s="46" t="s">
        <v>358</v>
      </c>
      <c r="I2439" s="46" t="s">
        <v>604</v>
      </c>
      <c r="J2439" s="47">
        <v>300</v>
      </c>
      <c r="K2439" s="46" t="s">
        <v>2569</v>
      </c>
      <c r="L2439" s="46" t="s">
        <v>282</v>
      </c>
    </row>
    <row r="2440" spans="1:12" x14ac:dyDescent="0.2">
      <c r="A2440" s="47">
        <v>28219</v>
      </c>
      <c r="C2440" s="46" t="s">
        <v>1579</v>
      </c>
      <c r="D2440" s="46" t="s">
        <v>4994</v>
      </c>
      <c r="E2440" s="46" t="s">
        <v>4995</v>
      </c>
      <c r="F2440" s="46" t="s">
        <v>5441</v>
      </c>
      <c r="G2440" s="46" t="s">
        <v>11027</v>
      </c>
      <c r="H2440" s="46" t="s">
        <v>368</v>
      </c>
      <c r="I2440" s="46" t="s">
        <v>422</v>
      </c>
      <c r="J2440" s="47">
        <v>538</v>
      </c>
      <c r="K2440" s="46" t="s">
        <v>2569</v>
      </c>
      <c r="L2440" s="46" t="s">
        <v>282</v>
      </c>
    </row>
    <row r="2441" spans="1:12" x14ac:dyDescent="0.2">
      <c r="A2441" s="47">
        <v>28202</v>
      </c>
      <c r="C2441" s="46" t="s">
        <v>4997</v>
      </c>
      <c r="D2441" s="46" t="s">
        <v>3344</v>
      </c>
      <c r="E2441" s="46" t="s">
        <v>11</v>
      </c>
      <c r="F2441" s="46" t="s">
        <v>4553</v>
      </c>
      <c r="G2441" s="46" t="s">
        <v>12060</v>
      </c>
      <c r="H2441" s="46" t="s">
        <v>361</v>
      </c>
      <c r="I2441" s="46" t="s">
        <v>1041</v>
      </c>
      <c r="J2441" s="47">
        <v>404</v>
      </c>
      <c r="K2441" s="46" t="s">
        <v>2569</v>
      </c>
      <c r="L2441" s="46" t="s">
        <v>282</v>
      </c>
    </row>
    <row r="2442" spans="1:12" x14ac:dyDescent="0.2">
      <c r="A2442" s="47">
        <v>28201</v>
      </c>
      <c r="C2442" s="46" t="s">
        <v>19</v>
      </c>
      <c r="D2442" s="46" t="s">
        <v>1801</v>
      </c>
      <c r="E2442" s="46" t="s">
        <v>96</v>
      </c>
      <c r="F2442" s="46" t="s">
        <v>12062</v>
      </c>
      <c r="G2442" s="46" t="s">
        <v>12063</v>
      </c>
      <c r="H2442" s="46" t="s">
        <v>358</v>
      </c>
      <c r="I2442" s="46" t="s">
        <v>815</v>
      </c>
      <c r="J2442" s="47">
        <v>10143</v>
      </c>
      <c r="K2442" s="46" t="s">
        <v>2569</v>
      </c>
      <c r="L2442" s="46" t="s">
        <v>282</v>
      </c>
    </row>
    <row r="2443" spans="1:12" x14ac:dyDescent="0.2">
      <c r="A2443" s="47">
        <v>28198</v>
      </c>
      <c r="C2443" s="46" t="s">
        <v>3371</v>
      </c>
      <c r="D2443" s="46" t="s">
        <v>16</v>
      </c>
      <c r="E2443" s="46" t="s">
        <v>3016</v>
      </c>
      <c r="F2443" s="46" t="s">
        <v>5444</v>
      </c>
      <c r="G2443" s="46" t="s">
        <v>11027</v>
      </c>
      <c r="H2443" s="46" t="s">
        <v>368</v>
      </c>
      <c r="I2443" s="46" t="s">
        <v>422</v>
      </c>
      <c r="J2443" s="47">
        <v>538</v>
      </c>
      <c r="K2443" s="46" t="s">
        <v>2569</v>
      </c>
      <c r="L2443" s="46" t="s">
        <v>282</v>
      </c>
    </row>
    <row r="2444" spans="1:12" x14ac:dyDescent="0.2">
      <c r="A2444" s="47">
        <v>28184</v>
      </c>
      <c r="C2444" s="46" t="s">
        <v>2060</v>
      </c>
      <c r="D2444" s="46" t="s">
        <v>5002</v>
      </c>
      <c r="E2444" s="46" t="s">
        <v>3243</v>
      </c>
      <c r="F2444" s="46" t="s">
        <v>5446</v>
      </c>
      <c r="G2444" s="46" t="s">
        <v>12064</v>
      </c>
      <c r="H2444" s="46" t="s">
        <v>358</v>
      </c>
      <c r="I2444" s="46" t="s">
        <v>422</v>
      </c>
      <c r="J2444" s="47">
        <v>538</v>
      </c>
      <c r="K2444" s="46" t="s">
        <v>2569</v>
      </c>
      <c r="L2444" s="46" t="s">
        <v>282</v>
      </c>
    </row>
    <row r="2445" spans="1:12" x14ac:dyDescent="0.2">
      <c r="A2445" s="47">
        <v>28153</v>
      </c>
      <c r="C2445" s="46" t="s">
        <v>8</v>
      </c>
      <c r="D2445" s="46" t="s">
        <v>90</v>
      </c>
      <c r="E2445" s="46" t="s">
        <v>15922</v>
      </c>
      <c r="F2445" s="46" t="s">
        <v>5447</v>
      </c>
      <c r="G2445" s="46" t="s">
        <v>12065</v>
      </c>
      <c r="H2445" s="46" t="s">
        <v>361</v>
      </c>
      <c r="I2445" s="46" t="s">
        <v>693</v>
      </c>
      <c r="J2445" s="47">
        <v>556</v>
      </c>
      <c r="K2445" s="46" t="s">
        <v>2569</v>
      </c>
      <c r="L2445" s="46" t="s">
        <v>282</v>
      </c>
    </row>
    <row r="2446" spans="1:12" x14ac:dyDescent="0.2">
      <c r="A2446" s="47">
        <v>28152</v>
      </c>
      <c r="C2446" s="46" t="s">
        <v>1602</v>
      </c>
      <c r="D2446" s="46" t="s">
        <v>10</v>
      </c>
      <c r="E2446" s="46" t="s">
        <v>46</v>
      </c>
      <c r="F2446" s="46" t="s">
        <v>4185</v>
      </c>
      <c r="G2446" s="46" t="s">
        <v>12066</v>
      </c>
      <c r="H2446" s="46" t="s">
        <v>361</v>
      </c>
      <c r="I2446" s="46" t="s">
        <v>815</v>
      </c>
      <c r="J2446" s="47">
        <v>10143</v>
      </c>
      <c r="K2446" s="46" t="s">
        <v>2569</v>
      </c>
      <c r="L2446" s="46" t="s">
        <v>282</v>
      </c>
    </row>
    <row r="2447" spans="1:12" x14ac:dyDescent="0.2">
      <c r="A2447" s="47">
        <v>28151</v>
      </c>
      <c r="C2447" s="46" t="s">
        <v>5005</v>
      </c>
      <c r="D2447" s="46" t="s">
        <v>5006</v>
      </c>
      <c r="E2447" s="46" t="s">
        <v>5007</v>
      </c>
      <c r="F2447" s="46" t="s">
        <v>3287</v>
      </c>
      <c r="G2447" s="46" t="s">
        <v>12067</v>
      </c>
      <c r="H2447" s="46" t="s">
        <v>358</v>
      </c>
      <c r="I2447" s="46" t="s">
        <v>726</v>
      </c>
      <c r="J2447" s="47">
        <v>61</v>
      </c>
      <c r="K2447" s="46" t="s">
        <v>2569</v>
      </c>
      <c r="L2447" s="46" t="s">
        <v>282</v>
      </c>
    </row>
    <row r="2448" spans="1:12" x14ac:dyDescent="0.2">
      <c r="A2448" s="47">
        <v>28139</v>
      </c>
      <c r="C2448" s="46" t="s">
        <v>5011</v>
      </c>
      <c r="D2448" s="46" t="s">
        <v>5012</v>
      </c>
      <c r="E2448" s="46" t="s">
        <v>4247</v>
      </c>
      <c r="F2448" s="46" t="s">
        <v>3354</v>
      </c>
      <c r="G2448" s="46" t="s">
        <v>12068</v>
      </c>
      <c r="H2448" s="46" t="s">
        <v>361</v>
      </c>
      <c r="I2448" s="46" t="s">
        <v>693</v>
      </c>
      <c r="J2448" s="47">
        <v>556</v>
      </c>
      <c r="K2448" s="46" t="s">
        <v>2569</v>
      </c>
      <c r="L2448" s="46" t="s">
        <v>282</v>
      </c>
    </row>
    <row r="2449" spans="1:12" x14ac:dyDescent="0.2">
      <c r="A2449" s="47">
        <v>28138</v>
      </c>
      <c r="C2449" s="46" t="s">
        <v>3446</v>
      </c>
      <c r="D2449" s="46" t="s">
        <v>1969</v>
      </c>
      <c r="E2449" s="46" t="s">
        <v>2652</v>
      </c>
      <c r="F2449" s="46" t="s">
        <v>5451</v>
      </c>
      <c r="G2449" s="46" t="s">
        <v>12069</v>
      </c>
      <c r="H2449" s="46" t="s">
        <v>361</v>
      </c>
      <c r="I2449" s="46" t="s">
        <v>693</v>
      </c>
      <c r="J2449" s="47">
        <v>556</v>
      </c>
      <c r="K2449" s="46" t="s">
        <v>2569</v>
      </c>
      <c r="L2449" s="46" t="s">
        <v>282</v>
      </c>
    </row>
    <row r="2450" spans="1:12" x14ac:dyDescent="0.2">
      <c r="A2450" s="47">
        <v>28135</v>
      </c>
      <c r="C2450" s="46" t="s">
        <v>1898</v>
      </c>
      <c r="D2450" s="46" t="s">
        <v>457</v>
      </c>
      <c r="E2450" s="46" t="s">
        <v>2823</v>
      </c>
      <c r="F2450" s="46" t="s">
        <v>5453</v>
      </c>
      <c r="G2450" s="46" t="s">
        <v>12070</v>
      </c>
      <c r="H2450" s="46" t="s">
        <v>361</v>
      </c>
      <c r="I2450" s="46" t="s">
        <v>815</v>
      </c>
      <c r="J2450" s="47">
        <v>10143</v>
      </c>
      <c r="K2450" s="46" t="s">
        <v>2569</v>
      </c>
      <c r="L2450" s="46" t="s">
        <v>282</v>
      </c>
    </row>
    <row r="2451" spans="1:12" x14ac:dyDescent="0.2">
      <c r="A2451" s="47">
        <v>28131</v>
      </c>
      <c r="C2451" s="46" t="s">
        <v>56</v>
      </c>
      <c r="D2451" s="46" t="s">
        <v>465</v>
      </c>
      <c r="E2451" s="46" t="s">
        <v>4340</v>
      </c>
      <c r="F2451" s="46" t="s">
        <v>4018</v>
      </c>
      <c r="G2451" s="46" t="s">
        <v>12071</v>
      </c>
      <c r="H2451" s="46" t="s">
        <v>358</v>
      </c>
      <c r="I2451" s="46" t="s">
        <v>398</v>
      </c>
      <c r="J2451" s="47">
        <v>295</v>
      </c>
      <c r="K2451" s="46" t="s">
        <v>2569</v>
      </c>
      <c r="L2451" s="46" t="s">
        <v>282</v>
      </c>
    </row>
    <row r="2452" spans="1:12" x14ac:dyDescent="0.2">
      <c r="A2452" s="47">
        <v>28119</v>
      </c>
      <c r="C2452" s="46" t="s">
        <v>13</v>
      </c>
      <c r="D2452" s="46" t="s">
        <v>5015</v>
      </c>
      <c r="E2452" s="46" t="s">
        <v>52</v>
      </c>
      <c r="F2452" s="46" t="s">
        <v>5455</v>
      </c>
      <c r="G2452" s="46" t="s">
        <v>12072</v>
      </c>
      <c r="H2452" s="46" t="s">
        <v>368</v>
      </c>
      <c r="I2452" s="46" t="s">
        <v>726</v>
      </c>
      <c r="J2452" s="47">
        <v>61</v>
      </c>
      <c r="K2452" s="46" t="s">
        <v>2569</v>
      </c>
      <c r="L2452" s="46" t="s">
        <v>282</v>
      </c>
    </row>
    <row r="2453" spans="1:12" x14ac:dyDescent="0.2">
      <c r="A2453" s="47">
        <v>28117</v>
      </c>
      <c r="C2453" s="46" t="s">
        <v>5018</v>
      </c>
      <c r="D2453" s="46" t="s">
        <v>3719</v>
      </c>
      <c r="E2453" s="46" t="s">
        <v>5019</v>
      </c>
      <c r="F2453" s="46" t="s">
        <v>5066</v>
      </c>
      <c r="G2453" s="46" t="s">
        <v>12073</v>
      </c>
      <c r="H2453" s="46" t="s">
        <v>368</v>
      </c>
      <c r="I2453" s="46" t="s">
        <v>726</v>
      </c>
      <c r="J2453" s="47">
        <v>61</v>
      </c>
      <c r="K2453" s="46" t="s">
        <v>2569</v>
      </c>
      <c r="L2453" s="46" t="s">
        <v>282</v>
      </c>
    </row>
    <row r="2454" spans="1:12" x14ac:dyDescent="0.2">
      <c r="A2454" s="47">
        <v>28114</v>
      </c>
      <c r="C2454" s="46" t="s">
        <v>1895</v>
      </c>
      <c r="D2454" s="46" t="s">
        <v>9</v>
      </c>
      <c r="E2454" s="46" t="s">
        <v>5021</v>
      </c>
      <c r="F2454" s="46" t="s">
        <v>5235</v>
      </c>
      <c r="G2454" s="46" t="s">
        <v>12074</v>
      </c>
      <c r="H2454" s="46" t="s">
        <v>361</v>
      </c>
      <c r="I2454" s="46" t="s">
        <v>599</v>
      </c>
      <c r="J2454" s="47">
        <v>128</v>
      </c>
      <c r="K2454" s="46" t="s">
        <v>2569</v>
      </c>
      <c r="L2454" s="46" t="s">
        <v>282</v>
      </c>
    </row>
    <row r="2455" spans="1:12" x14ac:dyDescent="0.2">
      <c r="A2455" s="47">
        <v>28113</v>
      </c>
      <c r="C2455" s="46" t="s">
        <v>9</v>
      </c>
      <c r="D2455" s="46" t="s">
        <v>1708</v>
      </c>
      <c r="E2455" s="46" t="s">
        <v>114</v>
      </c>
      <c r="F2455" s="46" t="s">
        <v>5459</v>
      </c>
      <c r="G2455" s="46" t="s">
        <v>12075</v>
      </c>
      <c r="H2455" s="46" t="s">
        <v>358</v>
      </c>
      <c r="I2455" s="46" t="s">
        <v>395</v>
      </c>
      <c r="J2455" s="47">
        <v>268</v>
      </c>
      <c r="K2455" s="46" t="s">
        <v>2569</v>
      </c>
      <c r="L2455" s="46" t="s">
        <v>282</v>
      </c>
    </row>
    <row r="2456" spans="1:12" x14ac:dyDescent="0.2">
      <c r="A2456" s="47">
        <v>28111</v>
      </c>
      <c r="C2456" s="46" t="s">
        <v>10</v>
      </c>
      <c r="D2456" s="46" t="s">
        <v>3830</v>
      </c>
      <c r="E2456" s="46" t="s">
        <v>5024</v>
      </c>
      <c r="F2456" s="46" t="s">
        <v>12076</v>
      </c>
      <c r="G2456" s="46" t="s">
        <v>12077</v>
      </c>
      <c r="H2456" s="46" t="s">
        <v>358</v>
      </c>
      <c r="I2456" s="46" t="s">
        <v>815</v>
      </c>
      <c r="J2456" s="47">
        <v>10143</v>
      </c>
      <c r="K2456" s="46" t="s">
        <v>2569</v>
      </c>
      <c r="L2456" s="46" t="s">
        <v>282</v>
      </c>
    </row>
    <row r="2457" spans="1:12" x14ac:dyDescent="0.2">
      <c r="A2457" s="47">
        <v>28102</v>
      </c>
      <c r="C2457" s="46" t="s">
        <v>5270</v>
      </c>
      <c r="D2457" s="46" t="s">
        <v>39</v>
      </c>
      <c r="E2457" s="46" t="s">
        <v>4419</v>
      </c>
      <c r="F2457" s="46" t="s">
        <v>5460</v>
      </c>
      <c r="G2457" s="46" t="s">
        <v>12078</v>
      </c>
      <c r="H2457" s="46" t="s">
        <v>358</v>
      </c>
      <c r="I2457" s="46" t="s">
        <v>177</v>
      </c>
      <c r="J2457" s="47">
        <v>290</v>
      </c>
      <c r="K2457" s="46" t="s">
        <v>2569</v>
      </c>
      <c r="L2457" s="46" t="s">
        <v>282</v>
      </c>
    </row>
    <row r="2458" spans="1:12" x14ac:dyDescent="0.2">
      <c r="A2458" s="47">
        <v>28097</v>
      </c>
      <c r="C2458" s="46" t="s">
        <v>309</v>
      </c>
      <c r="D2458" s="46" t="s">
        <v>141</v>
      </c>
      <c r="E2458" s="46" t="s">
        <v>107</v>
      </c>
      <c r="F2458" s="46" t="s">
        <v>5462</v>
      </c>
      <c r="G2458" s="46" t="s">
        <v>12079</v>
      </c>
      <c r="H2458" s="46" t="s">
        <v>361</v>
      </c>
      <c r="I2458" s="46" t="s">
        <v>599</v>
      </c>
      <c r="J2458" s="47">
        <v>128</v>
      </c>
      <c r="K2458" s="46" t="s">
        <v>2569</v>
      </c>
      <c r="L2458" s="46" t="s">
        <v>282</v>
      </c>
    </row>
    <row r="2459" spans="1:12" x14ac:dyDescent="0.2">
      <c r="A2459" s="47">
        <v>28085</v>
      </c>
      <c r="C2459" s="46" t="s">
        <v>1966</v>
      </c>
      <c r="D2459" s="46" t="s">
        <v>19</v>
      </c>
      <c r="E2459" s="46" t="s">
        <v>65</v>
      </c>
      <c r="F2459" s="46" t="s">
        <v>5465</v>
      </c>
      <c r="G2459" s="46" t="s">
        <v>12080</v>
      </c>
      <c r="H2459" s="46" t="s">
        <v>368</v>
      </c>
      <c r="I2459" s="46" t="s">
        <v>4899</v>
      </c>
      <c r="J2459" s="47">
        <v>10174</v>
      </c>
      <c r="K2459" s="46" t="s">
        <v>2569</v>
      </c>
      <c r="L2459" s="46" t="s">
        <v>282</v>
      </c>
    </row>
    <row r="2460" spans="1:12" x14ac:dyDescent="0.2">
      <c r="A2460" s="47">
        <v>28083</v>
      </c>
      <c r="C2460" s="46" t="s">
        <v>3830</v>
      </c>
      <c r="D2460" s="46" t="s">
        <v>17</v>
      </c>
      <c r="E2460" s="46" t="s">
        <v>29</v>
      </c>
      <c r="F2460" s="46" t="s">
        <v>5466</v>
      </c>
      <c r="G2460" s="46" t="s">
        <v>12081</v>
      </c>
      <c r="H2460" s="46" t="s">
        <v>368</v>
      </c>
      <c r="I2460" s="46" t="s">
        <v>4899</v>
      </c>
      <c r="J2460" s="47">
        <v>10174</v>
      </c>
      <c r="K2460" s="46" t="s">
        <v>2569</v>
      </c>
      <c r="L2460" s="46" t="s">
        <v>282</v>
      </c>
    </row>
    <row r="2461" spans="1:12" x14ac:dyDescent="0.2">
      <c r="A2461" s="47">
        <v>28078</v>
      </c>
      <c r="C2461" s="46" t="s">
        <v>1539</v>
      </c>
      <c r="D2461" s="46" t="s">
        <v>5030</v>
      </c>
      <c r="E2461" s="46" t="s">
        <v>5031</v>
      </c>
      <c r="F2461" s="46" t="s">
        <v>12083</v>
      </c>
      <c r="G2461" s="46" t="s">
        <v>12084</v>
      </c>
      <c r="H2461" s="46" t="s">
        <v>368</v>
      </c>
      <c r="I2461" s="46" t="s">
        <v>4899</v>
      </c>
      <c r="J2461" s="47">
        <v>10174</v>
      </c>
      <c r="K2461" s="46" t="s">
        <v>2569</v>
      </c>
      <c r="L2461" s="46" t="s">
        <v>282</v>
      </c>
    </row>
    <row r="2462" spans="1:12" x14ac:dyDescent="0.2">
      <c r="A2462" s="47">
        <v>28077</v>
      </c>
      <c r="C2462" s="46" t="s">
        <v>5032</v>
      </c>
      <c r="D2462" s="46" t="s">
        <v>2903</v>
      </c>
      <c r="E2462" s="46" t="s">
        <v>5033</v>
      </c>
      <c r="F2462" s="46" t="s">
        <v>12085</v>
      </c>
      <c r="G2462" s="46" t="s">
        <v>12086</v>
      </c>
      <c r="H2462" s="46" t="s">
        <v>368</v>
      </c>
      <c r="I2462" s="46" t="s">
        <v>4899</v>
      </c>
      <c r="J2462" s="47">
        <v>10174</v>
      </c>
      <c r="K2462" s="46" t="s">
        <v>2569</v>
      </c>
      <c r="L2462" s="46" t="s">
        <v>282</v>
      </c>
    </row>
    <row r="2463" spans="1:12" x14ac:dyDescent="0.2">
      <c r="A2463" s="47">
        <v>28075</v>
      </c>
      <c r="C2463" s="46" t="s">
        <v>9</v>
      </c>
      <c r="D2463" s="46" t="s">
        <v>5035</v>
      </c>
      <c r="E2463" s="46" t="s">
        <v>5036</v>
      </c>
      <c r="F2463" s="46" t="s">
        <v>5467</v>
      </c>
      <c r="G2463" s="46" t="s">
        <v>12087</v>
      </c>
      <c r="H2463" s="46" t="s">
        <v>368</v>
      </c>
      <c r="I2463" s="46" t="s">
        <v>4899</v>
      </c>
      <c r="J2463" s="47">
        <v>10174</v>
      </c>
      <c r="K2463" s="46" t="s">
        <v>2569</v>
      </c>
      <c r="L2463" s="46" t="s">
        <v>282</v>
      </c>
    </row>
    <row r="2464" spans="1:12" x14ac:dyDescent="0.2">
      <c r="A2464" s="47">
        <v>28070</v>
      </c>
      <c r="C2464" s="46" t="s">
        <v>17</v>
      </c>
      <c r="D2464" s="46" t="s">
        <v>2170</v>
      </c>
      <c r="E2464" s="46" t="s">
        <v>15923</v>
      </c>
      <c r="F2464" s="46" t="s">
        <v>12088</v>
      </c>
      <c r="G2464" s="46" t="s">
        <v>12089</v>
      </c>
      <c r="H2464" s="46" t="s">
        <v>358</v>
      </c>
      <c r="I2464" s="46" t="s">
        <v>935</v>
      </c>
      <c r="J2464" s="47">
        <v>10033</v>
      </c>
      <c r="K2464" s="46" t="s">
        <v>2569</v>
      </c>
      <c r="L2464" s="46" t="s">
        <v>282</v>
      </c>
    </row>
    <row r="2465" spans="1:12" x14ac:dyDescent="0.2">
      <c r="A2465" s="47">
        <v>28060</v>
      </c>
      <c r="C2465" s="46" t="s">
        <v>16</v>
      </c>
      <c r="D2465" s="46" t="s">
        <v>11698</v>
      </c>
      <c r="E2465" s="46" t="s">
        <v>9966</v>
      </c>
      <c r="F2465" s="46" t="s">
        <v>5468</v>
      </c>
      <c r="G2465" s="46" t="s">
        <v>12090</v>
      </c>
      <c r="H2465" s="46" t="s">
        <v>361</v>
      </c>
      <c r="I2465" s="46" t="s">
        <v>398</v>
      </c>
      <c r="J2465" s="47">
        <v>295</v>
      </c>
      <c r="K2465" s="46" t="s">
        <v>2569</v>
      </c>
      <c r="L2465" s="46" t="s">
        <v>282</v>
      </c>
    </row>
    <row r="2466" spans="1:12" x14ac:dyDescent="0.2">
      <c r="A2466" s="47">
        <v>28055</v>
      </c>
      <c r="C2466" s="46" t="s">
        <v>5038</v>
      </c>
      <c r="D2466" s="46" t="s">
        <v>5039</v>
      </c>
      <c r="E2466" s="46" t="s">
        <v>2943</v>
      </c>
      <c r="F2466" s="46" t="s">
        <v>5472</v>
      </c>
      <c r="G2466" s="46" t="s">
        <v>12091</v>
      </c>
      <c r="H2466" s="46" t="s">
        <v>358</v>
      </c>
      <c r="I2466" s="46" t="s">
        <v>398</v>
      </c>
      <c r="J2466" s="47">
        <v>295</v>
      </c>
      <c r="K2466" s="46" t="s">
        <v>2569</v>
      </c>
      <c r="L2466" s="46" t="s">
        <v>282</v>
      </c>
    </row>
    <row r="2467" spans="1:12" x14ac:dyDescent="0.2">
      <c r="A2467" s="47">
        <v>28048</v>
      </c>
      <c r="C2467" s="46" t="s">
        <v>3371</v>
      </c>
      <c r="D2467" s="46" t="s">
        <v>4379</v>
      </c>
      <c r="E2467" s="46" t="s">
        <v>64</v>
      </c>
      <c r="F2467" s="46" t="s">
        <v>5474</v>
      </c>
      <c r="G2467" s="46" t="s">
        <v>12092</v>
      </c>
      <c r="H2467" s="46" t="s">
        <v>361</v>
      </c>
      <c r="I2467" s="46" t="s">
        <v>680</v>
      </c>
      <c r="J2467" s="47">
        <v>256</v>
      </c>
      <c r="K2467" s="46" t="s">
        <v>2569</v>
      </c>
      <c r="L2467" s="46" t="s">
        <v>282</v>
      </c>
    </row>
    <row r="2468" spans="1:12" x14ac:dyDescent="0.2">
      <c r="A2468" s="47">
        <v>28047</v>
      </c>
      <c r="C2468" s="46" t="s">
        <v>3371</v>
      </c>
      <c r="D2468" s="46" t="s">
        <v>4379</v>
      </c>
      <c r="E2468" s="46" t="s">
        <v>4497</v>
      </c>
      <c r="F2468" s="46" t="s">
        <v>5475</v>
      </c>
      <c r="G2468" s="46" t="s">
        <v>12093</v>
      </c>
      <c r="H2468" s="46" t="s">
        <v>361</v>
      </c>
      <c r="I2468" s="46" t="s">
        <v>680</v>
      </c>
      <c r="J2468" s="47">
        <v>256</v>
      </c>
      <c r="K2468" s="46" t="s">
        <v>2569</v>
      </c>
      <c r="L2468" s="46" t="s">
        <v>282</v>
      </c>
    </row>
    <row r="2469" spans="1:12" x14ac:dyDescent="0.2">
      <c r="A2469" s="47">
        <v>28046</v>
      </c>
      <c r="C2469" s="46" t="s">
        <v>5045</v>
      </c>
      <c r="D2469" s="46" t="s">
        <v>5046</v>
      </c>
      <c r="E2469" s="46" t="s">
        <v>302</v>
      </c>
      <c r="F2469" s="46" t="s">
        <v>5478</v>
      </c>
      <c r="G2469" s="46" t="s">
        <v>12094</v>
      </c>
      <c r="H2469" s="46" t="s">
        <v>368</v>
      </c>
      <c r="I2469" s="46" t="s">
        <v>571</v>
      </c>
      <c r="J2469" s="47">
        <v>243</v>
      </c>
      <c r="K2469" s="46" t="s">
        <v>2569</v>
      </c>
      <c r="L2469" s="46" t="s">
        <v>282</v>
      </c>
    </row>
    <row r="2470" spans="1:12" x14ac:dyDescent="0.2">
      <c r="A2470" s="47">
        <v>28038</v>
      </c>
      <c r="C2470" s="46" t="s">
        <v>9</v>
      </c>
      <c r="D2470" s="46" t="s">
        <v>3784</v>
      </c>
      <c r="E2470" s="46" t="s">
        <v>1578</v>
      </c>
      <c r="F2470" s="46" t="s">
        <v>5481</v>
      </c>
      <c r="G2470" s="46" t="s">
        <v>12095</v>
      </c>
      <c r="H2470" s="46" t="s">
        <v>368</v>
      </c>
      <c r="I2470" s="46" t="s">
        <v>395</v>
      </c>
      <c r="J2470" s="47">
        <v>268</v>
      </c>
      <c r="K2470" s="46" t="s">
        <v>2569</v>
      </c>
      <c r="L2470" s="46" t="s">
        <v>282</v>
      </c>
    </row>
    <row r="2471" spans="1:12" x14ac:dyDescent="0.2">
      <c r="A2471" s="47">
        <v>28018</v>
      </c>
      <c r="C2471" s="46" t="s">
        <v>3038</v>
      </c>
      <c r="D2471" s="46" t="s">
        <v>11707</v>
      </c>
      <c r="E2471" s="46" t="s">
        <v>114</v>
      </c>
      <c r="F2471" s="46" t="s">
        <v>12097</v>
      </c>
      <c r="G2471" s="46" t="s">
        <v>12098</v>
      </c>
      <c r="H2471" s="46" t="s">
        <v>358</v>
      </c>
      <c r="I2471" s="46" t="s">
        <v>862</v>
      </c>
      <c r="J2471" s="47">
        <v>292</v>
      </c>
      <c r="K2471" s="46" t="s">
        <v>2569</v>
      </c>
      <c r="L2471" s="46" t="s">
        <v>282</v>
      </c>
    </row>
    <row r="2472" spans="1:12" x14ac:dyDescent="0.2">
      <c r="A2472" s="47">
        <v>28017</v>
      </c>
      <c r="C2472" s="46" t="s">
        <v>15242</v>
      </c>
      <c r="D2472" s="46" t="s">
        <v>2080</v>
      </c>
      <c r="E2472" s="46" t="s">
        <v>4191</v>
      </c>
      <c r="F2472" s="46" t="s">
        <v>5483</v>
      </c>
      <c r="G2472" s="46" t="s">
        <v>12099</v>
      </c>
      <c r="H2472" s="46" t="s">
        <v>368</v>
      </c>
      <c r="I2472" s="46" t="s">
        <v>395</v>
      </c>
      <c r="J2472" s="47">
        <v>268</v>
      </c>
      <c r="K2472" s="46" t="s">
        <v>2569</v>
      </c>
      <c r="L2472" s="46" t="s">
        <v>282</v>
      </c>
    </row>
    <row r="2473" spans="1:12" x14ac:dyDescent="0.2">
      <c r="A2473" s="47">
        <v>27993</v>
      </c>
      <c r="C2473" s="46" t="s">
        <v>103</v>
      </c>
      <c r="D2473" s="46" t="s">
        <v>5049</v>
      </c>
      <c r="E2473" s="46" t="s">
        <v>26</v>
      </c>
      <c r="F2473" s="46" t="s">
        <v>5484</v>
      </c>
      <c r="G2473" s="46" t="s">
        <v>12100</v>
      </c>
      <c r="H2473" s="46" t="s">
        <v>358</v>
      </c>
      <c r="I2473" s="46" t="s">
        <v>486</v>
      </c>
      <c r="J2473" s="47">
        <v>10392</v>
      </c>
      <c r="K2473" s="46" t="s">
        <v>2569</v>
      </c>
      <c r="L2473" s="46" t="s">
        <v>282</v>
      </c>
    </row>
    <row r="2474" spans="1:12" x14ac:dyDescent="0.2">
      <c r="A2474" s="47">
        <v>27948</v>
      </c>
      <c r="C2474" s="46" t="s">
        <v>9</v>
      </c>
      <c r="D2474" s="46" t="s">
        <v>9</v>
      </c>
      <c r="E2474" s="46" t="s">
        <v>112</v>
      </c>
      <c r="F2474" s="46" t="s">
        <v>5486</v>
      </c>
      <c r="G2474" s="46" t="s">
        <v>12101</v>
      </c>
      <c r="H2474" s="46" t="s">
        <v>358</v>
      </c>
      <c r="I2474" s="46" t="s">
        <v>571</v>
      </c>
      <c r="J2474" s="47">
        <v>243</v>
      </c>
      <c r="K2474" s="46" t="s">
        <v>2569</v>
      </c>
      <c r="L2474" s="46" t="s">
        <v>282</v>
      </c>
    </row>
    <row r="2475" spans="1:12" x14ac:dyDescent="0.2">
      <c r="A2475" s="47">
        <v>27945</v>
      </c>
      <c r="C2475" s="46" t="s">
        <v>4989</v>
      </c>
      <c r="D2475" s="46" t="s">
        <v>9318</v>
      </c>
      <c r="E2475" s="46" t="s">
        <v>45</v>
      </c>
      <c r="F2475" s="46" t="s">
        <v>5488</v>
      </c>
      <c r="G2475" s="46" t="s">
        <v>12102</v>
      </c>
      <c r="H2475" s="46" t="s">
        <v>358</v>
      </c>
      <c r="I2475" s="46" t="s">
        <v>410</v>
      </c>
      <c r="J2475" s="47">
        <v>425</v>
      </c>
      <c r="K2475" s="46" t="s">
        <v>2569</v>
      </c>
      <c r="L2475" s="46" t="s">
        <v>282</v>
      </c>
    </row>
    <row r="2476" spans="1:12" x14ac:dyDescent="0.2">
      <c r="A2476" s="47">
        <v>27935</v>
      </c>
      <c r="C2476" s="46" t="s">
        <v>3821</v>
      </c>
      <c r="D2476" s="46" t="s">
        <v>3822</v>
      </c>
      <c r="E2476" s="46" t="s">
        <v>2834</v>
      </c>
      <c r="F2476" s="46" t="s">
        <v>3190</v>
      </c>
      <c r="G2476" s="46" t="s">
        <v>12103</v>
      </c>
      <c r="H2476" s="46" t="s">
        <v>358</v>
      </c>
      <c r="I2476" s="46" t="s">
        <v>604</v>
      </c>
      <c r="J2476" s="47">
        <v>300</v>
      </c>
      <c r="K2476" s="46" t="s">
        <v>2569</v>
      </c>
      <c r="L2476" s="46" t="s">
        <v>282</v>
      </c>
    </row>
    <row r="2477" spans="1:12" x14ac:dyDescent="0.2">
      <c r="A2477" s="47">
        <v>27934</v>
      </c>
      <c r="C2477" s="46" t="s">
        <v>3821</v>
      </c>
      <c r="D2477" s="46" t="s">
        <v>3822</v>
      </c>
      <c r="E2477" s="46" t="s">
        <v>5051</v>
      </c>
      <c r="F2477" s="46" t="s">
        <v>5489</v>
      </c>
      <c r="G2477" s="46" t="s">
        <v>12104</v>
      </c>
      <c r="H2477" s="46" t="s">
        <v>368</v>
      </c>
      <c r="I2477" s="46" t="s">
        <v>1083</v>
      </c>
      <c r="J2477" s="47">
        <v>10036</v>
      </c>
      <c r="K2477" s="46" t="s">
        <v>2569</v>
      </c>
      <c r="L2477" s="46" t="s">
        <v>282</v>
      </c>
    </row>
    <row r="2478" spans="1:12" x14ac:dyDescent="0.2">
      <c r="A2478" s="47">
        <v>27924</v>
      </c>
      <c r="C2478" s="46" t="s">
        <v>89</v>
      </c>
      <c r="D2478" s="46" t="s">
        <v>39</v>
      </c>
      <c r="E2478" s="46" t="s">
        <v>2590</v>
      </c>
      <c r="F2478" s="46" t="s">
        <v>5490</v>
      </c>
      <c r="G2478" s="46" t="s">
        <v>12105</v>
      </c>
      <c r="H2478" s="46" t="s">
        <v>368</v>
      </c>
      <c r="I2478" s="46" t="s">
        <v>390</v>
      </c>
      <c r="J2478" s="47">
        <v>262</v>
      </c>
      <c r="K2478" s="46" t="s">
        <v>2569</v>
      </c>
      <c r="L2478" s="46" t="s">
        <v>282</v>
      </c>
    </row>
    <row r="2479" spans="1:12" x14ac:dyDescent="0.2">
      <c r="A2479" s="47">
        <v>27913</v>
      </c>
      <c r="C2479" s="46" t="s">
        <v>74</v>
      </c>
      <c r="D2479" s="46" t="s">
        <v>41</v>
      </c>
      <c r="E2479" s="46" t="s">
        <v>12</v>
      </c>
      <c r="F2479" s="46" t="s">
        <v>5492</v>
      </c>
      <c r="G2479" s="46" t="s">
        <v>12106</v>
      </c>
      <c r="H2479" s="46" t="s">
        <v>358</v>
      </c>
      <c r="I2479" s="46" t="s">
        <v>627</v>
      </c>
      <c r="J2479" s="47">
        <v>291</v>
      </c>
      <c r="K2479" s="46" t="s">
        <v>2569</v>
      </c>
      <c r="L2479" s="46" t="s">
        <v>282</v>
      </c>
    </row>
    <row r="2480" spans="1:12" x14ac:dyDescent="0.2">
      <c r="A2480" s="47">
        <v>27899</v>
      </c>
      <c r="C2480" s="46" t="s">
        <v>5055</v>
      </c>
      <c r="D2480" s="46" t="s">
        <v>5056</v>
      </c>
      <c r="E2480" s="46" t="s">
        <v>73</v>
      </c>
      <c r="F2480" s="46" t="s">
        <v>5494</v>
      </c>
      <c r="G2480" s="46" t="s">
        <v>12107</v>
      </c>
      <c r="H2480" s="46" t="s">
        <v>358</v>
      </c>
      <c r="I2480" s="46" t="s">
        <v>604</v>
      </c>
      <c r="J2480" s="47">
        <v>300</v>
      </c>
      <c r="K2480" s="46" t="s">
        <v>2569</v>
      </c>
      <c r="L2480" s="46" t="s">
        <v>282</v>
      </c>
    </row>
    <row r="2481" spans="1:12" x14ac:dyDescent="0.2">
      <c r="A2481" s="47">
        <v>27871</v>
      </c>
      <c r="C2481" s="46" t="s">
        <v>19</v>
      </c>
      <c r="D2481" s="46" t="s">
        <v>74</v>
      </c>
      <c r="E2481" s="46" t="s">
        <v>527</v>
      </c>
      <c r="F2481" s="46" t="s">
        <v>5496</v>
      </c>
      <c r="G2481" s="46" t="s">
        <v>12108</v>
      </c>
      <c r="H2481" s="46" t="s">
        <v>368</v>
      </c>
      <c r="I2481" s="46" t="s">
        <v>1170</v>
      </c>
      <c r="J2481" s="47">
        <v>710</v>
      </c>
      <c r="K2481" s="46" t="s">
        <v>2569</v>
      </c>
      <c r="L2481" s="46" t="s">
        <v>282</v>
      </c>
    </row>
    <row r="2482" spans="1:12" x14ac:dyDescent="0.2">
      <c r="A2482" s="47">
        <v>27865</v>
      </c>
      <c r="C2482" s="46" t="s">
        <v>147</v>
      </c>
      <c r="D2482" s="46" t="s">
        <v>1916</v>
      </c>
      <c r="E2482" s="46" t="s">
        <v>5059</v>
      </c>
      <c r="F2482" s="46" t="s">
        <v>5498</v>
      </c>
      <c r="G2482" s="46" t="s">
        <v>12109</v>
      </c>
      <c r="H2482" s="46" t="s">
        <v>358</v>
      </c>
      <c r="I2482" s="46" t="s">
        <v>604</v>
      </c>
      <c r="J2482" s="47">
        <v>300</v>
      </c>
      <c r="K2482" s="46" t="s">
        <v>2569</v>
      </c>
      <c r="L2482" s="46" t="s">
        <v>282</v>
      </c>
    </row>
    <row r="2483" spans="1:12" x14ac:dyDescent="0.2">
      <c r="A2483" s="47">
        <v>27862</v>
      </c>
      <c r="C2483" s="46" t="s">
        <v>9</v>
      </c>
      <c r="D2483" s="46" t="s">
        <v>10</v>
      </c>
      <c r="E2483" s="46" t="s">
        <v>527</v>
      </c>
      <c r="F2483" s="46" t="s">
        <v>12110</v>
      </c>
      <c r="G2483" s="46" t="s">
        <v>12111</v>
      </c>
      <c r="H2483" s="46" t="s">
        <v>368</v>
      </c>
      <c r="I2483" s="46" t="s">
        <v>8930</v>
      </c>
      <c r="J2483" s="47">
        <v>260</v>
      </c>
      <c r="K2483" s="46" t="s">
        <v>2569</v>
      </c>
      <c r="L2483" s="46" t="s">
        <v>282</v>
      </c>
    </row>
    <row r="2484" spans="1:12" x14ac:dyDescent="0.2">
      <c r="A2484" s="47">
        <v>27854</v>
      </c>
      <c r="C2484" s="46" t="s">
        <v>39</v>
      </c>
      <c r="D2484" s="46" t="s">
        <v>10</v>
      </c>
      <c r="E2484" s="46" t="s">
        <v>547</v>
      </c>
      <c r="F2484" s="46" t="s">
        <v>5499</v>
      </c>
      <c r="G2484" s="46" t="s">
        <v>12112</v>
      </c>
      <c r="H2484" s="46" t="s">
        <v>361</v>
      </c>
      <c r="I2484" s="46" t="s">
        <v>1041</v>
      </c>
      <c r="J2484" s="47">
        <v>404</v>
      </c>
      <c r="K2484" s="46" t="s">
        <v>2569</v>
      </c>
      <c r="L2484" s="46" t="s">
        <v>282</v>
      </c>
    </row>
    <row r="2485" spans="1:12" x14ac:dyDescent="0.2">
      <c r="A2485" s="47">
        <v>27853</v>
      </c>
      <c r="C2485" s="46" t="s">
        <v>13</v>
      </c>
      <c r="D2485" s="46" t="s">
        <v>2821</v>
      </c>
      <c r="E2485" s="46" t="s">
        <v>63</v>
      </c>
      <c r="F2485" s="46" t="s">
        <v>5163</v>
      </c>
      <c r="G2485" s="46" t="s">
        <v>12113</v>
      </c>
      <c r="H2485" s="46" t="s">
        <v>361</v>
      </c>
      <c r="I2485" s="46" t="s">
        <v>546</v>
      </c>
      <c r="J2485" s="47">
        <v>10412</v>
      </c>
      <c r="K2485" s="46" t="s">
        <v>2569</v>
      </c>
      <c r="L2485" s="46" t="s">
        <v>282</v>
      </c>
    </row>
    <row r="2486" spans="1:12" x14ac:dyDescent="0.2">
      <c r="A2486" s="47">
        <v>27846</v>
      </c>
      <c r="C2486" s="46" t="s">
        <v>5063</v>
      </c>
      <c r="E2486" s="46" t="s">
        <v>5064</v>
      </c>
      <c r="F2486" s="46" t="s">
        <v>3704</v>
      </c>
      <c r="G2486" s="46" t="s">
        <v>12114</v>
      </c>
      <c r="H2486" s="46" t="s">
        <v>358</v>
      </c>
      <c r="I2486" s="46" t="s">
        <v>546</v>
      </c>
      <c r="J2486" s="47">
        <v>10412</v>
      </c>
      <c r="K2486" s="46" t="s">
        <v>2569</v>
      </c>
      <c r="L2486" s="46" t="s">
        <v>282</v>
      </c>
    </row>
    <row r="2487" spans="1:12" x14ac:dyDescent="0.2">
      <c r="A2487" s="47">
        <v>27836</v>
      </c>
      <c r="C2487" s="46" t="s">
        <v>5067</v>
      </c>
      <c r="D2487" s="46" t="s">
        <v>1894</v>
      </c>
      <c r="E2487" s="46" t="s">
        <v>54</v>
      </c>
      <c r="F2487" s="46" t="s">
        <v>4602</v>
      </c>
      <c r="G2487" s="46" t="s">
        <v>12115</v>
      </c>
      <c r="H2487" s="46" t="s">
        <v>368</v>
      </c>
      <c r="I2487" s="46" t="s">
        <v>390</v>
      </c>
      <c r="J2487" s="47">
        <v>262</v>
      </c>
      <c r="K2487" s="46" t="s">
        <v>2569</v>
      </c>
      <c r="L2487" s="46" t="s">
        <v>282</v>
      </c>
    </row>
    <row r="2488" spans="1:12" x14ac:dyDescent="0.2">
      <c r="A2488" s="47">
        <v>27823</v>
      </c>
      <c r="C2488" s="46" t="s">
        <v>375</v>
      </c>
      <c r="D2488" s="46" t="s">
        <v>5069</v>
      </c>
      <c r="E2488" s="46" t="s">
        <v>5070</v>
      </c>
      <c r="F2488" s="46" t="s">
        <v>5503</v>
      </c>
      <c r="G2488" s="46" t="s">
        <v>12116</v>
      </c>
      <c r="H2488" s="46" t="s">
        <v>361</v>
      </c>
      <c r="I2488" s="46" t="s">
        <v>1089</v>
      </c>
      <c r="J2488" s="47">
        <v>195</v>
      </c>
      <c r="K2488" s="46" t="s">
        <v>2569</v>
      </c>
      <c r="L2488" s="46" t="s">
        <v>282</v>
      </c>
    </row>
    <row r="2489" spans="1:12" x14ac:dyDescent="0.2">
      <c r="A2489" s="47">
        <v>27822</v>
      </c>
      <c r="C2489" s="46" t="s">
        <v>5071</v>
      </c>
      <c r="D2489" s="46" t="s">
        <v>19</v>
      </c>
      <c r="E2489" s="46" t="s">
        <v>42</v>
      </c>
      <c r="F2489" s="46" t="s">
        <v>5504</v>
      </c>
      <c r="G2489" s="46" t="s">
        <v>12117</v>
      </c>
      <c r="H2489" s="46" t="s">
        <v>368</v>
      </c>
      <c r="I2489" s="46" t="s">
        <v>693</v>
      </c>
      <c r="J2489" s="47">
        <v>556</v>
      </c>
      <c r="K2489" s="46" t="s">
        <v>2569</v>
      </c>
      <c r="L2489" s="46" t="s">
        <v>282</v>
      </c>
    </row>
    <row r="2490" spans="1:12" x14ac:dyDescent="0.2">
      <c r="A2490" s="47">
        <v>27820</v>
      </c>
      <c r="C2490" s="46" t="s">
        <v>5073</v>
      </c>
      <c r="D2490" s="46" t="s">
        <v>3109</v>
      </c>
      <c r="E2490" s="46" t="s">
        <v>5074</v>
      </c>
      <c r="F2490" s="46" t="s">
        <v>5505</v>
      </c>
      <c r="G2490" s="46" t="s">
        <v>12118</v>
      </c>
      <c r="H2490" s="46" t="s">
        <v>361</v>
      </c>
      <c r="I2490" s="46" t="s">
        <v>386</v>
      </c>
      <c r="J2490" s="47">
        <v>248</v>
      </c>
      <c r="K2490" s="46" t="s">
        <v>2569</v>
      </c>
      <c r="L2490" s="46" t="s">
        <v>282</v>
      </c>
    </row>
    <row r="2491" spans="1:12" x14ac:dyDescent="0.2">
      <c r="A2491" s="47">
        <v>27815</v>
      </c>
      <c r="C2491" s="46" t="s">
        <v>9</v>
      </c>
      <c r="D2491" s="46" t="s">
        <v>14</v>
      </c>
      <c r="E2491" s="46" t="s">
        <v>54</v>
      </c>
      <c r="F2491" s="46" t="s">
        <v>5507</v>
      </c>
      <c r="G2491" s="46" t="s">
        <v>12119</v>
      </c>
      <c r="H2491" s="46" t="s">
        <v>358</v>
      </c>
      <c r="I2491" s="46" t="s">
        <v>386</v>
      </c>
      <c r="J2491" s="47">
        <v>248</v>
      </c>
      <c r="K2491" s="46" t="s">
        <v>2569</v>
      </c>
      <c r="L2491" s="46" t="s">
        <v>282</v>
      </c>
    </row>
    <row r="2492" spans="1:12" x14ac:dyDescent="0.2">
      <c r="A2492" s="47">
        <v>27814</v>
      </c>
      <c r="C2492" s="46" t="s">
        <v>19</v>
      </c>
      <c r="D2492" s="46" t="s">
        <v>4867</v>
      </c>
      <c r="E2492" s="46" t="s">
        <v>5077</v>
      </c>
      <c r="F2492" s="46" t="s">
        <v>12120</v>
      </c>
      <c r="G2492" s="46" t="s">
        <v>12121</v>
      </c>
      <c r="H2492" s="46" t="s">
        <v>368</v>
      </c>
      <c r="I2492" s="46" t="s">
        <v>11042</v>
      </c>
      <c r="J2492" s="47">
        <v>10302</v>
      </c>
      <c r="K2492" s="46" t="s">
        <v>2569</v>
      </c>
      <c r="L2492" s="46" t="s">
        <v>282</v>
      </c>
    </row>
    <row r="2493" spans="1:12" x14ac:dyDescent="0.2">
      <c r="A2493" s="47">
        <v>27808</v>
      </c>
      <c r="C2493" s="46" t="s">
        <v>4225</v>
      </c>
      <c r="D2493" s="46" t="s">
        <v>14</v>
      </c>
      <c r="E2493" s="46" t="s">
        <v>2590</v>
      </c>
      <c r="F2493" s="46" t="s">
        <v>5508</v>
      </c>
      <c r="G2493" s="46" t="s">
        <v>12122</v>
      </c>
      <c r="H2493" s="46" t="s">
        <v>358</v>
      </c>
      <c r="I2493" s="46" t="s">
        <v>386</v>
      </c>
      <c r="J2493" s="47">
        <v>248</v>
      </c>
      <c r="K2493" s="46" t="s">
        <v>2569</v>
      </c>
      <c r="L2493" s="46" t="s">
        <v>282</v>
      </c>
    </row>
    <row r="2494" spans="1:12" x14ac:dyDescent="0.2">
      <c r="A2494" s="47">
        <v>27805</v>
      </c>
      <c r="C2494" s="46" t="s">
        <v>84</v>
      </c>
      <c r="D2494" s="46" t="s">
        <v>2136</v>
      </c>
      <c r="E2494" s="46" t="s">
        <v>15384</v>
      </c>
      <c r="F2494" s="46" t="s">
        <v>5509</v>
      </c>
      <c r="G2494" s="46" t="s">
        <v>12123</v>
      </c>
      <c r="H2494" s="46" t="s">
        <v>361</v>
      </c>
      <c r="I2494" s="46" t="s">
        <v>599</v>
      </c>
      <c r="J2494" s="47">
        <v>128</v>
      </c>
      <c r="K2494" s="46" t="s">
        <v>2569</v>
      </c>
      <c r="L2494" s="46" t="s">
        <v>282</v>
      </c>
    </row>
    <row r="2495" spans="1:12" x14ac:dyDescent="0.2">
      <c r="A2495" s="47">
        <v>27792</v>
      </c>
      <c r="C2495" s="46" t="s">
        <v>3083</v>
      </c>
      <c r="D2495" s="46" t="s">
        <v>14</v>
      </c>
      <c r="E2495" s="46" t="s">
        <v>96</v>
      </c>
      <c r="F2495" s="46" t="s">
        <v>12124</v>
      </c>
      <c r="G2495" s="46" t="s">
        <v>12125</v>
      </c>
      <c r="H2495" s="46" t="s">
        <v>358</v>
      </c>
      <c r="I2495" s="46" t="s">
        <v>841</v>
      </c>
      <c r="J2495" s="47">
        <v>251</v>
      </c>
      <c r="K2495" s="46" t="s">
        <v>2569</v>
      </c>
      <c r="L2495" s="46" t="s">
        <v>282</v>
      </c>
    </row>
    <row r="2496" spans="1:12" x14ac:dyDescent="0.2">
      <c r="A2496" s="47">
        <v>27789</v>
      </c>
      <c r="C2496" s="46" t="s">
        <v>2957</v>
      </c>
      <c r="D2496" s="46" t="s">
        <v>24</v>
      </c>
      <c r="E2496" s="46" t="s">
        <v>5079</v>
      </c>
      <c r="F2496" s="46" t="s">
        <v>5510</v>
      </c>
      <c r="G2496" s="46" t="s">
        <v>12126</v>
      </c>
      <c r="H2496" s="46" t="s">
        <v>361</v>
      </c>
      <c r="I2496" s="46" t="s">
        <v>815</v>
      </c>
      <c r="J2496" s="47">
        <v>10143</v>
      </c>
      <c r="K2496" s="46" t="s">
        <v>2569</v>
      </c>
      <c r="L2496" s="46" t="s">
        <v>282</v>
      </c>
    </row>
    <row r="2497" spans="1:12" x14ac:dyDescent="0.2">
      <c r="A2497" s="47">
        <v>27761</v>
      </c>
      <c r="C2497" s="46" t="s">
        <v>3465</v>
      </c>
      <c r="D2497" s="46" t="s">
        <v>5081</v>
      </c>
      <c r="E2497" s="46" t="s">
        <v>5082</v>
      </c>
      <c r="F2497" s="46" t="s">
        <v>4226</v>
      </c>
      <c r="G2497" s="46" t="s">
        <v>12127</v>
      </c>
      <c r="H2497" s="46" t="s">
        <v>358</v>
      </c>
      <c r="I2497" s="46" t="s">
        <v>546</v>
      </c>
      <c r="J2497" s="47">
        <v>10412</v>
      </c>
      <c r="K2497" s="46" t="s">
        <v>2569</v>
      </c>
      <c r="L2497" s="46" t="s">
        <v>282</v>
      </c>
    </row>
    <row r="2498" spans="1:12" x14ac:dyDescent="0.2">
      <c r="A2498" s="47">
        <v>27751</v>
      </c>
      <c r="C2498" s="46" t="s">
        <v>15371</v>
      </c>
      <c r="D2498" s="46" t="s">
        <v>15372</v>
      </c>
      <c r="E2498" s="46" t="s">
        <v>15373</v>
      </c>
      <c r="F2498" s="46" t="s">
        <v>3699</v>
      </c>
      <c r="G2498" s="46" t="s">
        <v>12128</v>
      </c>
      <c r="H2498" s="46" t="s">
        <v>358</v>
      </c>
      <c r="I2498" s="46" t="s">
        <v>841</v>
      </c>
      <c r="J2498" s="47">
        <v>251</v>
      </c>
      <c r="K2498" s="46" t="s">
        <v>2569</v>
      </c>
      <c r="L2498" s="46" t="s">
        <v>282</v>
      </c>
    </row>
    <row r="2499" spans="1:12" x14ac:dyDescent="0.2">
      <c r="A2499" s="47">
        <v>27741</v>
      </c>
      <c r="C2499" s="46" t="s">
        <v>5083</v>
      </c>
      <c r="E2499" s="46" t="s">
        <v>5084</v>
      </c>
      <c r="F2499" s="46" t="s">
        <v>5052</v>
      </c>
      <c r="G2499" s="46" t="s">
        <v>12129</v>
      </c>
      <c r="H2499" s="46" t="s">
        <v>361</v>
      </c>
      <c r="I2499" s="46" t="s">
        <v>546</v>
      </c>
      <c r="J2499" s="47">
        <v>10412</v>
      </c>
      <c r="K2499" s="46" t="s">
        <v>2569</v>
      </c>
      <c r="L2499" s="46" t="s">
        <v>282</v>
      </c>
    </row>
    <row r="2500" spans="1:12" x14ac:dyDescent="0.2">
      <c r="A2500" s="47">
        <v>27734</v>
      </c>
      <c r="C2500" s="46" t="s">
        <v>5086</v>
      </c>
      <c r="E2500" s="46" t="s">
        <v>526</v>
      </c>
      <c r="F2500" s="46" t="s">
        <v>5512</v>
      </c>
      <c r="G2500" s="46" t="s">
        <v>12130</v>
      </c>
      <c r="H2500" s="46" t="s">
        <v>361</v>
      </c>
      <c r="I2500" s="46" t="s">
        <v>757</v>
      </c>
      <c r="J2500" s="47">
        <v>59</v>
      </c>
      <c r="K2500" s="46" t="s">
        <v>2569</v>
      </c>
      <c r="L2500" s="46" t="s">
        <v>282</v>
      </c>
    </row>
    <row r="2501" spans="1:12" x14ac:dyDescent="0.2">
      <c r="A2501" s="47">
        <v>27733</v>
      </c>
      <c r="C2501" s="46" t="s">
        <v>15212</v>
      </c>
      <c r="D2501" s="46" t="s">
        <v>15439</v>
      </c>
      <c r="E2501" s="46" t="s">
        <v>1482</v>
      </c>
      <c r="F2501" s="46" t="s">
        <v>3133</v>
      </c>
      <c r="G2501" s="46" t="s">
        <v>12131</v>
      </c>
      <c r="H2501" s="46" t="s">
        <v>368</v>
      </c>
      <c r="I2501" s="46" t="s">
        <v>389</v>
      </c>
      <c r="J2501" s="47">
        <v>261</v>
      </c>
      <c r="K2501" s="46" t="s">
        <v>2569</v>
      </c>
      <c r="L2501" s="46" t="s">
        <v>282</v>
      </c>
    </row>
    <row r="2502" spans="1:12" x14ac:dyDescent="0.2">
      <c r="A2502" s="47">
        <v>27732</v>
      </c>
      <c r="C2502" s="46" t="s">
        <v>10</v>
      </c>
      <c r="D2502" s="46" t="s">
        <v>3651</v>
      </c>
      <c r="E2502" s="46" t="s">
        <v>2705</v>
      </c>
      <c r="F2502" s="46" t="s">
        <v>5515</v>
      </c>
      <c r="G2502" s="46" t="s">
        <v>12132</v>
      </c>
      <c r="H2502" s="46" t="s">
        <v>361</v>
      </c>
      <c r="I2502" s="46" t="s">
        <v>4320</v>
      </c>
      <c r="J2502" s="47">
        <v>103</v>
      </c>
      <c r="K2502" s="46" t="s">
        <v>2569</v>
      </c>
      <c r="L2502" s="46" t="s">
        <v>278</v>
      </c>
    </row>
    <row r="2503" spans="1:12" x14ac:dyDescent="0.2">
      <c r="A2503" s="47">
        <v>27729</v>
      </c>
      <c r="C2503" s="46" t="s">
        <v>1892</v>
      </c>
      <c r="D2503" s="46" t="s">
        <v>1780</v>
      </c>
      <c r="E2503" s="46" t="s">
        <v>3350</v>
      </c>
      <c r="F2503" s="46" t="s">
        <v>3354</v>
      </c>
      <c r="G2503" s="46" t="s">
        <v>12133</v>
      </c>
      <c r="H2503" s="46" t="s">
        <v>361</v>
      </c>
      <c r="I2503" s="46" t="s">
        <v>4320</v>
      </c>
      <c r="J2503" s="47">
        <v>103</v>
      </c>
      <c r="K2503" s="46" t="s">
        <v>2569</v>
      </c>
      <c r="L2503" s="46" t="s">
        <v>278</v>
      </c>
    </row>
    <row r="2504" spans="1:12" x14ac:dyDescent="0.2">
      <c r="A2504" s="47">
        <v>27717</v>
      </c>
      <c r="C2504" s="46" t="s">
        <v>5092</v>
      </c>
      <c r="D2504" s="46" t="s">
        <v>5093</v>
      </c>
      <c r="E2504" s="46" t="s">
        <v>22</v>
      </c>
      <c r="F2504" s="46" t="s">
        <v>5517</v>
      </c>
      <c r="G2504" s="46" t="s">
        <v>12134</v>
      </c>
      <c r="H2504" s="46" t="s">
        <v>358</v>
      </c>
      <c r="I2504" s="46" t="s">
        <v>4320</v>
      </c>
      <c r="J2504" s="47">
        <v>103</v>
      </c>
      <c r="K2504" s="46" t="s">
        <v>2569</v>
      </c>
      <c r="L2504" s="46" t="s">
        <v>278</v>
      </c>
    </row>
    <row r="2505" spans="1:12" x14ac:dyDescent="0.2">
      <c r="A2505" s="47">
        <v>27711</v>
      </c>
      <c r="C2505" s="46" t="s">
        <v>72</v>
      </c>
      <c r="D2505" s="46" t="s">
        <v>120</v>
      </c>
      <c r="E2505" s="46" t="s">
        <v>4409</v>
      </c>
      <c r="F2505" s="46" t="s">
        <v>5438</v>
      </c>
      <c r="G2505" s="46" t="s">
        <v>12135</v>
      </c>
      <c r="H2505" s="46" t="s">
        <v>358</v>
      </c>
      <c r="I2505" s="46" t="s">
        <v>824</v>
      </c>
      <c r="J2505" s="47">
        <v>10058</v>
      </c>
      <c r="K2505" s="46" t="s">
        <v>2569</v>
      </c>
      <c r="L2505" s="46" t="s">
        <v>284</v>
      </c>
    </row>
    <row r="2506" spans="1:12" x14ac:dyDescent="0.2">
      <c r="A2506" s="47">
        <v>27707</v>
      </c>
      <c r="C2506" s="46" t="s">
        <v>1685</v>
      </c>
      <c r="D2506" s="46" t="s">
        <v>5096</v>
      </c>
      <c r="E2506" s="46" t="s">
        <v>491</v>
      </c>
      <c r="F2506" s="46" t="s">
        <v>5518</v>
      </c>
      <c r="G2506" s="46" t="s">
        <v>12136</v>
      </c>
      <c r="H2506" s="46" t="s">
        <v>361</v>
      </c>
      <c r="I2506" s="46" t="s">
        <v>580</v>
      </c>
      <c r="J2506" s="47">
        <v>534</v>
      </c>
      <c r="K2506" s="46" t="s">
        <v>2569</v>
      </c>
      <c r="L2506" s="46" t="s">
        <v>269</v>
      </c>
    </row>
    <row r="2507" spans="1:12" x14ac:dyDescent="0.2">
      <c r="A2507" s="47">
        <v>27705</v>
      </c>
      <c r="C2507" s="46" t="s">
        <v>4711</v>
      </c>
      <c r="D2507" s="46" t="s">
        <v>5098</v>
      </c>
      <c r="E2507" s="46" t="s">
        <v>3337</v>
      </c>
      <c r="F2507" s="46" t="s">
        <v>5519</v>
      </c>
      <c r="G2507" s="46" t="s">
        <v>12137</v>
      </c>
      <c r="H2507" s="46" t="s">
        <v>361</v>
      </c>
      <c r="I2507" s="46" t="s">
        <v>601</v>
      </c>
      <c r="J2507" s="47">
        <v>67</v>
      </c>
      <c r="K2507" s="46" t="s">
        <v>2569</v>
      </c>
      <c r="L2507" s="46" t="s">
        <v>269</v>
      </c>
    </row>
    <row r="2508" spans="1:12" x14ac:dyDescent="0.2">
      <c r="A2508" s="47">
        <v>27703</v>
      </c>
      <c r="C2508" s="46" t="s">
        <v>1685</v>
      </c>
      <c r="D2508" s="46" t="s">
        <v>5096</v>
      </c>
      <c r="E2508" s="46" t="s">
        <v>2590</v>
      </c>
      <c r="F2508" s="46" t="s">
        <v>5520</v>
      </c>
      <c r="G2508" s="46" t="s">
        <v>12138</v>
      </c>
      <c r="H2508" s="46" t="s">
        <v>361</v>
      </c>
      <c r="I2508" s="46" t="s">
        <v>467</v>
      </c>
      <c r="J2508" s="47">
        <v>10163</v>
      </c>
      <c r="K2508" s="46" t="s">
        <v>2569</v>
      </c>
      <c r="L2508" s="46" t="s">
        <v>287</v>
      </c>
    </row>
    <row r="2509" spans="1:12" x14ac:dyDescent="0.2">
      <c r="A2509" s="47">
        <v>27699</v>
      </c>
      <c r="C2509" s="46" t="s">
        <v>9</v>
      </c>
      <c r="D2509" s="46" t="s">
        <v>71</v>
      </c>
      <c r="E2509" s="46" t="s">
        <v>6</v>
      </c>
      <c r="F2509" s="46" t="s">
        <v>5523</v>
      </c>
      <c r="G2509" s="46" t="s">
        <v>12139</v>
      </c>
      <c r="H2509" s="46" t="s">
        <v>361</v>
      </c>
      <c r="I2509" s="46" t="s">
        <v>353</v>
      </c>
      <c r="J2509" s="47">
        <v>10427</v>
      </c>
      <c r="K2509" s="46" t="s">
        <v>2569</v>
      </c>
      <c r="L2509" s="46" t="s">
        <v>279</v>
      </c>
    </row>
    <row r="2510" spans="1:12" x14ac:dyDescent="0.2">
      <c r="A2510" s="47">
        <v>27685</v>
      </c>
      <c r="C2510" s="46" t="s">
        <v>1708</v>
      </c>
      <c r="D2510" s="46" t="s">
        <v>19</v>
      </c>
      <c r="E2510" s="46" t="s">
        <v>5103</v>
      </c>
      <c r="F2510" s="46" t="s">
        <v>5524</v>
      </c>
      <c r="G2510" s="46" t="s">
        <v>12140</v>
      </c>
      <c r="H2510" s="46" t="s">
        <v>368</v>
      </c>
      <c r="I2510" s="46" t="s">
        <v>12141</v>
      </c>
      <c r="J2510" s="47">
        <v>10233</v>
      </c>
      <c r="K2510" s="46" t="s">
        <v>2569</v>
      </c>
      <c r="L2510" s="46" t="s">
        <v>269</v>
      </c>
    </row>
    <row r="2511" spans="1:12" x14ac:dyDescent="0.2">
      <c r="A2511" s="47">
        <v>27684</v>
      </c>
      <c r="C2511" s="46" t="s">
        <v>13</v>
      </c>
      <c r="D2511" s="46" t="s">
        <v>44</v>
      </c>
      <c r="E2511" s="46" t="s">
        <v>527</v>
      </c>
      <c r="F2511" s="46" t="s">
        <v>12142</v>
      </c>
      <c r="G2511" s="46" t="s">
        <v>12143</v>
      </c>
      <c r="H2511" s="46" t="s">
        <v>368</v>
      </c>
      <c r="I2511" s="46" t="s">
        <v>12141</v>
      </c>
      <c r="J2511" s="47">
        <v>10233</v>
      </c>
      <c r="K2511" s="46" t="s">
        <v>2569</v>
      </c>
      <c r="L2511" s="46" t="s">
        <v>269</v>
      </c>
    </row>
    <row r="2512" spans="1:12" x14ac:dyDescent="0.2">
      <c r="A2512" s="47">
        <v>27679</v>
      </c>
      <c r="C2512" s="46" t="s">
        <v>473</v>
      </c>
      <c r="D2512" s="46" t="s">
        <v>474</v>
      </c>
      <c r="E2512" s="46" t="s">
        <v>5105</v>
      </c>
      <c r="F2512" s="46" t="s">
        <v>4516</v>
      </c>
      <c r="G2512" s="46" t="s">
        <v>12144</v>
      </c>
      <c r="H2512" s="46" t="s">
        <v>361</v>
      </c>
      <c r="I2512" s="46" t="s">
        <v>750</v>
      </c>
      <c r="J2512" s="47">
        <v>678</v>
      </c>
      <c r="K2512" s="46" t="s">
        <v>2569</v>
      </c>
      <c r="L2512" s="46" t="s">
        <v>281</v>
      </c>
    </row>
    <row r="2513" spans="1:12" x14ac:dyDescent="0.2">
      <c r="A2513" s="47">
        <v>27678</v>
      </c>
      <c r="C2513" s="46" t="s">
        <v>473</v>
      </c>
      <c r="D2513" s="46" t="s">
        <v>474</v>
      </c>
      <c r="E2513" s="46" t="s">
        <v>475</v>
      </c>
      <c r="F2513" s="46" t="s">
        <v>5525</v>
      </c>
      <c r="G2513" s="46" t="s">
        <v>12145</v>
      </c>
      <c r="H2513" s="46" t="s">
        <v>368</v>
      </c>
      <c r="I2513" s="46" t="s">
        <v>426</v>
      </c>
      <c r="J2513" s="47">
        <v>634</v>
      </c>
      <c r="K2513" s="46" t="s">
        <v>2569</v>
      </c>
      <c r="L2513" s="46" t="s">
        <v>285</v>
      </c>
    </row>
    <row r="2514" spans="1:12" x14ac:dyDescent="0.2">
      <c r="A2514" s="47">
        <v>27666</v>
      </c>
      <c r="C2514" s="46" t="s">
        <v>371</v>
      </c>
      <c r="D2514" s="46" t="s">
        <v>1902</v>
      </c>
      <c r="E2514" s="46" t="s">
        <v>5107</v>
      </c>
      <c r="F2514" s="46" t="s">
        <v>4267</v>
      </c>
      <c r="G2514" s="46" t="s">
        <v>12146</v>
      </c>
      <c r="H2514" s="46" t="s">
        <v>361</v>
      </c>
      <c r="I2514" s="46" t="s">
        <v>2697</v>
      </c>
      <c r="J2514" s="47">
        <v>10159</v>
      </c>
      <c r="K2514" s="46" t="s">
        <v>2569</v>
      </c>
      <c r="L2514" s="46" t="s">
        <v>279</v>
      </c>
    </row>
    <row r="2515" spans="1:12" x14ac:dyDescent="0.2">
      <c r="A2515" s="47">
        <v>27659</v>
      </c>
      <c r="C2515" s="46" t="s">
        <v>79</v>
      </c>
      <c r="D2515" s="46" t="s">
        <v>11761</v>
      </c>
      <c r="E2515" s="46" t="s">
        <v>12</v>
      </c>
      <c r="F2515" s="46" t="s">
        <v>5527</v>
      </c>
      <c r="G2515" s="46" t="s">
        <v>12147</v>
      </c>
      <c r="H2515" s="46" t="s">
        <v>368</v>
      </c>
      <c r="I2515" s="46" t="s">
        <v>293</v>
      </c>
      <c r="J2515" s="47">
        <v>10202</v>
      </c>
      <c r="K2515" s="46" t="s">
        <v>2569</v>
      </c>
      <c r="L2515" s="46" t="s">
        <v>279</v>
      </c>
    </row>
    <row r="2516" spans="1:12" x14ac:dyDescent="0.2">
      <c r="A2516" s="47">
        <v>27650</v>
      </c>
      <c r="C2516" s="46" t="s">
        <v>5109</v>
      </c>
      <c r="D2516" s="46" t="s">
        <v>1926</v>
      </c>
      <c r="E2516" s="46" t="s">
        <v>3032</v>
      </c>
      <c r="F2516" s="46" t="s">
        <v>5528</v>
      </c>
      <c r="G2516" s="46" t="s">
        <v>12148</v>
      </c>
      <c r="H2516" s="46" t="s">
        <v>361</v>
      </c>
      <c r="I2516" s="46" t="s">
        <v>382</v>
      </c>
      <c r="J2516" s="47">
        <v>176</v>
      </c>
      <c r="K2516" s="46" t="s">
        <v>2569</v>
      </c>
      <c r="L2516" s="46" t="s">
        <v>287</v>
      </c>
    </row>
    <row r="2517" spans="1:12" x14ac:dyDescent="0.2">
      <c r="A2517" s="47">
        <v>27649</v>
      </c>
      <c r="C2517" s="46" t="s">
        <v>5109</v>
      </c>
      <c r="D2517" s="46" t="s">
        <v>1926</v>
      </c>
      <c r="E2517" s="46" t="s">
        <v>5111</v>
      </c>
      <c r="F2517" s="46" t="s">
        <v>5529</v>
      </c>
      <c r="G2517" s="46" t="s">
        <v>12149</v>
      </c>
      <c r="H2517" s="46" t="s">
        <v>361</v>
      </c>
      <c r="I2517" s="46" t="s">
        <v>382</v>
      </c>
      <c r="J2517" s="47">
        <v>176</v>
      </c>
      <c r="K2517" s="46" t="s">
        <v>2569</v>
      </c>
      <c r="L2517" s="46" t="s">
        <v>287</v>
      </c>
    </row>
    <row r="2518" spans="1:12" x14ac:dyDescent="0.2">
      <c r="A2518" s="47">
        <v>27641</v>
      </c>
      <c r="C2518" s="46" t="s">
        <v>11766</v>
      </c>
      <c r="D2518" s="46" t="s">
        <v>11767</v>
      </c>
      <c r="E2518" s="46" t="s">
        <v>11768</v>
      </c>
      <c r="F2518" s="46" t="s">
        <v>5530</v>
      </c>
      <c r="G2518" s="46" t="s">
        <v>12150</v>
      </c>
      <c r="H2518" s="46" t="s">
        <v>361</v>
      </c>
      <c r="I2518" s="46" t="s">
        <v>467</v>
      </c>
      <c r="J2518" s="47">
        <v>10163</v>
      </c>
      <c r="K2518" s="46" t="s">
        <v>2569</v>
      </c>
      <c r="L2518" s="46" t="s">
        <v>287</v>
      </c>
    </row>
    <row r="2519" spans="1:12" x14ac:dyDescent="0.2">
      <c r="A2519" s="47">
        <v>27635</v>
      </c>
      <c r="C2519" s="46" t="s">
        <v>3172</v>
      </c>
      <c r="D2519" s="46" t="s">
        <v>13</v>
      </c>
      <c r="E2519" s="46" t="s">
        <v>29</v>
      </c>
      <c r="F2519" s="46" t="s">
        <v>5534</v>
      </c>
      <c r="G2519" s="46" t="s">
        <v>12151</v>
      </c>
      <c r="H2519" s="46" t="s">
        <v>361</v>
      </c>
      <c r="I2519" s="46" t="s">
        <v>414</v>
      </c>
      <c r="J2519" s="47">
        <v>502</v>
      </c>
      <c r="K2519" s="46" t="s">
        <v>3128</v>
      </c>
      <c r="L2519" s="46" t="s">
        <v>269</v>
      </c>
    </row>
    <row r="2520" spans="1:12" x14ac:dyDescent="0.2">
      <c r="A2520" s="47">
        <v>27634</v>
      </c>
      <c r="C2520" s="46" t="s">
        <v>34</v>
      </c>
      <c r="D2520" s="46" t="s">
        <v>4955</v>
      </c>
      <c r="E2520" s="46" t="s">
        <v>2567</v>
      </c>
      <c r="F2520" s="46" t="s">
        <v>5037</v>
      </c>
      <c r="G2520" s="46" t="s">
        <v>12152</v>
      </c>
      <c r="H2520" s="46" t="s">
        <v>361</v>
      </c>
      <c r="I2520" s="46" t="s">
        <v>976</v>
      </c>
      <c r="J2520" s="47">
        <v>3</v>
      </c>
      <c r="K2520" s="46" t="s">
        <v>2569</v>
      </c>
      <c r="L2520" s="46" t="s">
        <v>284</v>
      </c>
    </row>
    <row r="2521" spans="1:12" x14ac:dyDescent="0.2">
      <c r="A2521" s="47">
        <v>27625</v>
      </c>
      <c r="C2521" s="46" t="s">
        <v>19</v>
      </c>
      <c r="D2521" s="46" t="s">
        <v>1494</v>
      </c>
      <c r="E2521" s="46" t="s">
        <v>5112</v>
      </c>
      <c r="F2521" s="46" t="s">
        <v>5537</v>
      </c>
      <c r="G2521" s="46" t="s">
        <v>12154</v>
      </c>
      <c r="H2521" s="46" t="s">
        <v>358</v>
      </c>
      <c r="I2521" s="46" t="s">
        <v>495</v>
      </c>
      <c r="J2521" s="47">
        <v>10456</v>
      </c>
      <c r="K2521" s="46" t="s">
        <v>2569</v>
      </c>
      <c r="L2521" s="46" t="s">
        <v>289</v>
      </c>
    </row>
    <row r="2522" spans="1:12" x14ac:dyDescent="0.2">
      <c r="A2522" s="47">
        <v>27613</v>
      </c>
      <c r="C2522" s="46" t="s">
        <v>1664</v>
      </c>
      <c r="D2522" s="46" t="s">
        <v>2025</v>
      </c>
      <c r="E2522" s="46" t="s">
        <v>64</v>
      </c>
      <c r="F2522" s="46" t="s">
        <v>5538</v>
      </c>
      <c r="G2522" s="46" t="s">
        <v>12155</v>
      </c>
      <c r="H2522" s="46" t="s">
        <v>368</v>
      </c>
      <c r="I2522" s="46" t="s">
        <v>625</v>
      </c>
      <c r="J2522" s="47">
        <v>2</v>
      </c>
      <c r="K2522" s="46" t="s">
        <v>2569</v>
      </c>
      <c r="L2522" s="46" t="s">
        <v>284</v>
      </c>
    </row>
    <row r="2523" spans="1:12" x14ac:dyDescent="0.2">
      <c r="A2523" s="47">
        <v>27607</v>
      </c>
      <c r="C2523" s="46" t="s">
        <v>1715</v>
      </c>
      <c r="D2523" s="46" t="s">
        <v>5114</v>
      </c>
      <c r="E2523" s="46" t="s">
        <v>5115</v>
      </c>
      <c r="F2523" s="46" t="s">
        <v>3975</v>
      </c>
      <c r="G2523" s="46" t="s">
        <v>12156</v>
      </c>
      <c r="H2523" s="46" t="s">
        <v>358</v>
      </c>
      <c r="I2523" s="46" t="s">
        <v>1138</v>
      </c>
      <c r="J2523" s="47">
        <v>10116</v>
      </c>
      <c r="K2523" s="46" t="s">
        <v>2569</v>
      </c>
      <c r="L2523" s="46" t="s">
        <v>286</v>
      </c>
    </row>
    <row r="2524" spans="1:12" x14ac:dyDescent="0.2">
      <c r="A2524" s="47">
        <v>27576</v>
      </c>
      <c r="C2524" s="46" t="s">
        <v>5116</v>
      </c>
      <c r="D2524" s="46" t="s">
        <v>5117</v>
      </c>
      <c r="E2524" s="46" t="s">
        <v>5079</v>
      </c>
      <c r="F2524" s="46" t="s">
        <v>3900</v>
      </c>
      <c r="G2524" s="46" t="s">
        <v>12157</v>
      </c>
      <c r="H2524" s="46" t="s">
        <v>358</v>
      </c>
      <c r="I2524" s="46" t="s">
        <v>1138</v>
      </c>
      <c r="J2524" s="47">
        <v>10116</v>
      </c>
      <c r="K2524" s="46" t="s">
        <v>2569</v>
      </c>
      <c r="L2524" s="46" t="s">
        <v>286</v>
      </c>
    </row>
    <row r="2525" spans="1:12" x14ac:dyDescent="0.2">
      <c r="A2525" s="47">
        <v>27570</v>
      </c>
      <c r="C2525" s="46" t="s">
        <v>4623</v>
      </c>
      <c r="D2525" s="46" t="s">
        <v>72</v>
      </c>
      <c r="E2525" s="46" t="s">
        <v>1482</v>
      </c>
      <c r="F2525" s="46" t="s">
        <v>5348</v>
      </c>
      <c r="G2525" s="46" t="s">
        <v>12158</v>
      </c>
      <c r="H2525" s="46" t="s">
        <v>361</v>
      </c>
      <c r="I2525" s="46" t="s">
        <v>1178</v>
      </c>
      <c r="J2525" s="47">
        <v>10181</v>
      </c>
      <c r="K2525" s="46" t="s">
        <v>2569</v>
      </c>
      <c r="L2525" s="46" t="s">
        <v>279</v>
      </c>
    </row>
    <row r="2526" spans="1:12" x14ac:dyDescent="0.2">
      <c r="A2526" s="47">
        <v>27561</v>
      </c>
      <c r="C2526" s="46" t="s">
        <v>5120</v>
      </c>
      <c r="E2526" s="46" t="s">
        <v>5121</v>
      </c>
      <c r="F2526" s="46" t="s">
        <v>4990</v>
      </c>
      <c r="G2526" s="46" t="s">
        <v>12159</v>
      </c>
      <c r="H2526" s="46" t="s">
        <v>368</v>
      </c>
      <c r="I2526" s="46" t="s">
        <v>432</v>
      </c>
      <c r="J2526" s="47">
        <v>673</v>
      </c>
      <c r="K2526" s="46" t="s">
        <v>2569</v>
      </c>
      <c r="L2526" s="46" t="s">
        <v>279</v>
      </c>
    </row>
    <row r="2527" spans="1:12" x14ac:dyDescent="0.2">
      <c r="A2527" s="47">
        <v>27558</v>
      </c>
      <c r="C2527" s="46" t="s">
        <v>1690</v>
      </c>
      <c r="D2527" s="46" t="s">
        <v>493</v>
      </c>
      <c r="E2527" s="46" t="s">
        <v>15924</v>
      </c>
      <c r="F2527" s="46" t="s">
        <v>5540</v>
      </c>
      <c r="G2527" s="46" t="s">
        <v>12160</v>
      </c>
      <c r="H2527" s="46" t="s">
        <v>361</v>
      </c>
      <c r="I2527" s="46" t="s">
        <v>402</v>
      </c>
      <c r="J2527" s="47">
        <v>309</v>
      </c>
      <c r="K2527" s="46" t="s">
        <v>2569</v>
      </c>
      <c r="L2527" s="46" t="s">
        <v>279</v>
      </c>
    </row>
    <row r="2528" spans="1:12" x14ac:dyDescent="0.2">
      <c r="A2528" s="47">
        <v>27554</v>
      </c>
      <c r="C2528" s="46" t="s">
        <v>371</v>
      </c>
      <c r="D2528" s="46" t="s">
        <v>9</v>
      </c>
      <c r="E2528" s="46" t="s">
        <v>107</v>
      </c>
      <c r="F2528" s="46" t="s">
        <v>12161</v>
      </c>
      <c r="G2528" s="46" t="s">
        <v>12162</v>
      </c>
      <c r="H2528" s="46" t="s">
        <v>368</v>
      </c>
      <c r="I2528" s="46" t="s">
        <v>1010</v>
      </c>
      <c r="J2528" s="47">
        <v>310</v>
      </c>
      <c r="K2528" s="46" t="s">
        <v>2569</v>
      </c>
      <c r="L2528" s="46" t="s">
        <v>279</v>
      </c>
    </row>
    <row r="2529" spans="1:12" x14ac:dyDescent="0.2">
      <c r="A2529" s="47">
        <v>27552</v>
      </c>
      <c r="C2529" s="46" t="s">
        <v>371</v>
      </c>
      <c r="D2529" s="46" t="s">
        <v>9</v>
      </c>
      <c r="E2529" s="46" t="s">
        <v>3423</v>
      </c>
      <c r="F2529" s="46" t="s">
        <v>3261</v>
      </c>
      <c r="G2529" s="46" t="s">
        <v>12163</v>
      </c>
      <c r="H2529" s="46" t="s">
        <v>361</v>
      </c>
      <c r="I2529" s="46" t="s">
        <v>182</v>
      </c>
      <c r="J2529" s="47">
        <v>674</v>
      </c>
      <c r="K2529" s="46" t="s">
        <v>2569</v>
      </c>
      <c r="L2529" s="46" t="s">
        <v>169</v>
      </c>
    </row>
    <row r="2530" spans="1:12" x14ac:dyDescent="0.2">
      <c r="A2530" s="47">
        <v>27530</v>
      </c>
      <c r="C2530" s="46" t="s">
        <v>5127</v>
      </c>
      <c r="D2530" s="46" t="s">
        <v>1716</v>
      </c>
      <c r="E2530" s="46" t="s">
        <v>2801</v>
      </c>
      <c r="F2530" s="46" t="s">
        <v>5034</v>
      </c>
      <c r="G2530" s="46" t="s">
        <v>12164</v>
      </c>
      <c r="H2530" s="46" t="s">
        <v>361</v>
      </c>
      <c r="I2530" s="46" t="s">
        <v>376</v>
      </c>
      <c r="J2530" s="47">
        <v>109</v>
      </c>
      <c r="K2530" s="46" t="s">
        <v>2569</v>
      </c>
      <c r="L2530" s="46" t="s">
        <v>280</v>
      </c>
    </row>
    <row r="2531" spans="1:12" x14ac:dyDescent="0.2">
      <c r="A2531" s="47">
        <v>27511</v>
      </c>
      <c r="C2531" s="46" t="s">
        <v>19</v>
      </c>
      <c r="D2531" s="46" t="s">
        <v>5130</v>
      </c>
      <c r="E2531" s="46" t="s">
        <v>2808</v>
      </c>
      <c r="F2531" s="46" t="s">
        <v>5542</v>
      </c>
      <c r="G2531" s="46" t="s">
        <v>12165</v>
      </c>
      <c r="H2531" s="46" t="s">
        <v>361</v>
      </c>
      <c r="I2531" s="46" t="s">
        <v>665</v>
      </c>
      <c r="J2531" s="47">
        <v>439</v>
      </c>
      <c r="K2531" s="46" t="s">
        <v>2569</v>
      </c>
      <c r="L2531" s="46" t="s">
        <v>279</v>
      </c>
    </row>
    <row r="2532" spans="1:12" x14ac:dyDescent="0.2">
      <c r="A2532" s="47">
        <v>27435</v>
      </c>
      <c r="C2532" s="46" t="s">
        <v>1506</v>
      </c>
      <c r="D2532" s="46" t="s">
        <v>3573</v>
      </c>
      <c r="E2532" s="46" t="s">
        <v>114</v>
      </c>
      <c r="F2532" s="46" t="s">
        <v>5104</v>
      </c>
      <c r="G2532" s="46" t="s">
        <v>12166</v>
      </c>
      <c r="H2532" s="46" t="s">
        <v>361</v>
      </c>
      <c r="I2532" s="46" t="s">
        <v>4320</v>
      </c>
      <c r="J2532" s="47">
        <v>103</v>
      </c>
      <c r="K2532" s="46" t="s">
        <v>2569</v>
      </c>
      <c r="L2532" s="46" t="s">
        <v>278</v>
      </c>
    </row>
    <row r="2533" spans="1:12" x14ac:dyDescent="0.2">
      <c r="A2533" s="47">
        <v>27434</v>
      </c>
      <c r="C2533" s="46" t="s">
        <v>4491</v>
      </c>
      <c r="D2533" s="46" t="s">
        <v>5134</v>
      </c>
      <c r="E2533" s="46" t="s">
        <v>5135</v>
      </c>
      <c r="F2533" s="46" t="s">
        <v>5543</v>
      </c>
      <c r="G2533" s="46" t="s">
        <v>12167</v>
      </c>
      <c r="H2533" s="46" t="s">
        <v>358</v>
      </c>
      <c r="I2533" s="46" t="s">
        <v>4320</v>
      </c>
      <c r="J2533" s="47">
        <v>103</v>
      </c>
      <c r="K2533" s="46" t="s">
        <v>2569</v>
      </c>
      <c r="L2533" s="46" t="s">
        <v>278</v>
      </c>
    </row>
    <row r="2534" spans="1:12" x14ac:dyDescent="0.2">
      <c r="A2534" s="47">
        <v>27431</v>
      </c>
      <c r="C2534" s="46" t="s">
        <v>43</v>
      </c>
      <c r="D2534" s="46" t="s">
        <v>3121</v>
      </c>
      <c r="E2534" s="46" t="s">
        <v>3480</v>
      </c>
      <c r="F2534" s="46" t="s">
        <v>3904</v>
      </c>
      <c r="G2534" s="46" t="s">
        <v>12168</v>
      </c>
      <c r="H2534" s="46" t="s">
        <v>361</v>
      </c>
      <c r="I2534" s="46" t="s">
        <v>4320</v>
      </c>
      <c r="J2534" s="47">
        <v>103</v>
      </c>
      <c r="K2534" s="46" t="s">
        <v>2569</v>
      </c>
      <c r="L2534" s="46" t="s">
        <v>278</v>
      </c>
    </row>
    <row r="2535" spans="1:12" x14ac:dyDescent="0.2">
      <c r="A2535" s="47">
        <v>27430</v>
      </c>
      <c r="C2535" s="46" t="s">
        <v>3689</v>
      </c>
      <c r="D2535" s="46" t="s">
        <v>6965</v>
      </c>
      <c r="E2535" s="46" t="s">
        <v>4359</v>
      </c>
      <c r="F2535" s="46" t="s">
        <v>3319</v>
      </c>
      <c r="G2535" s="46" t="s">
        <v>12169</v>
      </c>
      <c r="H2535" s="46" t="s">
        <v>358</v>
      </c>
      <c r="I2535" s="46" t="s">
        <v>4320</v>
      </c>
      <c r="J2535" s="47">
        <v>103</v>
      </c>
      <c r="K2535" s="46" t="s">
        <v>2569</v>
      </c>
      <c r="L2535" s="46" t="s">
        <v>278</v>
      </c>
    </row>
    <row r="2536" spans="1:12" x14ac:dyDescent="0.2">
      <c r="A2536" s="47">
        <v>27425</v>
      </c>
      <c r="C2536" s="46" t="s">
        <v>5138</v>
      </c>
      <c r="D2536" s="46" t="s">
        <v>5139</v>
      </c>
      <c r="E2536" s="46" t="s">
        <v>3350</v>
      </c>
      <c r="F2536" s="46" t="s">
        <v>5544</v>
      </c>
      <c r="G2536" s="46" t="s">
        <v>12170</v>
      </c>
      <c r="H2536" s="46" t="s">
        <v>358</v>
      </c>
      <c r="I2536" s="46" t="s">
        <v>663</v>
      </c>
      <c r="J2536" s="47">
        <v>102</v>
      </c>
      <c r="K2536" s="46" t="s">
        <v>2569</v>
      </c>
      <c r="L2536" s="46" t="s">
        <v>278</v>
      </c>
    </row>
    <row r="2537" spans="1:12" x14ac:dyDescent="0.2">
      <c r="A2537" s="47">
        <v>27419</v>
      </c>
      <c r="C2537" s="46" t="s">
        <v>57</v>
      </c>
      <c r="D2537" s="46" t="s">
        <v>57</v>
      </c>
      <c r="E2537" s="46" t="s">
        <v>2705</v>
      </c>
      <c r="F2537" s="46" t="s">
        <v>2837</v>
      </c>
      <c r="G2537" s="46" t="s">
        <v>12171</v>
      </c>
      <c r="H2537" s="46" t="s">
        <v>361</v>
      </c>
      <c r="I2537" s="46" t="s">
        <v>404</v>
      </c>
      <c r="J2537" s="47">
        <v>331</v>
      </c>
      <c r="K2537" s="46" t="s">
        <v>2569</v>
      </c>
      <c r="L2537" s="46" t="s">
        <v>283</v>
      </c>
    </row>
    <row r="2538" spans="1:12" x14ac:dyDescent="0.2">
      <c r="A2538" s="47">
        <v>27414</v>
      </c>
      <c r="C2538" s="46" t="s">
        <v>57</v>
      </c>
      <c r="D2538" s="46" t="s">
        <v>11796</v>
      </c>
      <c r="E2538" s="46" t="s">
        <v>3485</v>
      </c>
      <c r="F2538" s="46" t="s">
        <v>5548</v>
      </c>
      <c r="G2538" s="46" t="s">
        <v>12172</v>
      </c>
      <c r="H2538" s="46" t="s">
        <v>361</v>
      </c>
      <c r="I2538" s="46" t="s">
        <v>401</v>
      </c>
      <c r="J2538" s="47">
        <v>308</v>
      </c>
      <c r="K2538" s="46" t="s">
        <v>2569</v>
      </c>
      <c r="L2538" s="46" t="s">
        <v>284</v>
      </c>
    </row>
    <row r="2539" spans="1:12" x14ac:dyDescent="0.2">
      <c r="A2539" s="47">
        <v>27394</v>
      </c>
      <c r="C2539" s="46" t="s">
        <v>11799</v>
      </c>
      <c r="D2539" s="46" t="s">
        <v>5834</v>
      </c>
      <c r="E2539" s="46" t="s">
        <v>547</v>
      </c>
      <c r="F2539" s="46" t="s">
        <v>12173</v>
      </c>
      <c r="G2539" s="46" t="s">
        <v>12174</v>
      </c>
      <c r="H2539" s="46" t="s">
        <v>361</v>
      </c>
      <c r="I2539" s="46" t="s">
        <v>8714</v>
      </c>
      <c r="J2539" s="47">
        <v>10214</v>
      </c>
      <c r="K2539" s="46" t="s">
        <v>2569</v>
      </c>
      <c r="L2539" s="46" t="s">
        <v>284</v>
      </c>
    </row>
    <row r="2540" spans="1:12" x14ac:dyDescent="0.2">
      <c r="A2540" s="47">
        <v>27393</v>
      </c>
      <c r="C2540" s="46" t="s">
        <v>111</v>
      </c>
      <c r="E2540" s="46" t="s">
        <v>2801</v>
      </c>
      <c r="F2540" s="46" t="s">
        <v>12175</v>
      </c>
      <c r="G2540" s="46" t="s">
        <v>12176</v>
      </c>
      <c r="H2540" s="46" t="s">
        <v>361</v>
      </c>
      <c r="I2540" s="46" t="s">
        <v>8714</v>
      </c>
      <c r="J2540" s="47">
        <v>10214</v>
      </c>
      <c r="K2540" s="46" t="s">
        <v>2569</v>
      </c>
      <c r="L2540" s="46" t="s">
        <v>284</v>
      </c>
    </row>
    <row r="2541" spans="1:12" x14ac:dyDescent="0.2">
      <c r="A2541" s="47">
        <v>27387</v>
      </c>
      <c r="C2541" s="46" t="s">
        <v>19</v>
      </c>
      <c r="D2541" s="46" t="s">
        <v>5143</v>
      </c>
      <c r="E2541" s="46" t="s">
        <v>22</v>
      </c>
      <c r="F2541" s="46" t="s">
        <v>5550</v>
      </c>
      <c r="G2541" s="46" t="s">
        <v>12177</v>
      </c>
      <c r="H2541" s="46" t="s">
        <v>358</v>
      </c>
      <c r="I2541" s="46" t="s">
        <v>1117</v>
      </c>
      <c r="J2541" s="47">
        <v>10450</v>
      </c>
      <c r="K2541" s="46" t="s">
        <v>2569</v>
      </c>
      <c r="L2541" s="46" t="s">
        <v>280</v>
      </c>
    </row>
    <row r="2542" spans="1:12" x14ac:dyDescent="0.2">
      <c r="A2542" s="47">
        <v>27380</v>
      </c>
      <c r="C2542" s="46" t="s">
        <v>19</v>
      </c>
      <c r="D2542" s="46" t="s">
        <v>5143</v>
      </c>
      <c r="E2542" s="46" t="s">
        <v>65</v>
      </c>
      <c r="F2542" s="46" t="s">
        <v>5551</v>
      </c>
      <c r="G2542" s="46" t="s">
        <v>12178</v>
      </c>
      <c r="H2542" s="46" t="s">
        <v>361</v>
      </c>
      <c r="I2542" s="46" t="s">
        <v>1699</v>
      </c>
      <c r="J2542" s="47">
        <v>577</v>
      </c>
      <c r="K2542" s="46" t="s">
        <v>2569</v>
      </c>
      <c r="L2542" s="46" t="s">
        <v>288</v>
      </c>
    </row>
    <row r="2543" spans="1:12" x14ac:dyDescent="0.2">
      <c r="A2543" s="47">
        <v>27371</v>
      </c>
      <c r="C2543" s="46" t="s">
        <v>10</v>
      </c>
      <c r="D2543" s="46" t="s">
        <v>1619</v>
      </c>
      <c r="E2543" s="46" t="s">
        <v>5149</v>
      </c>
      <c r="F2543" s="46" t="s">
        <v>4392</v>
      </c>
      <c r="G2543" s="46" t="s">
        <v>12179</v>
      </c>
      <c r="H2543" s="46" t="s">
        <v>361</v>
      </c>
      <c r="I2543" s="46" t="s">
        <v>1031</v>
      </c>
      <c r="J2543" s="47">
        <v>10151</v>
      </c>
      <c r="K2543" s="46" t="s">
        <v>2569</v>
      </c>
      <c r="L2543" s="46" t="s">
        <v>288</v>
      </c>
    </row>
    <row r="2544" spans="1:12" x14ac:dyDescent="0.2">
      <c r="A2544" s="47">
        <v>27341</v>
      </c>
      <c r="C2544" s="46" t="s">
        <v>446</v>
      </c>
      <c r="D2544" s="46" t="s">
        <v>75</v>
      </c>
      <c r="E2544" s="46" t="s">
        <v>60</v>
      </c>
      <c r="F2544" s="46" t="s">
        <v>5556</v>
      </c>
      <c r="G2544" s="46" t="s">
        <v>12180</v>
      </c>
      <c r="H2544" s="46" t="s">
        <v>361</v>
      </c>
      <c r="I2544" s="46" t="s">
        <v>663</v>
      </c>
      <c r="J2544" s="47">
        <v>102</v>
      </c>
      <c r="K2544" s="46" t="s">
        <v>2569</v>
      </c>
      <c r="L2544" s="46" t="s">
        <v>278</v>
      </c>
    </row>
    <row r="2545" spans="1:12" x14ac:dyDescent="0.2">
      <c r="A2545" s="47">
        <v>27336</v>
      </c>
      <c r="C2545" s="46" t="s">
        <v>3933</v>
      </c>
      <c r="D2545" s="46" t="s">
        <v>3334</v>
      </c>
      <c r="E2545" s="46" t="s">
        <v>1980</v>
      </c>
      <c r="F2545" s="46" t="s">
        <v>5557</v>
      </c>
      <c r="G2545" s="46" t="s">
        <v>12181</v>
      </c>
      <c r="H2545" s="46" t="s">
        <v>361</v>
      </c>
      <c r="I2545" s="46" t="s">
        <v>426</v>
      </c>
      <c r="J2545" s="47">
        <v>634</v>
      </c>
      <c r="K2545" s="46" t="s">
        <v>2569</v>
      </c>
      <c r="L2545" s="46" t="s">
        <v>285</v>
      </c>
    </row>
    <row r="2546" spans="1:12" x14ac:dyDescent="0.2">
      <c r="A2546" s="47">
        <v>27331</v>
      </c>
      <c r="C2546" s="46" t="s">
        <v>1838</v>
      </c>
      <c r="D2546" s="46" t="s">
        <v>9</v>
      </c>
      <c r="E2546" s="46" t="s">
        <v>5152</v>
      </c>
      <c r="F2546" s="46" t="s">
        <v>5558</v>
      </c>
      <c r="G2546" s="46" t="s">
        <v>12182</v>
      </c>
      <c r="H2546" s="46" t="s">
        <v>361</v>
      </c>
      <c r="I2546" s="46" t="s">
        <v>383</v>
      </c>
      <c r="J2546" s="47">
        <v>193</v>
      </c>
      <c r="K2546" s="46" t="s">
        <v>2569</v>
      </c>
      <c r="L2546" s="46" t="s">
        <v>281</v>
      </c>
    </row>
    <row r="2547" spans="1:12" x14ac:dyDescent="0.2">
      <c r="A2547" s="47">
        <v>27325</v>
      </c>
      <c r="C2547" s="46" t="s">
        <v>5153</v>
      </c>
      <c r="D2547" s="46" t="s">
        <v>5154</v>
      </c>
      <c r="E2547" s="46" t="s">
        <v>3173</v>
      </c>
      <c r="F2547" s="46" t="s">
        <v>5361</v>
      </c>
      <c r="G2547" s="46" t="s">
        <v>12183</v>
      </c>
      <c r="H2547" s="46" t="s">
        <v>358</v>
      </c>
      <c r="I2547" s="46" t="s">
        <v>369</v>
      </c>
      <c r="J2547" s="47">
        <v>78</v>
      </c>
      <c r="K2547" s="46" t="s">
        <v>2569</v>
      </c>
      <c r="L2547" s="46" t="s">
        <v>279</v>
      </c>
    </row>
    <row r="2548" spans="1:12" x14ac:dyDescent="0.2">
      <c r="A2548" s="47">
        <v>27323</v>
      </c>
      <c r="C2548" s="46" t="s">
        <v>3984</v>
      </c>
      <c r="D2548" s="46" t="s">
        <v>3985</v>
      </c>
      <c r="E2548" s="46" t="s">
        <v>5042</v>
      </c>
      <c r="F2548" s="46" t="s">
        <v>5272</v>
      </c>
      <c r="G2548" s="46" t="s">
        <v>12187</v>
      </c>
      <c r="H2548" s="46" t="s">
        <v>368</v>
      </c>
      <c r="I2548" s="46" t="s">
        <v>381</v>
      </c>
      <c r="J2548" s="47">
        <v>165</v>
      </c>
      <c r="K2548" s="46" t="s">
        <v>2627</v>
      </c>
      <c r="L2548" s="46" t="s">
        <v>287</v>
      </c>
    </row>
    <row r="2549" spans="1:12" x14ac:dyDescent="0.2">
      <c r="A2549" s="47">
        <v>27322</v>
      </c>
      <c r="C2549" s="46" t="s">
        <v>5156</v>
      </c>
      <c r="D2549" s="46" t="s">
        <v>9</v>
      </c>
      <c r="E2549" s="46" t="s">
        <v>527</v>
      </c>
      <c r="F2549" s="46" t="s">
        <v>2937</v>
      </c>
      <c r="G2549" s="46" t="s">
        <v>12188</v>
      </c>
      <c r="H2549" s="46" t="s">
        <v>368</v>
      </c>
      <c r="I2549" s="46" t="s">
        <v>426</v>
      </c>
      <c r="J2549" s="47">
        <v>634</v>
      </c>
      <c r="K2549" s="46" t="s">
        <v>2569</v>
      </c>
      <c r="L2549" s="46" t="s">
        <v>285</v>
      </c>
    </row>
    <row r="2550" spans="1:12" x14ac:dyDescent="0.2">
      <c r="A2550" s="47">
        <v>27318</v>
      </c>
      <c r="C2550" s="46" t="s">
        <v>4146</v>
      </c>
      <c r="D2550" s="46" t="s">
        <v>1595</v>
      </c>
      <c r="E2550" s="46" t="s">
        <v>3480</v>
      </c>
      <c r="F2550" s="46" t="s">
        <v>5562</v>
      </c>
      <c r="G2550" s="46" t="s">
        <v>12189</v>
      </c>
      <c r="H2550" s="46" t="s">
        <v>358</v>
      </c>
      <c r="I2550" s="46" t="s">
        <v>407</v>
      </c>
      <c r="J2550" s="47">
        <v>355</v>
      </c>
      <c r="K2550" s="46" t="s">
        <v>2569</v>
      </c>
      <c r="L2550" s="46" t="s">
        <v>289</v>
      </c>
    </row>
    <row r="2551" spans="1:12" x14ac:dyDescent="0.2">
      <c r="A2551" s="47">
        <v>27305</v>
      </c>
      <c r="C2551" s="46" t="s">
        <v>5264</v>
      </c>
      <c r="D2551" s="46" t="s">
        <v>5600</v>
      </c>
      <c r="E2551" s="46" t="s">
        <v>4497</v>
      </c>
      <c r="F2551" s="46" t="s">
        <v>5563</v>
      </c>
      <c r="G2551" s="46" t="s">
        <v>12190</v>
      </c>
      <c r="H2551" s="46" t="s">
        <v>358</v>
      </c>
      <c r="I2551" s="46" t="s">
        <v>12191</v>
      </c>
      <c r="J2551" s="47">
        <v>10458</v>
      </c>
      <c r="K2551" s="46" t="s">
        <v>2600</v>
      </c>
      <c r="L2551" s="46" t="s">
        <v>278</v>
      </c>
    </row>
    <row r="2552" spans="1:12" x14ac:dyDescent="0.2">
      <c r="A2552" s="47">
        <v>27294</v>
      </c>
      <c r="C2552" s="46" t="s">
        <v>15925</v>
      </c>
      <c r="E2552" s="46" t="s">
        <v>15926</v>
      </c>
      <c r="F2552" s="46" t="s">
        <v>5564</v>
      </c>
      <c r="G2552" s="46" t="s">
        <v>12192</v>
      </c>
      <c r="H2552" s="46" t="s">
        <v>368</v>
      </c>
      <c r="I2552" s="46" t="s">
        <v>1170</v>
      </c>
      <c r="J2552" s="47">
        <v>710</v>
      </c>
      <c r="K2552" s="46" t="s">
        <v>2569</v>
      </c>
      <c r="L2552" s="46" t="s">
        <v>282</v>
      </c>
    </row>
    <row r="2553" spans="1:12" x14ac:dyDescent="0.2">
      <c r="A2553" s="47">
        <v>27287</v>
      </c>
      <c r="C2553" s="46" t="s">
        <v>3311</v>
      </c>
      <c r="E2553" s="46" t="s">
        <v>5158</v>
      </c>
      <c r="F2553" s="46" t="s">
        <v>5565</v>
      </c>
      <c r="G2553" s="46" t="s">
        <v>12193</v>
      </c>
      <c r="H2553" s="46" t="s">
        <v>361</v>
      </c>
      <c r="I2553" s="46" t="s">
        <v>1017</v>
      </c>
      <c r="J2553" s="47">
        <v>536</v>
      </c>
      <c r="K2553" s="46" t="s">
        <v>2569</v>
      </c>
      <c r="L2553" s="46" t="s">
        <v>170</v>
      </c>
    </row>
    <row r="2554" spans="1:12" x14ac:dyDescent="0.2">
      <c r="A2554" s="47">
        <v>27272</v>
      </c>
      <c r="C2554" s="46" t="s">
        <v>5160</v>
      </c>
      <c r="D2554" s="46" t="s">
        <v>44</v>
      </c>
      <c r="E2554" s="46" t="s">
        <v>5161</v>
      </c>
      <c r="F2554" s="46" t="s">
        <v>5525</v>
      </c>
      <c r="G2554" s="46" t="s">
        <v>12194</v>
      </c>
      <c r="H2554" s="46" t="s">
        <v>361</v>
      </c>
      <c r="I2554" s="46" t="s">
        <v>426</v>
      </c>
      <c r="J2554" s="47">
        <v>634</v>
      </c>
      <c r="K2554" s="46" t="s">
        <v>2569</v>
      </c>
      <c r="L2554" s="46" t="s">
        <v>285</v>
      </c>
    </row>
    <row r="2555" spans="1:12" x14ac:dyDescent="0.2">
      <c r="A2555" s="47">
        <v>27267</v>
      </c>
      <c r="C2555" s="46" t="s">
        <v>5164</v>
      </c>
      <c r="D2555" s="46" t="s">
        <v>5165</v>
      </c>
      <c r="E2555" s="46" t="s">
        <v>5166</v>
      </c>
      <c r="F2555" s="46" t="s">
        <v>12195</v>
      </c>
      <c r="G2555" s="46" t="s">
        <v>12196</v>
      </c>
      <c r="H2555" s="46" t="s">
        <v>358</v>
      </c>
      <c r="I2555" s="46" t="s">
        <v>647</v>
      </c>
      <c r="J2555" s="47">
        <v>76</v>
      </c>
      <c r="K2555" s="46" t="s">
        <v>2569</v>
      </c>
      <c r="L2555" s="46" t="s">
        <v>279</v>
      </c>
    </row>
    <row r="2556" spans="1:12" x14ac:dyDescent="0.2">
      <c r="A2556" s="47">
        <v>27265</v>
      </c>
      <c r="C2556" s="46" t="s">
        <v>34</v>
      </c>
      <c r="D2556" s="46" t="s">
        <v>1506</v>
      </c>
      <c r="E2556" s="46" t="s">
        <v>4654</v>
      </c>
      <c r="F2556" s="46" t="s">
        <v>3736</v>
      </c>
      <c r="G2556" s="46" t="s">
        <v>12197</v>
      </c>
      <c r="H2556" s="46" t="s">
        <v>361</v>
      </c>
      <c r="I2556" s="46" t="s">
        <v>402</v>
      </c>
      <c r="J2556" s="47">
        <v>309</v>
      </c>
      <c r="K2556" s="46" t="s">
        <v>2569</v>
      </c>
      <c r="L2556" s="46" t="s">
        <v>279</v>
      </c>
    </row>
    <row r="2557" spans="1:12" x14ac:dyDescent="0.2">
      <c r="A2557" s="47">
        <v>27263</v>
      </c>
      <c r="C2557" s="46" t="s">
        <v>79</v>
      </c>
      <c r="D2557" s="46" t="s">
        <v>19</v>
      </c>
      <c r="E2557" s="46" t="s">
        <v>1578</v>
      </c>
      <c r="F2557" s="46" t="s">
        <v>5568</v>
      </c>
      <c r="G2557" s="46" t="s">
        <v>12198</v>
      </c>
      <c r="H2557" s="46" t="s">
        <v>368</v>
      </c>
      <c r="I2557" s="46" t="s">
        <v>8714</v>
      </c>
      <c r="J2557" s="47">
        <v>10214</v>
      </c>
      <c r="K2557" s="46" t="s">
        <v>2569</v>
      </c>
      <c r="L2557" s="46" t="s">
        <v>284</v>
      </c>
    </row>
    <row r="2558" spans="1:12" x14ac:dyDescent="0.2">
      <c r="A2558" s="47">
        <v>27248</v>
      </c>
      <c r="C2558" s="46" t="s">
        <v>5170</v>
      </c>
      <c r="E2558" s="46" t="s">
        <v>4193</v>
      </c>
      <c r="F2558" s="46" t="s">
        <v>2691</v>
      </c>
      <c r="G2558" s="46" t="s">
        <v>12199</v>
      </c>
      <c r="H2558" s="46" t="s">
        <v>361</v>
      </c>
      <c r="I2558" s="46" t="s">
        <v>401</v>
      </c>
      <c r="J2558" s="47">
        <v>308</v>
      </c>
      <c r="K2558" s="46" t="s">
        <v>2569</v>
      </c>
      <c r="L2558" s="46" t="s">
        <v>284</v>
      </c>
    </row>
    <row r="2559" spans="1:12" x14ac:dyDescent="0.2">
      <c r="A2559" s="47">
        <v>27207</v>
      </c>
      <c r="C2559" s="46" t="s">
        <v>1521</v>
      </c>
      <c r="D2559" s="46" t="s">
        <v>1963</v>
      </c>
      <c r="E2559" s="46" t="s">
        <v>5166</v>
      </c>
      <c r="F2559" s="46" t="s">
        <v>5569</v>
      </c>
      <c r="G2559" s="46" t="s">
        <v>12200</v>
      </c>
      <c r="H2559" s="46" t="s">
        <v>361</v>
      </c>
      <c r="I2559" s="46" t="s">
        <v>447</v>
      </c>
      <c r="J2559" s="47">
        <v>10039</v>
      </c>
      <c r="K2559" s="46" t="s">
        <v>2569</v>
      </c>
      <c r="L2559" s="46" t="s">
        <v>279</v>
      </c>
    </row>
    <row r="2560" spans="1:12" x14ac:dyDescent="0.2">
      <c r="A2560" s="47">
        <v>27181</v>
      </c>
      <c r="C2560" s="46" t="s">
        <v>15927</v>
      </c>
      <c r="E2560" s="46" t="s">
        <v>15928</v>
      </c>
      <c r="F2560" s="46" t="s">
        <v>5572</v>
      </c>
      <c r="G2560" s="46" t="s">
        <v>12201</v>
      </c>
      <c r="H2560" s="46" t="s">
        <v>361</v>
      </c>
      <c r="I2560" s="46" t="s">
        <v>448</v>
      </c>
      <c r="J2560" s="47">
        <v>10043</v>
      </c>
      <c r="K2560" s="46" t="s">
        <v>2569</v>
      </c>
      <c r="L2560" s="46" t="s">
        <v>284</v>
      </c>
    </row>
    <row r="2561" spans="1:12" x14ac:dyDescent="0.2">
      <c r="A2561" s="47">
        <v>27174</v>
      </c>
      <c r="C2561" s="46" t="s">
        <v>3848</v>
      </c>
      <c r="D2561" s="46" t="s">
        <v>14</v>
      </c>
      <c r="E2561" s="46" t="s">
        <v>2567</v>
      </c>
      <c r="F2561" s="46" t="s">
        <v>5573</v>
      </c>
      <c r="G2561" s="46" t="s">
        <v>12202</v>
      </c>
      <c r="H2561" s="46" t="s">
        <v>361</v>
      </c>
      <c r="I2561" s="46" t="s">
        <v>1138</v>
      </c>
      <c r="J2561" s="47">
        <v>10116</v>
      </c>
      <c r="K2561" s="46" t="s">
        <v>2569</v>
      </c>
      <c r="L2561" s="46" t="s">
        <v>286</v>
      </c>
    </row>
    <row r="2562" spans="1:12" x14ac:dyDescent="0.2">
      <c r="A2562" s="47">
        <v>27167</v>
      </c>
      <c r="C2562" s="46" t="s">
        <v>15006</v>
      </c>
      <c r="D2562" s="46" t="s">
        <v>15929</v>
      </c>
      <c r="E2562" s="46" t="s">
        <v>2850</v>
      </c>
      <c r="F2562" s="46" t="s">
        <v>12205</v>
      </c>
      <c r="G2562" s="46" t="s">
        <v>12206</v>
      </c>
      <c r="H2562" s="46" t="s">
        <v>368</v>
      </c>
      <c r="I2562" s="46" t="s">
        <v>360</v>
      </c>
      <c r="J2562" s="47">
        <v>33</v>
      </c>
      <c r="K2562" s="46" t="s">
        <v>2569</v>
      </c>
      <c r="L2562" s="46" t="s">
        <v>281</v>
      </c>
    </row>
    <row r="2563" spans="1:12" x14ac:dyDescent="0.2">
      <c r="A2563" s="47">
        <v>27165</v>
      </c>
      <c r="C2563" s="46" t="s">
        <v>5177</v>
      </c>
      <c r="D2563" s="46" t="s">
        <v>5178</v>
      </c>
      <c r="E2563" s="46" t="s">
        <v>4247</v>
      </c>
      <c r="F2563" s="46" t="s">
        <v>4479</v>
      </c>
      <c r="G2563" s="46" t="s">
        <v>11226</v>
      </c>
      <c r="H2563" s="46" t="s">
        <v>368</v>
      </c>
      <c r="I2563" s="46" t="s">
        <v>426</v>
      </c>
      <c r="J2563" s="47">
        <v>634</v>
      </c>
      <c r="K2563" s="46" t="s">
        <v>2569</v>
      </c>
      <c r="L2563" s="46" t="s">
        <v>285</v>
      </c>
    </row>
    <row r="2564" spans="1:12" x14ac:dyDescent="0.2">
      <c r="A2564" s="47">
        <v>27164</v>
      </c>
      <c r="C2564" s="46" t="s">
        <v>13</v>
      </c>
      <c r="D2564" s="46" t="s">
        <v>5180</v>
      </c>
      <c r="E2564" s="46" t="s">
        <v>2733</v>
      </c>
      <c r="F2564" s="46" t="s">
        <v>3779</v>
      </c>
      <c r="G2564" s="46" t="s">
        <v>12207</v>
      </c>
      <c r="H2564" s="46" t="s">
        <v>358</v>
      </c>
      <c r="I2564" s="46" t="s">
        <v>4895</v>
      </c>
      <c r="J2564" s="47">
        <v>10008</v>
      </c>
      <c r="K2564" s="46" t="s">
        <v>2600</v>
      </c>
      <c r="L2564" s="46" t="s">
        <v>279</v>
      </c>
    </row>
    <row r="2565" spans="1:12" x14ac:dyDescent="0.2">
      <c r="A2565" s="47">
        <v>27157</v>
      </c>
      <c r="C2565" s="46" t="s">
        <v>1616</v>
      </c>
      <c r="D2565" s="46" t="s">
        <v>1862</v>
      </c>
      <c r="E2565" s="46" t="s">
        <v>107</v>
      </c>
      <c r="F2565" s="46" t="s">
        <v>5576</v>
      </c>
      <c r="G2565" s="46" t="s">
        <v>12208</v>
      </c>
      <c r="H2565" s="46" t="s">
        <v>358</v>
      </c>
      <c r="I2565" s="46" t="s">
        <v>4895</v>
      </c>
      <c r="J2565" s="47">
        <v>10008</v>
      </c>
      <c r="K2565" s="46" t="s">
        <v>2569</v>
      </c>
      <c r="L2565" s="46" t="s">
        <v>279</v>
      </c>
    </row>
    <row r="2566" spans="1:12" x14ac:dyDescent="0.2">
      <c r="A2566" s="47">
        <v>27156</v>
      </c>
      <c r="C2566" s="46" t="s">
        <v>371</v>
      </c>
      <c r="D2566" s="46" t="s">
        <v>1754</v>
      </c>
      <c r="E2566" s="46" t="s">
        <v>49</v>
      </c>
      <c r="F2566" s="46" t="s">
        <v>5577</v>
      </c>
      <c r="G2566" s="46" t="s">
        <v>12209</v>
      </c>
      <c r="H2566" s="46" t="s">
        <v>368</v>
      </c>
      <c r="I2566" s="46" t="s">
        <v>804</v>
      </c>
      <c r="J2566" s="47">
        <v>494</v>
      </c>
      <c r="K2566" s="46" t="s">
        <v>2569</v>
      </c>
      <c r="L2566" s="46" t="s">
        <v>282</v>
      </c>
    </row>
    <row r="2567" spans="1:12" x14ac:dyDescent="0.2">
      <c r="A2567" s="47">
        <v>27155</v>
      </c>
      <c r="C2567" s="46" t="s">
        <v>527</v>
      </c>
      <c r="D2567" s="46" t="s">
        <v>5183</v>
      </c>
      <c r="E2567" s="46" t="s">
        <v>4497</v>
      </c>
      <c r="F2567" s="46" t="s">
        <v>5578</v>
      </c>
      <c r="G2567" s="46" t="s">
        <v>12210</v>
      </c>
      <c r="H2567" s="46" t="s">
        <v>361</v>
      </c>
      <c r="I2567" s="46" t="s">
        <v>178</v>
      </c>
      <c r="J2567" s="47">
        <v>504</v>
      </c>
      <c r="K2567" s="46" t="s">
        <v>2569</v>
      </c>
      <c r="L2567" s="46" t="s">
        <v>285</v>
      </c>
    </row>
    <row r="2568" spans="1:12" x14ac:dyDescent="0.2">
      <c r="A2568" s="47">
        <v>27154</v>
      </c>
      <c r="C2568" s="46" t="s">
        <v>2908</v>
      </c>
      <c r="D2568" s="46" t="s">
        <v>5185</v>
      </c>
      <c r="E2568" s="46" t="s">
        <v>3217</v>
      </c>
      <c r="F2568" s="46" t="s">
        <v>5580</v>
      </c>
      <c r="G2568" s="46" t="s">
        <v>12211</v>
      </c>
      <c r="H2568" s="46" t="s">
        <v>368</v>
      </c>
      <c r="I2568" s="46" t="s">
        <v>1432</v>
      </c>
      <c r="J2568" s="47">
        <v>10225</v>
      </c>
      <c r="K2568" s="46" t="s">
        <v>2569</v>
      </c>
      <c r="L2568" s="46" t="s">
        <v>287</v>
      </c>
    </row>
    <row r="2569" spans="1:12" x14ac:dyDescent="0.2">
      <c r="A2569" s="47">
        <v>27151</v>
      </c>
      <c r="C2569" s="46" t="s">
        <v>5187</v>
      </c>
      <c r="D2569" s="46" t="s">
        <v>13</v>
      </c>
      <c r="E2569" s="46" t="s">
        <v>5188</v>
      </c>
      <c r="F2569" s="46" t="s">
        <v>12212</v>
      </c>
      <c r="G2569" s="46" t="s">
        <v>12213</v>
      </c>
      <c r="H2569" s="46" t="s">
        <v>368</v>
      </c>
      <c r="I2569" s="46" t="s">
        <v>4480</v>
      </c>
      <c r="J2569" s="47">
        <v>10167</v>
      </c>
      <c r="K2569" s="46" t="s">
        <v>2569</v>
      </c>
      <c r="L2569" s="46" t="s">
        <v>287</v>
      </c>
    </row>
    <row r="2570" spans="1:12" x14ac:dyDescent="0.2">
      <c r="A2570" s="47">
        <v>27127</v>
      </c>
      <c r="C2570" s="46" t="s">
        <v>2140</v>
      </c>
      <c r="D2570" s="46" t="s">
        <v>9</v>
      </c>
      <c r="E2570" s="46" t="s">
        <v>4020</v>
      </c>
      <c r="F2570" s="46" t="s">
        <v>12214</v>
      </c>
      <c r="G2570" s="46" t="s">
        <v>12215</v>
      </c>
      <c r="H2570" s="46" t="s">
        <v>368</v>
      </c>
      <c r="I2570" s="46" t="s">
        <v>1432</v>
      </c>
      <c r="J2570" s="47">
        <v>10225</v>
      </c>
      <c r="K2570" s="46" t="s">
        <v>2569</v>
      </c>
      <c r="L2570" s="46" t="s">
        <v>287</v>
      </c>
    </row>
    <row r="2571" spans="1:12" x14ac:dyDescent="0.2">
      <c r="A2571" s="47">
        <v>27103</v>
      </c>
      <c r="C2571" s="46" t="s">
        <v>1599</v>
      </c>
      <c r="D2571" s="46" t="s">
        <v>9</v>
      </c>
      <c r="E2571" s="46" t="s">
        <v>3160</v>
      </c>
      <c r="F2571" s="46" t="s">
        <v>5581</v>
      </c>
      <c r="G2571" s="46" t="s">
        <v>12216</v>
      </c>
      <c r="H2571" s="46" t="s">
        <v>368</v>
      </c>
      <c r="I2571" s="46" t="s">
        <v>1432</v>
      </c>
      <c r="J2571" s="47">
        <v>10225</v>
      </c>
      <c r="K2571" s="46" t="s">
        <v>2569</v>
      </c>
      <c r="L2571" s="46" t="s">
        <v>287</v>
      </c>
    </row>
    <row r="2572" spans="1:12" x14ac:dyDescent="0.2">
      <c r="A2572" s="47">
        <v>27102</v>
      </c>
      <c r="C2572" s="46" t="s">
        <v>90</v>
      </c>
      <c r="D2572" s="46" t="s">
        <v>4844</v>
      </c>
      <c r="E2572" s="46" t="s">
        <v>2652</v>
      </c>
      <c r="F2572" s="46" t="s">
        <v>5582</v>
      </c>
      <c r="G2572" s="46" t="s">
        <v>12217</v>
      </c>
      <c r="H2572" s="46" t="s">
        <v>358</v>
      </c>
      <c r="I2572" s="46" t="s">
        <v>1432</v>
      </c>
      <c r="J2572" s="47">
        <v>10225</v>
      </c>
      <c r="K2572" s="46" t="s">
        <v>2569</v>
      </c>
      <c r="L2572" s="46" t="s">
        <v>287</v>
      </c>
    </row>
    <row r="2573" spans="1:12" x14ac:dyDescent="0.2">
      <c r="A2573" s="47">
        <v>27096</v>
      </c>
      <c r="C2573" s="46" t="s">
        <v>5197</v>
      </c>
      <c r="D2573" s="46" t="s">
        <v>57</v>
      </c>
      <c r="E2573" s="46" t="s">
        <v>5198</v>
      </c>
      <c r="F2573" s="46" t="s">
        <v>12218</v>
      </c>
      <c r="G2573" s="46" t="s">
        <v>12219</v>
      </c>
      <c r="H2573" s="46" t="s">
        <v>368</v>
      </c>
      <c r="I2573" s="46" t="s">
        <v>1432</v>
      </c>
      <c r="J2573" s="47">
        <v>10225</v>
      </c>
      <c r="K2573" s="46" t="s">
        <v>2569</v>
      </c>
      <c r="L2573" s="46" t="s">
        <v>287</v>
      </c>
    </row>
    <row r="2574" spans="1:12" x14ac:dyDescent="0.2">
      <c r="A2574" s="47">
        <v>27083</v>
      </c>
      <c r="C2574" s="46" t="s">
        <v>4658</v>
      </c>
      <c r="D2574" s="46" t="s">
        <v>4659</v>
      </c>
      <c r="E2574" s="46" t="s">
        <v>73</v>
      </c>
      <c r="F2574" s="46" t="s">
        <v>5583</v>
      </c>
      <c r="G2574" s="46" t="s">
        <v>12220</v>
      </c>
      <c r="H2574" s="46" t="s">
        <v>358</v>
      </c>
      <c r="I2574" s="46" t="s">
        <v>449</v>
      </c>
      <c r="J2574" s="47">
        <v>10061</v>
      </c>
      <c r="K2574" s="46" t="s">
        <v>2569</v>
      </c>
      <c r="L2574" s="46" t="s">
        <v>279</v>
      </c>
    </row>
    <row r="2575" spans="1:12" x14ac:dyDescent="0.2">
      <c r="A2575" s="47">
        <v>27070</v>
      </c>
      <c r="C2575" s="46" t="s">
        <v>10</v>
      </c>
      <c r="D2575" s="46" t="s">
        <v>5203</v>
      </c>
      <c r="E2575" s="46" t="s">
        <v>3607</v>
      </c>
      <c r="F2575" s="46" t="s">
        <v>5584</v>
      </c>
      <c r="G2575" s="46" t="s">
        <v>12221</v>
      </c>
      <c r="H2575" s="46" t="s">
        <v>358</v>
      </c>
      <c r="I2575" s="46" t="s">
        <v>373</v>
      </c>
      <c r="J2575" s="47">
        <v>100</v>
      </c>
      <c r="K2575" s="46" t="s">
        <v>2569</v>
      </c>
      <c r="L2575" s="46" t="s">
        <v>283</v>
      </c>
    </row>
    <row r="2576" spans="1:12" x14ac:dyDescent="0.2">
      <c r="A2576" s="47">
        <v>27068</v>
      </c>
      <c r="C2576" s="46" t="s">
        <v>11849</v>
      </c>
      <c r="D2576" s="46" t="s">
        <v>71</v>
      </c>
      <c r="E2576" s="46" t="s">
        <v>516</v>
      </c>
      <c r="F2576" s="46" t="s">
        <v>5585</v>
      </c>
      <c r="G2576" s="46" t="s">
        <v>12222</v>
      </c>
      <c r="H2576" s="46" t="s">
        <v>368</v>
      </c>
      <c r="I2576" s="46" t="s">
        <v>818</v>
      </c>
      <c r="J2576" s="47">
        <v>600</v>
      </c>
      <c r="K2576" s="46" t="s">
        <v>2569</v>
      </c>
      <c r="L2576" s="46" t="s">
        <v>279</v>
      </c>
    </row>
    <row r="2577" spans="1:12" x14ac:dyDescent="0.2">
      <c r="A2577" s="47">
        <v>27066</v>
      </c>
      <c r="C2577" s="46" t="s">
        <v>5205</v>
      </c>
      <c r="D2577" s="46" t="s">
        <v>5206</v>
      </c>
      <c r="E2577" s="46" t="s">
        <v>12</v>
      </c>
      <c r="F2577" s="46" t="s">
        <v>12223</v>
      </c>
      <c r="G2577" s="46" t="s">
        <v>12224</v>
      </c>
      <c r="H2577" s="46" t="s">
        <v>358</v>
      </c>
      <c r="I2577" s="46" t="s">
        <v>636</v>
      </c>
      <c r="J2577" s="47">
        <v>52</v>
      </c>
      <c r="K2577" s="46" t="s">
        <v>2569</v>
      </c>
      <c r="L2577" s="46" t="s">
        <v>286</v>
      </c>
    </row>
    <row r="2578" spans="1:12" x14ac:dyDescent="0.2">
      <c r="A2578" s="47">
        <v>27032</v>
      </c>
      <c r="C2578" s="46" t="s">
        <v>5209</v>
      </c>
      <c r="D2578" s="46" t="s">
        <v>1588</v>
      </c>
      <c r="E2578" s="46" t="s">
        <v>22</v>
      </c>
      <c r="F2578" s="46" t="s">
        <v>5587</v>
      </c>
      <c r="G2578" s="46" t="s">
        <v>12225</v>
      </c>
      <c r="H2578" s="46" t="s">
        <v>368</v>
      </c>
      <c r="I2578" s="46" t="s">
        <v>1185</v>
      </c>
      <c r="J2578" s="47">
        <v>367</v>
      </c>
      <c r="K2578" s="46" t="s">
        <v>2569</v>
      </c>
      <c r="L2578" s="46" t="s">
        <v>287</v>
      </c>
    </row>
    <row r="2579" spans="1:12" x14ac:dyDescent="0.2">
      <c r="A2579" s="47">
        <v>27031</v>
      </c>
      <c r="C2579" s="46" t="s">
        <v>54</v>
      </c>
      <c r="D2579" s="46" t="s">
        <v>6754</v>
      </c>
      <c r="E2579" s="46" t="s">
        <v>49</v>
      </c>
      <c r="F2579" s="46" t="s">
        <v>5590</v>
      </c>
      <c r="G2579" s="46" t="s">
        <v>12226</v>
      </c>
      <c r="H2579" s="46" t="s">
        <v>368</v>
      </c>
      <c r="I2579" s="46" t="s">
        <v>445</v>
      </c>
      <c r="J2579" s="47">
        <v>10007</v>
      </c>
      <c r="K2579" s="46" t="s">
        <v>2569</v>
      </c>
      <c r="L2579" s="46" t="s">
        <v>287</v>
      </c>
    </row>
    <row r="2580" spans="1:12" x14ac:dyDescent="0.2">
      <c r="A2580" s="47">
        <v>27026</v>
      </c>
      <c r="C2580" s="46" t="s">
        <v>3146</v>
      </c>
      <c r="D2580" s="46" t="s">
        <v>57</v>
      </c>
      <c r="E2580" s="46" t="s">
        <v>31</v>
      </c>
      <c r="F2580" s="46" t="s">
        <v>5593</v>
      </c>
      <c r="G2580" s="46" t="s">
        <v>12227</v>
      </c>
      <c r="H2580" s="46" t="s">
        <v>361</v>
      </c>
      <c r="I2580" s="46" t="s">
        <v>949</v>
      </c>
      <c r="J2580" s="47">
        <v>668</v>
      </c>
      <c r="K2580" s="46" t="s">
        <v>2569</v>
      </c>
      <c r="L2580" s="46" t="s">
        <v>280</v>
      </c>
    </row>
    <row r="2581" spans="1:12" x14ac:dyDescent="0.2">
      <c r="A2581" s="47">
        <v>27022</v>
      </c>
      <c r="C2581" s="46" t="s">
        <v>3881</v>
      </c>
      <c r="D2581" s="46" t="s">
        <v>159</v>
      </c>
      <c r="E2581" s="46" t="s">
        <v>119</v>
      </c>
      <c r="F2581" s="46" t="s">
        <v>6774</v>
      </c>
      <c r="G2581" s="46" t="s">
        <v>12228</v>
      </c>
      <c r="H2581" s="46" t="s">
        <v>358</v>
      </c>
      <c r="I2581" s="46" t="s">
        <v>785</v>
      </c>
      <c r="J2581" s="47">
        <v>10133</v>
      </c>
      <c r="K2581" s="46" t="s">
        <v>2569</v>
      </c>
      <c r="L2581" s="46" t="s">
        <v>284</v>
      </c>
    </row>
    <row r="2582" spans="1:12" x14ac:dyDescent="0.2">
      <c r="A2582" s="47">
        <v>27021</v>
      </c>
      <c r="C2582" s="46" t="s">
        <v>34</v>
      </c>
      <c r="D2582" s="46" t="s">
        <v>27</v>
      </c>
      <c r="E2582" s="46" t="s">
        <v>4654</v>
      </c>
      <c r="F2582" s="46" t="s">
        <v>4481</v>
      </c>
      <c r="G2582" s="46" t="s">
        <v>12229</v>
      </c>
      <c r="H2582" s="46" t="s">
        <v>361</v>
      </c>
      <c r="I2582" s="46" t="s">
        <v>384</v>
      </c>
      <c r="J2582" s="47">
        <v>233</v>
      </c>
      <c r="K2582" s="46" t="s">
        <v>2569</v>
      </c>
      <c r="L2582" s="46" t="s">
        <v>269</v>
      </c>
    </row>
    <row r="2583" spans="1:12" x14ac:dyDescent="0.2">
      <c r="A2583" s="47">
        <v>27020</v>
      </c>
      <c r="C2583" s="46" t="s">
        <v>5214</v>
      </c>
      <c r="D2583" s="46" t="s">
        <v>13</v>
      </c>
      <c r="E2583" s="46" t="s">
        <v>4399</v>
      </c>
      <c r="F2583" s="46" t="s">
        <v>5596</v>
      </c>
      <c r="G2583" s="46" t="s">
        <v>12230</v>
      </c>
      <c r="H2583" s="46" t="s">
        <v>361</v>
      </c>
      <c r="I2583" s="46" t="s">
        <v>384</v>
      </c>
      <c r="J2583" s="47">
        <v>233</v>
      </c>
      <c r="K2583" s="46" t="s">
        <v>2569</v>
      </c>
      <c r="L2583" s="46" t="s">
        <v>269</v>
      </c>
    </row>
    <row r="2584" spans="1:12" x14ac:dyDescent="0.2">
      <c r="A2584" s="47">
        <v>27006</v>
      </c>
      <c r="C2584" s="46" t="s">
        <v>5218</v>
      </c>
      <c r="D2584" s="46" t="s">
        <v>544</v>
      </c>
      <c r="E2584" s="46" t="s">
        <v>5219</v>
      </c>
      <c r="F2584" s="46" t="s">
        <v>3335</v>
      </c>
      <c r="G2584" s="46" t="s">
        <v>12231</v>
      </c>
      <c r="H2584" s="46" t="s">
        <v>368</v>
      </c>
      <c r="I2584" s="46" t="s">
        <v>292</v>
      </c>
      <c r="J2584" s="47">
        <v>10219</v>
      </c>
      <c r="K2584" s="46" t="s">
        <v>2569</v>
      </c>
      <c r="L2584" s="46" t="s">
        <v>284</v>
      </c>
    </row>
    <row r="2585" spans="1:12" x14ac:dyDescent="0.2">
      <c r="A2585" s="47">
        <v>26999</v>
      </c>
      <c r="C2585" s="46" t="s">
        <v>5220</v>
      </c>
      <c r="D2585" s="46" t="s">
        <v>75</v>
      </c>
      <c r="E2585" s="46" t="s">
        <v>5221</v>
      </c>
      <c r="F2585" s="46" t="s">
        <v>12232</v>
      </c>
      <c r="G2585" s="46" t="s">
        <v>12233</v>
      </c>
      <c r="H2585" s="46" t="s">
        <v>368</v>
      </c>
      <c r="I2585" s="46" t="s">
        <v>456</v>
      </c>
      <c r="J2585" s="47">
        <v>10098</v>
      </c>
      <c r="K2585" s="46" t="s">
        <v>2569</v>
      </c>
      <c r="L2585" s="46" t="s">
        <v>284</v>
      </c>
    </row>
    <row r="2586" spans="1:12" x14ac:dyDescent="0.2">
      <c r="A2586" s="47">
        <v>26966</v>
      </c>
      <c r="C2586" s="46" t="s">
        <v>4225</v>
      </c>
      <c r="D2586" s="46" t="s">
        <v>5223</v>
      </c>
      <c r="E2586" s="46" t="s">
        <v>65</v>
      </c>
      <c r="F2586" s="46" t="s">
        <v>2702</v>
      </c>
      <c r="G2586" s="46" t="s">
        <v>12234</v>
      </c>
      <c r="H2586" s="46" t="s">
        <v>361</v>
      </c>
      <c r="I2586" s="46" t="s">
        <v>363</v>
      </c>
      <c r="J2586" s="47">
        <v>37</v>
      </c>
      <c r="K2586" s="46" t="s">
        <v>2569</v>
      </c>
      <c r="L2586" s="46" t="s">
        <v>170</v>
      </c>
    </row>
    <row r="2587" spans="1:12" x14ac:dyDescent="0.2">
      <c r="A2587" s="47">
        <v>26965</v>
      </c>
      <c r="C2587" s="46" t="s">
        <v>5225</v>
      </c>
      <c r="D2587" s="46" t="s">
        <v>14</v>
      </c>
      <c r="E2587" s="46" t="s">
        <v>73</v>
      </c>
      <c r="F2587" s="46" t="s">
        <v>5601</v>
      </c>
      <c r="G2587" s="46" t="s">
        <v>12235</v>
      </c>
      <c r="H2587" s="46" t="s">
        <v>358</v>
      </c>
      <c r="I2587" s="46" t="s">
        <v>5217</v>
      </c>
      <c r="J2587" s="47">
        <v>10062</v>
      </c>
      <c r="K2587" s="46" t="s">
        <v>2569</v>
      </c>
      <c r="L2587" s="46" t="s">
        <v>287</v>
      </c>
    </row>
    <row r="2588" spans="1:12" x14ac:dyDescent="0.2">
      <c r="A2588" s="47">
        <v>26947</v>
      </c>
      <c r="C2588" s="46" t="s">
        <v>3167</v>
      </c>
      <c r="D2588" s="46" t="s">
        <v>1974</v>
      </c>
      <c r="E2588" s="46" t="s">
        <v>5228</v>
      </c>
      <c r="F2588" s="46" t="s">
        <v>12236</v>
      </c>
      <c r="G2588" s="46" t="s">
        <v>12237</v>
      </c>
      <c r="H2588" s="46" t="s">
        <v>361</v>
      </c>
      <c r="I2588" s="46" t="s">
        <v>377</v>
      </c>
      <c r="J2588" s="47">
        <v>111</v>
      </c>
      <c r="K2588" s="46" t="s">
        <v>2569</v>
      </c>
      <c r="L2588" s="46" t="s">
        <v>286</v>
      </c>
    </row>
    <row r="2589" spans="1:12" x14ac:dyDescent="0.2">
      <c r="A2589" s="47">
        <v>26922</v>
      </c>
      <c r="C2589" s="46" t="s">
        <v>9669</v>
      </c>
      <c r="D2589" s="46" t="s">
        <v>11867</v>
      </c>
      <c r="E2589" s="46" t="s">
        <v>3217</v>
      </c>
      <c r="F2589" s="46" t="s">
        <v>5603</v>
      </c>
      <c r="G2589" s="46" t="s">
        <v>12238</v>
      </c>
      <c r="H2589" s="46" t="s">
        <v>361</v>
      </c>
      <c r="I2589" s="46" t="s">
        <v>377</v>
      </c>
      <c r="J2589" s="47">
        <v>111</v>
      </c>
      <c r="K2589" s="46" t="s">
        <v>2569</v>
      </c>
      <c r="L2589" s="46" t="s">
        <v>286</v>
      </c>
    </row>
    <row r="2590" spans="1:12" x14ac:dyDescent="0.2">
      <c r="A2590" s="47">
        <v>26912</v>
      </c>
      <c r="C2590" s="46" t="s">
        <v>14983</v>
      </c>
      <c r="D2590" s="46" t="s">
        <v>57</v>
      </c>
      <c r="E2590" s="46" t="s">
        <v>525</v>
      </c>
      <c r="F2590" s="46" t="s">
        <v>5605</v>
      </c>
      <c r="G2590" s="46" t="s">
        <v>12239</v>
      </c>
      <c r="H2590" s="46" t="s">
        <v>361</v>
      </c>
      <c r="I2590" s="46" t="s">
        <v>757</v>
      </c>
      <c r="J2590" s="47">
        <v>59</v>
      </c>
      <c r="K2590" s="46" t="s">
        <v>2569</v>
      </c>
      <c r="L2590" s="46" t="s">
        <v>282</v>
      </c>
    </row>
    <row r="2591" spans="1:12" x14ac:dyDescent="0.2">
      <c r="A2591" s="47">
        <v>26904</v>
      </c>
      <c r="C2591" s="46" t="s">
        <v>9</v>
      </c>
      <c r="D2591" s="46" t="s">
        <v>14</v>
      </c>
      <c r="E2591" s="46" t="s">
        <v>526</v>
      </c>
      <c r="F2591" s="46" t="s">
        <v>5606</v>
      </c>
      <c r="G2591" s="46" t="s">
        <v>12240</v>
      </c>
      <c r="H2591" s="46" t="s">
        <v>361</v>
      </c>
      <c r="I2591" s="46" t="s">
        <v>387</v>
      </c>
      <c r="J2591" s="47">
        <v>130</v>
      </c>
      <c r="K2591" s="46" t="s">
        <v>2569</v>
      </c>
      <c r="L2591" s="46" t="s">
        <v>282</v>
      </c>
    </row>
    <row r="2592" spans="1:12" x14ac:dyDescent="0.2">
      <c r="A2592" s="47">
        <v>26901</v>
      </c>
      <c r="C2592" s="46" t="s">
        <v>9</v>
      </c>
      <c r="D2592" s="46" t="s">
        <v>11870</v>
      </c>
      <c r="E2592" s="46" t="s">
        <v>11871</v>
      </c>
      <c r="F2592" s="46" t="s">
        <v>5608</v>
      </c>
      <c r="G2592" s="46" t="s">
        <v>12241</v>
      </c>
      <c r="H2592" s="46" t="s">
        <v>358</v>
      </c>
      <c r="I2592" s="46" t="s">
        <v>5240</v>
      </c>
      <c r="J2592" s="47">
        <v>10401</v>
      </c>
      <c r="K2592" s="46" t="s">
        <v>2569</v>
      </c>
      <c r="L2592" s="46" t="s">
        <v>279</v>
      </c>
    </row>
    <row r="2593" spans="1:12" x14ac:dyDescent="0.2">
      <c r="A2593" s="47">
        <v>26875</v>
      </c>
      <c r="C2593" s="46" t="s">
        <v>1921</v>
      </c>
      <c r="D2593" s="46" t="s">
        <v>5230</v>
      </c>
      <c r="E2593" s="46" t="s">
        <v>3278</v>
      </c>
      <c r="F2593" s="46" t="s">
        <v>5609</v>
      </c>
      <c r="G2593" s="46" t="s">
        <v>12242</v>
      </c>
      <c r="H2593" s="46" t="s">
        <v>361</v>
      </c>
      <c r="I2593" s="46" t="s">
        <v>401</v>
      </c>
      <c r="J2593" s="47">
        <v>308</v>
      </c>
      <c r="K2593" s="46" t="s">
        <v>2569</v>
      </c>
      <c r="L2593" s="46" t="s">
        <v>284</v>
      </c>
    </row>
    <row r="2594" spans="1:12" x14ac:dyDescent="0.2">
      <c r="A2594" s="47">
        <v>26864</v>
      </c>
      <c r="C2594" s="46" t="s">
        <v>2047</v>
      </c>
      <c r="D2594" s="46" t="s">
        <v>15930</v>
      </c>
      <c r="E2594" s="46" t="s">
        <v>2647</v>
      </c>
      <c r="F2594" s="46" t="s">
        <v>5612</v>
      </c>
      <c r="G2594" s="46" t="s">
        <v>12243</v>
      </c>
      <c r="H2594" s="46" t="s">
        <v>361</v>
      </c>
      <c r="I2594" s="46" t="s">
        <v>663</v>
      </c>
      <c r="J2594" s="47">
        <v>102</v>
      </c>
      <c r="K2594" s="46" t="s">
        <v>2569</v>
      </c>
      <c r="L2594" s="46" t="s">
        <v>278</v>
      </c>
    </row>
    <row r="2595" spans="1:12" x14ac:dyDescent="0.2">
      <c r="A2595" s="47">
        <v>26841</v>
      </c>
      <c r="C2595" s="46" t="s">
        <v>5232</v>
      </c>
      <c r="E2595" s="46" t="s">
        <v>5233</v>
      </c>
      <c r="F2595" s="46" t="s">
        <v>5614</v>
      </c>
      <c r="G2595" s="46" t="s">
        <v>10522</v>
      </c>
      <c r="H2595" s="46" t="s">
        <v>361</v>
      </c>
      <c r="I2595" s="46" t="s">
        <v>663</v>
      </c>
      <c r="J2595" s="47">
        <v>102</v>
      </c>
      <c r="K2595" s="46" t="s">
        <v>2569</v>
      </c>
      <c r="L2595" s="46" t="s">
        <v>278</v>
      </c>
    </row>
    <row r="2596" spans="1:12" x14ac:dyDescent="0.2">
      <c r="A2596" s="47">
        <v>26818</v>
      </c>
      <c r="C2596" s="46" t="s">
        <v>9</v>
      </c>
      <c r="D2596" s="46" t="s">
        <v>5236</v>
      </c>
      <c r="E2596" s="46" t="s">
        <v>22</v>
      </c>
      <c r="F2596" s="46" t="s">
        <v>5615</v>
      </c>
      <c r="G2596" s="46" t="s">
        <v>12244</v>
      </c>
      <c r="H2596" s="46" t="s">
        <v>361</v>
      </c>
      <c r="I2596" s="46" t="s">
        <v>668</v>
      </c>
      <c r="J2596" s="47">
        <v>104</v>
      </c>
      <c r="K2596" s="46" t="s">
        <v>2569</v>
      </c>
      <c r="L2596" s="46" t="s">
        <v>278</v>
      </c>
    </row>
    <row r="2597" spans="1:12" x14ac:dyDescent="0.2">
      <c r="A2597" s="47">
        <v>26812</v>
      </c>
      <c r="C2597" s="46" t="s">
        <v>57</v>
      </c>
      <c r="D2597" s="46" t="s">
        <v>3475</v>
      </c>
      <c r="E2597" s="46" t="s">
        <v>139</v>
      </c>
      <c r="F2597" s="46" t="s">
        <v>5192</v>
      </c>
      <c r="G2597" s="46" t="s">
        <v>12245</v>
      </c>
      <c r="H2597" s="46" t="s">
        <v>361</v>
      </c>
      <c r="I2597" s="46" t="s">
        <v>636</v>
      </c>
      <c r="J2597" s="47">
        <v>52</v>
      </c>
      <c r="K2597" s="46" t="s">
        <v>2569</v>
      </c>
      <c r="L2597" s="46" t="s">
        <v>286</v>
      </c>
    </row>
    <row r="2598" spans="1:12" x14ac:dyDescent="0.2">
      <c r="A2598" s="47">
        <v>26754</v>
      </c>
      <c r="C2598" s="46" t="s">
        <v>519</v>
      </c>
      <c r="D2598" s="46" t="s">
        <v>1999</v>
      </c>
      <c r="E2598" s="46" t="s">
        <v>547</v>
      </c>
      <c r="F2598" s="46" t="s">
        <v>5619</v>
      </c>
      <c r="G2598" s="46" t="s">
        <v>12246</v>
      </c>
      <c r="H2598" s="46" t="s">
        <v>361</v>
      </c>
      <c r="I2598" s="46" t="s">
        <v>1138</v>
      </c>
      <c r="J2598" s="47">
        <v>10116</v>
      </c>
      <c r="K2598" s="46" t="s">
        <v>2569</v>
      </c>
      <c r="L2598" s="46" t="s">
        <v>286</v>
      </c>
    </row>
    <row r="2599" spans="1:12" x14ac:dyDescent="0.2">
      <c r="A2599" s="47">
        <v>26729</v>
      </c>
      <c r="C2599" s="46" t="s">
        <v>15325</v>
      </c>
      <c r="D2599" s="46" t="s">
        <v>71</v>
      </c>
      <c r="E2599" s="46" t="s">
        <v>3207</v>
      </c>
      <c r="F2599" s="46" t="s">
        <v>7081</v>
      </c>
      <c r="G2599" s="46" t="s">
        <v>12247</v>
      </c>
      <c r="H2599" s="46" t="s">
        <v>368</v>
      </c>
      <c r="I2599" s="46" t="s">
        <v>1068</v>
      </c>
      <c r="J2599" s="47">
        <v>703</v>
      </c>
      <c r="K2599" s="46" t="s">
        <v>2569</v>
      </c>
      <c r="L2599" s="46" t="s">
        <v>269</v>
      </c>
    </row>
    <row r="2600" spans="1:12" x14ac:dyDescent="0.2">
      <c r="A2600" s="47">
        <v>26718</v>
      </c>
      <c r="C2600" s="46" t="s">
        <v>1892</v>
      </c>
      <c r="D2600" s="46" t="s">
        <v>5241</v>
      </c>
      <c r="E2600" s="46" t="s">
        <v>5242</v>
      </c>
      <c r="F2600" s="46" t="s">
        <v>5199</v>
      </c>
      <c r="G2600" s="46" t="s">
        <v>12248</v>
      </c>
      <c r="H2600" s="46" t="s">
        <v>361</v>
      </c>
      <c r="I2600" s="46" t="s">
        <v>448</v>
      </c>
      <c r="J2600" s="47">
        <v>10043</v>
      </c>
      <c r="K2600" s="46" t="s">
        <v>2569</v>
      </c>
      <c r="L2600" s="46" t="s">
        <v>284</v>
      </c>
    </row>
    <row r="2601" spans="1:12" x14ac:dyDescent="0.2">
      <c r="A2601" s="47">
        <v>26635</v>
      </c>
      <c r="C2601" s="46" t="s">
        <v>365</v>
      </c>
      <c r="D2601" s="46" t="s">
        <v>41</v>
      </c>
      <c r="E2601" s="46" t="s">
        <v>67</v>
      </c>
      <c r="F2601" s="46" t="s">
        <v>5625</v>
      </c>
      <c r="G2601" s="46" t="s">
        <v>12249</v>
      </c>
      <c r="H2601" s="46" t="s">
        <v>361</v>
      </c>
      <c r="I2601" s="46" t="s">
        <v>1138</v>
      </c>
      <c r="J2601" s="47">
        <v>10116</v>
      </c>
      <c r="K2601" s="46" t="s">
        <v>2569</v>
      </c>
      <c r="L2601" s="46" t="s">
        <v>286</v>
      </c>
    </row>
    <row r="2602" spans="1:12" x14ac:dyDescent="0.2">
      <c r="A2602" s="47">
        <v>26629</v>
      </c>
      <c r="C2602" s="46" t="s">
        <v>2168</v>
      </c>
      <c r="D2602" s="46" t="s">
        <v>2169</v>
      </c>
      <c r="E2602" s="46" t="s">
        <v>123</v>
      </c>
      <c r="F2602" s="46" t="s">
        <v>5627</v>
      </c>
      <c r="G2602" s="46" t="s">
        <v>12250</v>
      </c>
      <c r="H2602" s="46" t="s">
        <v>358</v>
      </c>
      <c r="I2602" s="46" t="s">
        <v>275</v>
      </c>
      <c r="J2602" s="47">
        <v>10138</v>
      </c>
      <c r="K2602" s="46" t="s">
        <v>2569</v>
      </c>
      <c r="L2602" s="46" t="s">
        <v>291</v>
      </c>
    </row>
    <row r="2603" spans="1:12" x14ac:dyDescent="0.2">
      <c r="A2603" s="47">
        <v>26621</v>
      </c>
      <c r="C2603" s="46" t="s">
        <v>2706</v>
      </c>
      <c r="D2603" s="46" t="s">
        <v>1800</v>
      </c>
      <c r="E2603" s="46" t="s">
        <v>5246</v>
      </c>
      <c r="F2603" s="46" t="s">
        <v>5629</v>
      </c>
      <c r="G2603" s="46" t="s">
        <v>12251</v>
      </c>
      <c r="H2603" s="46" t="s">
        <v>361</v>
      </c>
      <c r="I2603" s="46" t="s">
        <v>496</v>
      </c>
      <c r="J2603" s="47">
        <v>337</v>
      </c>
      <c r="K2603" s="46" t="s">
        <v>2569</v>
      </c>
      <c r="L2603" s="46" t="s">
        <v>280</v>
      </c>
    </row>
    <row r="2604" spans="1:12" x14ac:dyDescent="0.2">
      <c r="A2604" s="47">
        <v>26603</v>
      </c>
      <c r="C2604" s="46" t="s">
        <v>5248</v>
      </c>
      <c r="D2604" s="46" t="s">
        <v>3014</v>
      </c>
      <c r="E2604" s="46" t="s">
        <v>3412</v>
      </c>
      <c r="F2604" s="46" t="s">
        <v>5631</v>
      </c>
      <c r="G2604" s="46" t="s">
        <v>12252</v>
      </c>
      <c r="H2604" s="46" t="s">
        <v>358</v>
      </c>
      <c r="I2604" s="46" t="s">
        <v>410</v>
      </c>
      <c r="J2604" s="47">
        <v>425</v>
      </c>
      <c r="K2604" s="46" t="s">
        <v>2569</v>
      </c>
      <c r="L2604" s="46" t="s">
        <v>282</v>
      </c>
    </row>
    <row r="2605" spans="1:12" x14ac:dyDescent="0.2">
      <c r="A2605" s="47">
        <v>26538</v>
      </c>
      <c r="C2605" s="46" t="s">
        <v>34</v>
      </c>
      <c r="D2605" s="46" t="s">
        <v>9</v>
      </c>
      <c r="E2605" s="46" t="s">
        <v>97</v>
      </c>
      <c r="F2605" s="46" t="s">
        <v>5633</v>
      </c>
      <c r="G2605" s="46" t="s">
        <v>12253</v>
      </c>
      <c r="H2605" s="46" t="s">
        <v>358</v>
      </c>
      <c r="I2605" s="46" t="s">
        <v>330</v>
      </c>
      <c r="J2605" s="47">
        <v>10402</v>
      </c>
      <c r="K2605" s="46" t="s">
        <v>2638</v>
      </c>
      <c r="L2605" s="46" t="s">
        <v>282</v>
      </c>
    </row>
    <row r="2606" spans="1:12" x14ac:dyDescent="0.2">
      <c r="A2606" s="47">
        <v>26515</v>
      </c>
      <c r="C2606" s="46" t="s">
        <v>5252</v>
      </c>
      <c r="D2606" s="46" t="s">
        <v>357</v>
      </c>
      <c r="E2606" s="46" t="s">
        <v>3554</v>
      </c>
      <c r="F2606" s="46" t="s">
        <v>3287</v>
      </c>
      <c r="G2606" s="46" t="s">
        <v>12254</v>
      </c>
      <c r="H2606" s="46" t="s">
        <v>361</v>
      </c>
      <c r="I2606" s="46" t="s">
        <v>785</v>
      </c>
      <c r="J2606" s="47">
        <v>10133</v>
      </c>
      <c r="K2606" s="46" t="s">
        <v>2569</v>
      </c>
      <c r="L2606" s="46" t="s">
        <v>284</v>
      </c>
    </row>
    <row r="2607" spans="1:12" x14ac:dyDescent="0.2">
      <c r="A2607" s="47">
        <v>26504</v>
      </c>
      <c r="C2607" s="46" t="s">
        <v>371</v>
      </c>
      <c r="D2607" s="46" t="s">
        <v>90</v>
      </c>
      <c r="E2607" s="46" t="s">
        <v>3132</v>
      </c>
      <c r="F2607" s="46" t="s">
        <v>4543</v>
      </c>
      <c r="G2607" s="46" t="s">
        <v>11992</v>
      </c>
      <c r="H2607" s="46" t="s">
        <v>361</v>
      </c>
      <c r="I2607" s="46" t="s">
        <v>785</v>
      </c>
      <c r="J2607" s="47">
        <v>10133</v>
      </c>
      <c r="K2607" s="46" t="s">
        <v>2569</v>
      </c>
      <c r="L2607" s="46" t="s">
        <v>284</v>
      </c>
    </row>
    <row r="2608" spans="1:12" x14ac:dyDescent="0.2">
      <c r="A2608" s="47">
        <v>26503</v>
      </c>
      <c r="C2608" s="46" t="s">
        <v>371</v>
      </c>
      <c r="D2608" s="46" t="s">
        <v>90</v>
      </c>
      <c r="E2608" s="46" t="s">
        <v>5255</v>
      </c>
      <c r="F2608" s="46" t="s">
        <v>5635</v>
      </c>
      <c r="G2608" s="46" t="s">
        <v>12255</v>
      </c>
      <c r="H2608" s="46" t="s">
        <v>361</v>
      </c>
      <c r="I2608" s="46" t="s">
        <v>1178</v>
      </c>
      <c r="J2608" s="47">
        <v>10181</v>
      </c>
      <c r="K2608" s="46" t="s">
        <v>2569</v>
      </c>
      <c r="L2608" s="46" t="s">
        <v>279</v>
      </c>
    </row>
    <row r="2609" spans="1:12" x14ac:dyDescent="0.2">
      <c r="A2609" s="47">
        <v>26425</v>
      </c>
      <c r="C2609" s="46" t="s">
        <v>5258</v>
      </c>
      <c r="D2609" s="46" t="s">
        <v>1643</v>
      </c>
      <c r="E2609" s="46" t="s">
        <v>5259</v>
      </c>
      <c r="F2609" s="46" t="s">
        <v>5636</v>
      </c>
      <c r="G2609" s="46" t="s">
        <v>12256</v>
      </c>
      <c r="H2609" s="46" t="s">
        <v>361</v>
      </c>
      <c r="I2609" s="46" t="s">
        <v>534</v>
      </c>
      <c r="J2609" s="47">
        <v>10148</v>
      </c>
      <c r="K2609" s="46" t="s">
        <v>2569</v>
      </c>
      <c r="L2609" s="46" t="s">
        <v>279</v>
      </c>
    </row>
    <row r="2610" spans="1:12" x14ac:dyDescent="0.2">
      <c r="A2610" s="47">
        <v>26394</v>
      </c>
      <c r="C2610" s="46" t="s">
        <v>11894</v>
      </c>
      <c r="D2610" s="46" t="s">
        <v>11895</v>
      </c>
      <c r="E2610" s="46" t="s">
        <v>31</v>
      </c>
      <c r="F2610" s="46" t="s">
        <v>5639</v>
      </c>
      <c r="G2610" s="46" t="s">
        <v>12257</v>
      </c>
      <c r="H2610" s="46" t="s">
        <v>361</v>
      </c>
      <c r="I2610" s="46" t="s">
        <v>668</v>
      </c>
      <c r="J2610" s="47">
        <v>104</v>
      </c>
      <c r="K2610" s="46" t="s">
        <v>2569</v>
      </c>
      <c r="L2610" s="46" t="s">
        <v>278</v>
      </c>
    </row>
    <row r="2611" spans="1:12" x14ac:dyDescent="0.2">
      <c r="A2611" s="47">
        <v>26390</v>
      </c>
      <c r="C2611" s="46" t="s">
        <v>5261</v>
      </c>
      <c r="D2611" s="46" t="s">
        <v>4964</v>
      </c>
      <c r="E2611" s="46" t="s">
        <v>5262</v>
      </c>
      <c r="F2611" s="46" t="s">
        <v>7699</v>
      </c>
      <c r="G2611" s="46" t="s">
        <v>12258</v>
      </c>
      <c r="H2611" s="46" t="s">
        <v>361</v>
      </c>
      <c r="I2611" s="46" t="s">
        <v>1152</v>
      </c>
      <c r="J2611" s="47">
        <v>10087</v>
      </c>
      <c r="K2611" s="46" t="s">
        <v>2569</v>
      </c>
      <c r="L2611" s="46" t="s">
        <v>284</v>
      </c>
    </row>
    <row r="2612" spans="1:12" x14ac:dyDescent="0.2">
      <c r="A2612" s="47">
        <v>26389</v>
      </c>
      <c r="C2612" s="46" t="s">
        <v>1707</v>
      </c>
      <c r="D2612" s="46" t="s">
        <v>5264</v>
      </c>
      <c r="E2612" s="46" t="s">
        <v>5265</v>
      </c>
      <c r="F2612" s="46" t="s">
        <v>5640</v>
      </c>
      <c r="G2612" s="46" t="s">
        <v>12259</v>
      </c>
      <c r="H2612" s="46" t="s">
        <v>368</v>
      </c>
      <c r="I2612" s="46" t="s">
        <v>330</v>
      </c>
      <c r="J2612" s="47">
        <v>10402</v>
      </c>
      <c r="K2612" s="46" t="s">
        <v>2569</v>
      </c>
      <c r="L2612" s="46" t="s">
        <v>282</v>
      </c>
    </row>
    <row r="2613" spans="1:12" x14ac:dyDescent="0.2">
      <c r="A2613" s="47">
        <v>26347</v>
      </c>
      <c r="C2613" s="46" t="s">
        <v>4059</v>
      </c>
      <c r="D2613" s="46" t="s">
        <v>5820</v>
      </c>
      <c r="E2613" s="46" t="s">
        <v>11899</v>
      </c>
      <c r="F2613" s="46" t="s">
        <v>5642</v>
      </c>
      <c r="G2613" s="46" t="s">
        <v>12260</v>
      </c>
      <c r="H2613" s="46" t="s">
        <v>361</v>
      </c>
      <c r="I2613" s="46" t="s">
        <v>993</v>
      </c>
      <c r="J2613" s="47">
        <v>10001</v>
      </c>
      <c r="K2613" s="46" t="s">
        <v>2569</v>
      </c>
      <c r="L2613" s="46" t="s">
        <v>284</v>
      </c>
    </row>
    <row r="2614" spans="1:12" x14ac:dyDescent="0.2">
      <c r="A2614" s="47">
        <v>26324</v>
      </c>
      <c r="C2614" s="46" t="s">
        <v>458</v>
      </c>
      <c r="D2614" s="46" t="s">
        <v>4925</v>
      </c>
      <c r="E2614" s="46" t="s">
        <v>3337</v>
      </c>
      <c r="F2614" s="46" t="s">
        <v>4809</v>
      </c>
      <c r="G2614" s="46" t="s">
        <v>12261</v>
      </c>
      <c r="H2614" s="46" t="s">
        <v>361</v>
      </c>
      <c r="I2614" s="46" t="s">
        <v>353</v>
      </c>
      <c r="J2614" s="47">
        <v>10427</v>
      </c>
      <c r="K2614" s="46" t="s">
        <v>2569</v>
      </c>
      <c r="L2614" s="46" t="s">
        <v>279</v>
      </c>
    </row>
    <row r="2615" spans="1:12" x14ac:dyDescent="0.2">
      <c r="A2615" s="47">
        <v>26302</v>
      </c>
      <c r="C2615" s="46" t="s">
        <v>5668</v>
      </c>
      <c r="D2615" s="46" t="s">
        <v>5268</v>
      </c>
      <c r="E2615" s="46" t="s">
        <v>11904</v>
      </c>
      <c r="F2615" s="46" t="s">
        <v>5644</v>
      </c>
      <c r="G2615" s="46" t="s">
        <v>12262</v>
      </c>
      <c r="H2615" s="46" t="s">
        <v>368</v>
      </c>
      <c r="I2615" s="46" t="s">
        <v>433</v>
      </c>
      <c r="J2615" s="47">
        <v>713</v>
      </c>
      <c r="K2615" s="46" t="s">
        <v>2569</v>
      </c>
      <c r="L2615" s="46" t="s">
        <v>287</v>
      </c>
    </row>
    <row r="2616" spans="1:12" x14ac:dyDescent="0.2">
      <c r="A2616" s="47">
        <v>26284</v>
      </c>
      <c r="C2616" s="46" t="s">
        <v>5270</v>
      </c>
      <c r="D2616" s="46" t="s">
        <v>2757</v>
      </c>
      <c r="E2616" s="46" t="s">
        <v>5271</v>
      </c>
      <c r="F2616" s="46" t="s">
        <v>4349</v>
      </c>
      <c r="G2616" s="46" t="s">
        <v>12263</v>
      </c>
      <c r="H2616" s="46" t="s">
        <v>361</v>
      </c>
      <c r="I2616" s="46" t="s">
        <v>886</v>
      </c>
      <c r="J2616" s="47">
        <v>10223</v>
      </c>
      <c r="K2616" s="46" t="s">
        <v>2569</v>
      </c>
      <c r="L2616" s="46" t="s">
        <v>269</v>
      </c>
    </row>
    <row r="2617" spans="1:12" x14ac:dyDescent="0.2">
      <c r="A2617" s="47">
        <v>26262</v>
      </c>
      <c r="C2617" s="46" t="s">
        <v>5275</v>
      </c>
      <c r="D2617" s="46" t="s">
        <v>506</v>
      </c>
      <c r="E2617" s="46" t="s">
        <v>3135</v>
      </c>
      <c r="F2617" s="46" t="s">
        <v>5648</v>
      </c>
      <c r="G2617" s="46" t="s">
        <v>12264</v>
      </c>
      <c r="H2617" s="46" t="s">
        <v>361</v>
      </c>
      <c r="I2617" s="46" t="s">
        <v>886</v>
      </c>
      <c r="J2617" s="47">
        <v>10223</v>
      </c>
      <c r="K2617" s="46" t="s">
        <v>2569</v>
      </c>
      <c r="L2617" s="46" t="s">
        <v>269</v>
      </c>
    </row>
    <row r="2618" spans="1:12" x14ac:dyDescent="0.2">
      <c r="A2618" s="47">
        <v>26261</v>
      </c>
      <c r="C2618" s="46" t="s">
        <v>5270</v>
      </c>
      <c r="D2618" s="46" t="s">
        <v>7458</v>
      </c>
      <c r="E2618" s="46" t="s">
        <v>20</v>
      </c>
      <c r="F2618" s="46" t="s">
        <v>12265</v>
      </c>
      <c r="G2618" s="46" t="s">
        <v>12266</v>
      </c>
      <c r="H2618" s="46" t="s">
        <v>368</v>
      </c>
      <c r="I2618" s="46" t="s">
        <v>12141</v>
      </c>
      <c r="J2618" s="47">
        <v>10233</v>
      </c>
      <c r="K2618" s="46" t="s">
        <v>2569</v>
      </c>
      <c r="L2618" s="46" t="s">
        <v>269</v>
      </c>
    </row>
    <row r="2619" spans="1:12" x14ac:dyDescent="0.2">
      <c r="A2619" s="47">
        <v>26255</v>
      </c>
      <c r="C2619" s="46" t="s">
        <v>3363</v>
      </c>
      <c r="D2619" s="46" t="s">
        <v>3363</v>
      </c>
      <c r="E2619" s="46" t="s">
        <v>36</v>
      </c>
      <c r="F2619" s="46" t="s">
        <v>12267</v>
      </c>
      <c r="G2619" s="46" t="s">
        <v>12268</v>
      </c>
      <c r="H2619" s="46" t="s">
        <v>368</v>
      </c>
      <c r="I2619" s="46" t="s">
        <v>12141</v>
      </c>
      <c r="J2619" s="47">
        <v>10233</v>
      </c>
      <c r="K2619" s="46" t="s">
        <v>2569</v>
      </c>
      <c r="L2619" s="46" t="s">
        <v>269</v>
      </c>
    </row>
    <row r="2620" spans="1:12" x14ac:dyDescent="0.2">
      <c r="A2620" s="47">
        <v>26248</v>
      </c>
      <c r="C2620" s="46" t="s">
        <v>371</v>
      </c>
      <c r="D2620" s="46" t="s">
        <v>5281</v>
      </c>
      <c r="E2620" s="46" t="s">
        <v>4497</v>
      </c>
      <c r="F2620" s="46" t="s">
        <v>5650</v>
      </c>
      <c r="G2620" s="46" t="s">
        <v>12269</v>
      </c>
      <c r="H2620" s="46" t="s">
        <v>361</v>
      </c>
      <c r="I2620" s="46" t="s">
        <v>845</v>
      </c>
      <c r="J2620" s="47">
        <v>10014</v>
      </c>
      <c r="K2620" s="46" t="s">
        <v>2569</v>
      </c>
      <c r="L2620" s="46" t="s">
        <v>170</v>
      </c>
    </row>
    <row r="2621" spans="1:12" x14ac:dyDescent="0.2">
      <c r="A2621" s="47">
        <v>26247</v>
      </c>
      <c r="C2621" s="46" t="s">
        <v>1750</v>
      </c>
      <c r="D2621" s="46" t="s">
        <v>5283</v>
      </c>
      <c r="E2621" s="46" t="s">
        <v>5284</v>
      </c>
      <c r="F2621" s="46" t="s">
        <v>12271</v>
      </c>
      <c r="G2621" s="46" t="s">
        <v>12272</v>
      </c>
      <c r="H2621" s="46" t="s">
        <v>368</v>
      </c>
      <c r="I2621" s="46" t="s">
        <v>554</v>
      </c>
      <c r="J2621" s="47">
        <v>10104</v>
      </c>
      <c r="K2621" s="46" t="s">
        <v>2569</v>
      </c>
      <c r="L2621" s="46" t="s">
        <v>269</v>
      </c>
    </row>
    <row r="2622" spans="1:12" x14ac:dyDescent="0.2">
      <c r="A2622" s="47">
        <v>26237</v>
      </c>
      <c r="C2622" s="46" t="s">
        <v>296</v>
      </c>
      <c r="D2622" s="46" t="s">
        <v>298</v>
      </c>
      <c r="E2622" s="46" t="s">
        <v>86</v>
      </c>
      <c r="F2622" s="46" t="s">
        <v>5651</v>
      </c>
      <c r="G2622" s="46" t="s">
        <v>12273</v>
      </c>
      <c r="H2622" s="46" t="s">
        <v>361</v>
      </c>
      <c r="I2622" s="46" t="s">
        <v>580</v>
      </c>
      <c r="J2622" s="47">
        <v>534</v>
      </c>
      <c r="K2622" s="46" t="s">
        <v>2569</v>
      </c>
      <c r="L2622" s="46" t="s">
        <v>269</v>
      </c>
    </row>
    <row r="2623" spans="1:12" x14ac:dyDescent="0.2">
      <c r="A2623" s="47">
        <v>26219</v>
      </c>
      <c r="C2623" s="46" t="s">
        <v>11918</v>
      </c>
      <c r="E2623" s="46" t="s">
        <v>11919</v>
      </c>
      <c r="F2623" s="46" t="s">
        <v>5652</v>
      </c>
      <c r="G2623" s="46" t="s">
        <v>12274</v>
      </c>
      <c r="H2623" s="46" t="s">
        <v>368</v>
      </c>
      <c r="I2623" s="46" t="s">
        <v>12275</v>
      </c>
      <c r="J2623" s="47">
        <v>558</v>
      </c>
      <c r="K2623" s="46" t="s">
        <v>2569</v>
      </c>
      <c r="L2623" s="46" t="s">
        <v>279</v>
      </c>
    </row>
    <row r="2624" spans="1:12" x14ac:dyDescent="0.2">
      <c r="A2624" s="47">
        <v>26216</v>
      </c>
      <c r="C2624" s="46" t="s">
        <v>15931</v>
      </c>
      <c r="E2624" s="46" t="s">
        <v>12</v>
      </c>
      <c r="F2624" s="46" t="s">
        <v>5653</v>
      </c>
      <c r="G2624" s="46" t="s">
        <v>12276</v>
      </c>
      <c r="H2624" s="46" t="s">
        <v>368</v>
      </c>
      <c r="I2624" s="46" t="s">
        <v>3783</v>
      </c>
      <c r="J2624" s="47">
        <v>10437</v>
      </c>
      <c r="K2624" s="46" t="s">
        <v>2569</v>
      </c>
      <c r="L2624" s="46" t="s">
        <v>269</v>
      </c>
    </row>
    <row r="2625" spans="1:12" x14ac:dyDescent="0.2">
      <c r="A2625" s="47">
        <v>26200</v>
      </c>
      <c r="C2625" s="46" t="s">
        <v>15932</v>
      </c>
      <c r="D2625" s="46" t="s">
        <v>1757</v>
      </c>
      <c r="E2625" s="46" t="s">
        <v>2773</v>
      </c>
      <c r="F2625" s="46" t="s">
        <v>12277</v>
      </c>
      <c r="G2625" s="46" t="s">
        <v>12278</v>
      </c>
      <c r="H2625" s="46" t="s">
        <v>368</v>
      </c>
      <c r="I2625" s="46" t="s">
        <v>352</v>
      </c>
      <c r="J2625" s="47">
        <v>10453</v>
      </c>
      <c r="K2625" s="46" t="s">
        <v>2569</v>
      </c>
      <c r="L2625" s="46" t="s">
        <v>269</v>
      </c>
    </row>
    <row r="2626" spans="1:12" x14ac:dyDescent="0.2">
      <c r="A2626" s="47">
        <v>26146</v>
      </c>
      <c r="C2626" s="46" t="s">
        <v>5291</v>
      </c>
      <c r="E2626" s="46" t="s">
        <v>35</v>
      </c>
      <c r="F2626" s="46" t="s">
        <v>5654</v>
      </c>
      <c r="G2626" s="46" t="s">
        <v>12279</v>
      </c>
      <c r="H2626" s="46" t="s">
        <v>368</v>
      </c>
      <c r="I2626" s="46" t="s">
        <v>433</v>
      </c>
      <c r="J2626" s="47">
        <v>713</v>
      </c>
      <c r="K2626" s="46" t="s">
        <v>2569</v>
      </c>
      <c r="L2626" s="46" t="s">
        <v>287</v>
      </c>
    </row>
    <row r="2627" spans="1:12" x14ac:dyDescent="0.2">
      <c r="A2627" s="47">
        <v>26142</v>
      </c>
      <c r="C2627" s="46" t="s">
        <v>5293</v>
      </c>
      <c r="E2627" s="46" t="s">
        <v>1521</v>
      </c>
      <c r="F2627" s="46" t="s">
        <v>5656</v>
      </c>
      <c r="G2627" s="46" t="s">
        <v>12280</v>
      </c>
      <c r="H2627" s="46" t="s">
        <v>361</v>
      </c>
      <c r="I2627" s="46" t="s">
        <v>433</v>
      </c>
      <c r="J2627" s="47">
        <v>713</v>
      </c>
      <c r="K2627" s="46" t="s">
        <v>2569</v>
      </c>
      <c r="L2627" s="46" t="s">
        <v>287</v>
      </c>
    </row>
    <row r="2628" spans="1:12" x14ac:dyDescent="0.2">
      <c r="A2628" s="47">
        <v>26141</v>
      </c>
      <c r="C2628" s="46" t="s">
        <v>1690</v>
      </c>
      <c r="D2628" s="46" t="s">
        <v>5295</v>
      </c>
      <c r="E2628" s="46" t="s">
        <v>49</v>
      </c>
      <c r="F2628" s="46" t="s">
        <v>5657</v>
      </c>
      <c r="G2628" s="46" t="s">
        <v>12281</v>
      </c>
      <c r="H2628" s="46" t="s">
        <v>358</v>
      </c>
      <c r="I2628" s="46" t="s">
        <v>449</v>
      </c>
      <c r="J2628" s="47">
        <v>10061</v>
      </c>
      <c r="K2628" s="46" t="s">
        <v>2569</v>
      </c>
      <c r="L2628" s="46" t="s">
        <v>279</v>
      </c>
    </row>
    <row r="2629" spans="1:12" x14ac:dyDescent="0.2">
      <c r="A2629" s="47">
        <v>26138</v>
      </c>
      <c r="C2629" s="46" t="s">
        <v>5296</v>
      </c>
      <c r="E2629" s="46" t="s">
        <v>3237</v>
      </c>
      <c r="F2629" s="46" t="s">
        <v>12282</v>
      </c>
      <c r="G2629" s="46" t="s">
        <v>12283</v>
      </c>
      <c r="H2629" s="46" t="s">
        <v>368</v>
      </c>
      <c r="I2629" s="46" t="s">
        <v>8960</v>
      </c>
      <c r="J2629" s="47">
        <v>192</v>
      </c>
      <c r="K2629" s="46" t="s">
        <v>2569</v>
      </c>
      <c r="L2629" s="46" t="s">
        <v>169</v>
      </c>
    </row>
    <row r="2630" spans="1:12" x14ac:dyDescent="0.2">
      <c r="A2630" s="47">
        <v>26120</v>
      </c>
      <c r="C2630" s="46" t="s">
        <v>2167</v>
      </c>
      <c r="D2630" s="46" t="s">
        <v>2167</v>
      </c>
      <c r="E2630" s="46" t="s">
        <v>3106</v>
      </c>
      <c r="F2630" s="46" t="s">
        <v>12285</v>
      </c>
      <c r="G2630" s="46" t="s">
        <v>12286</v>
      </c>
      <c r="H2630" s="46" t="s">
        <v>368</v>
      </c>
      <c r="I2630" s="46" t="s">
        <v>8960</v>
      </c>
      <c r="J2630" s="47">
        <v>192</v>
      </c>
      <c r="K2630" s="46" t="s">
        <v>2569</v>
      </c>
      <c r="L2630" s="46" t="s">
        <v>169</v>
      </c>
    </row>
    <row r="2631" spans="1:12" x14ac:dyDescent="0.2">
      <c r="A2631" s="47">
        <v>26100</v>
      </c>
      <c r="C2631" s="46" t="s">
        <v>11929</v>
      </c>
      <c r="D2631" s="46" t="s">
        <v>391</v>
      </c>
      <c r="E2631" s="46" t="s">
        <v>11930</v>
      </c>
      <c r="F2631" s="46" t="s">
        <v>5661</v>
      </c>
      <c r="G2631" s="46" t="s">
        <v>12287</v>
      </c>
      <c r="H2631" s="46" t="s">
        <v>368</v>
      </c>
      <c r="I2631" s="46" t="s">
        <v>467</v>
      </c>
      <c r="J2631" s="47">
        <v>10163</v>
      </c>
      <c r="K2631" s="46" t="s">
        <v>3390</v>
      </c>
      <c r="L2631" s="46" t="s">
        <v>287</v>
      </c>
    </row>
    <row r="2632" spans="1:12" x14ac:dyDescent="0.2">
      <c r="A2632" s="47">
        <v>26093</v>
      </c>
      <c r="C2632" s="46" t="s">
        <v>5298</v>
      </c>
      <c r="E2632" s="46" t="s">
        <v>5299</v>
      </c>
      <c r="F2632" s="46" t="s">
        <v>5663</v>
      </c>
      <c r="G2632" s="46" t="s">
        <v>12288</v>
      </c>
      <c r="H2632" s="46" t="s">
        <v>358</v>
      </c>
      <c r="I2632" s="46" t="s">
        <v>467</v>
      </c>
      <c r="J2632" s="47">
        <v>10163</v>
      </c>
      <c r="K2632" s="46" t="s">
        <v>2569</v>
      </c>
      <c r="L2632" s="46" t="s">
        <v>287</v>
      </c>
    </row>
    <row r="2633" spans="1:12" x14ac:dyDescent="0.2">
      <c r="A2633" s="47">
        <v>26088</v>
      </c>
      <c r="C2633" s="46" t="s">
        <v>5301</v>
      </c>
      <c r="D2633" s="46" t="s">
        <v>5302</v>
      </c>
      <c r="E2633" s="46" t="s">
        <v>5303</v>
      </c>
      <c r="F2633" s="46" t="s">
        <v>5666</v>
      </c>
      <c r="G2633" s="46" t="s">
        <v>12289</v>
      </c>
      <c r="H2633" s="46" t="s">
        <v>361</v>
      </c>
      <c r="I2633" s="46" t="s">
        <v>467</v>
      </c>
      <c r="J2633" s="47">
        <v>10163</v>
      </c>
      <c r="K2633" s="46" t="s">
        <v>2569</v>
      </c>
      <c r="L2633" s="46" t="s">
        <v>287</v>
      </c>
    </row>
    <row r="2634" spans="1:12" x14ac:dyDescent="0.2">
      <c r="A2634" s="47">
        <v>26087</v>
      </c>
      <c r="C2634" s="46" t="s">
        <v>5291</v>
      </c>
      <c r="E2634" s="46" t="s">
        <v>5305</v>
      </c>
      <c r="F2634" s="46" t="s">
        <v>5667</v>
      </c>
      <c r="G2634" s="46" t="s">
        <v>12290</v>
      </c>
      <c r="H2634" s="46" t="s">
        <v>361</v>
      </c>
      <c r="I2634" s="46" t="s">
        <v>818</v>
      </c>
      <c r="J2634" s="47">
        <v>600</v>
      </c>
      <c r="K2634" s="46" t="s">
        <v>2569</v>
      </c>
      <c r="L2634" s="46" t="s">
        <v>279</v>
      </c>
    </row>
    <row r="2635" spans="1:12" x14ac:dyDescent="0.2">
      <c r="A2635" s="47">
        <v>26076</v>
      </c>
      <c r="C2635" s="46" t="s">
        <v>5307</v>
      </c>
      <c r="E2635" s="46" t="s">
        <v>5308</v>
      </c>
      <c r="F2635" s="46" t="s">
        <v>7173</v>
      </c>
      <c r="G2635" s="46" t="s">
        <v>12291</v>
      </c>
      <c r="H2635" s="46" t="s">
        <v>368</v>
      </c>
      <c r="I2635" s="46" t="s">
        <v>2716</v>
      </c>
      <c r="J2635" s="47">
        <v>10475</v>
      </c>
      <c r="K2635" s="46" t="s">
        <v>2569</v>
      </c>
      <c r="L2635" s="46" t="s">
        <v>284</v>
      </c>
    </row>
    <row r="2636" spans="1:12" x14ac:dyDescent="0.2">
      <c r="A2636" s="47">
        <v>26072</v>
      </c>
      <c r="C2636" s="46" t="s">
        <v>4007</v>
      </c>
      <c r="D2636" s="46" t="s">
        <v>1974</v>
      </c>
      <c r="E2636" s="46" t="s">
        <v>5310</v>
      </c>
      <c r="F2636" s="46" t="s">
        <v>5201</v>
      </c>
      <c r="G2636" s="46" t="s">
        <v>12292</v>
      </c>
      <c r="H2636" s="46" t="s">
        <v>368</v>
      </c>
      <c r="I2636" s="46" t="s">
        <v>1150</v>
      </c>
      <c r="J2636" s="47">
        <v>10381</v>
      </c>
      <c r="K2636" s="46" t="s">
        <v>2569</v>
      </c>
      <c r="L2636" s="46" t="s">
        <v>269</v>
      </c>
    </row>
    <row r="2637" spans="1:12" x14ac:dyDescent="0.2">
      <c r="A2637" s="47">
        <v>26067</v>
      </c>
      <c r="C2637" s="46" t="s">
        <v>15933</v>
      </c>
      <c r="E2637" s="46" t="s">
        <v>3114</v>
      </c>
      <c r="F2637" s="46" t="s">
        <v>5671</v>
      </c>
      <c r="G2637" s="46" t="s">
        <v>12293</v>
      </c>
      <c r="H2637" s="46" t="s">
        <v>361</v>
      </c>
      <c r="I2637" s="46" t="s">
        <v>2633</v>
      </c>
      <c r="J2637" s="47">
        <v>10463</v>
      </c>
      <c r="K2637" s="46" t="s">
        <v>2569</v>
      </c>
      <c r="L2637" s="46" t="s">
        <v>279</v>
      </c>
    </row>
    <row r="2638" spans="1:12" x14ac:dyDescent="0.2">
      <c r="A2638" s="47">
        <v>26026</v>
      </c>
      <c r="C2638" s="46" t="s">
        <v>7</v>
      </c>
      <c r="D2638" s="46" t="s">
        <v>15254</v>
      </c>
      <c r="E2638" s="46" t="s">
        <v>2651</v>
      </c>
      <c r="F2638" s="46" t="s">
        <v>12295</v>
      </c>
      <c r="G2638" s="46" t="s">
        <v>12296</v>
      </c>
      <c r="H2638" s="46" t="s">
        <v>368</v>
      </c>
      <c r="I2638" s="46" t="s">
        <v>402</v>
      </c>
      <c r="J2638" s="47">
        <v>309</v>
      </c>
      <c r="K2638" s="46" t="s">
        <v>3145</v>
      </c>
      <c r="L2638" s="46" t="s">
        <v>279</v>
      </c>
    </row>
    <row r="2639" spans="1:12" x14ac:dyDescent="0.2">
      <c r="A2639" s="47">
        <v>25977</v>
      </c>
      <c r="C2639" s="46" t="s">
        <v>11943</v>
      </c>
      <c r="D2639" s="46" t="s">
        <v>2922</v>
      </c>
      <c r="E2639" s="46" t="s">
        <v>11944</v>
      </c>
      <c r="F2639" s="46" t="s">
        <v>5673</v>
      </c>
      <c r="G2639" s="46" t="s">
        <v>12297</v>
      </c>
      <c r="H2639" s="46" t="s">
        <v>368</v>
      </c>
      <c r="I2639" s="46" t="s">
        <v>363</v>
      </c>
      <c r="J2639" s="47">
        <v>37</v>
      </c>
      <c r="K2639" s="46" t="s">
        <v>2842</v>
      </c>
      <c r="L2639" s="46" t="s">
        <v>170</v>
      </c>
    </row>
    <row r="2640" spans="1:12" x14ac:dyDescent="0.2">
      <c r="A2640" s="47">
        <v>25964</v>
      </c>
      <c r="C2640" s="46" t="s">
        <v>13</v>
      </c>
      <c r="D2640" s="46" t="s">
        <v>364</v>
      </c>
      <c r="E2640" s="46" t="s">
        <v>1980</v>
      </c>
      <c r="F2640" s="46" t="s">
        <v>5675</v>
      </c>
      <c r="G2640" s="46" t="s">
        <v>12298</v>
      </c>
      <c r="H2640" s="46" t="s">
        <v>368</v>
      </c>
      <c r="I2640" s="46" t="s">
        <v>1178</v>
      </c>
      <c r="J2640" s="47">
        <v>10181</v>
      </c>
      <c r="K2640" s="46" t="s">
        <v>2569</v>
      </c>
      <c r="L2640" s="46" t="s">
        <v>279</v>
      </c>
    </row>
    <row r="2641" spans="1:12" x14ac:dyDescent="0.2">
      <c r="A2641" s="47">
        <v>25959</v>
      </c>
      <c r="C2641" s="46" t="s">
        <v>4600</v>
      </c>
      <c r="D2641" s="46" t="s">
        <v>19</v>
      </c>
      <c r="E2641" s="46" t="s">
        <v>6932</v>
      </c>
      <c r="F2641" s="46" t="s">
        <v>5677</v>
      </c>
      <c r="G2641" s="46" t="s">
        <v>12299</v>
      </c>
      <c r="H2641" s="46" t="s">
        <v>368</v>
      </c>
      <c r="I2641" s="46" t="s">
        <v>4552</v>
      </c>
      <c r="J2641" s="47">
        <v>46</v>
      </c>
      <c r="K2641" s="46" t="s">
        <v>2569</v>
      </c>
      <c r="L2641" s="46" t="s">
        <v>279</v>
      </c>
    </row>
    <row r="2642" spans="1:12" x14ac:dyDescent="0.2">
      <c r="A2642" s="47">
        <v>25945</v>
      </c>
      <c r="C2642" s="46" t="s">
        <v>57</v>
      </c>
      <c r="D2642" s="46" t="s">
        <v>2069</v>
      </c>
      <c r="E2642" s="46" t="s">
        <v>3132</v>
      </c>
      <c r="F2642" s="46" t="s">
        <v>5678</v>
      </c>
      <c r="G2642" s="46" t="s">
        <v>12300</v>
      </c>
      <c r="H2642" s="46" t="s">
        <v>368</v>
      </c>
      <c r="I2642" s="46" t="s">
        <v>4552</v>
      </c>
      <c r="J2642" s="47">
        <v>46</v>
      </c>
      <c r="K2642" s="46" t="s">
        <v>2569</v>
      </c>
      <c r="L2642" s="46" t="s">
        <v>279</v>
      </c>
    </row>
    <row r="2643" spans="1:12" x14ac:dyDescent="0.2">
      <c r="A2643" s="47">
        <v>25931</v>
      </c>
      <c r="C2643" s="46" t="s">
        <v>11948</v>
      </c>
      <c r="D2643" s="46" t="s">
        <v>6245</v>
      </c>
      <c r="E2643" s="46" t="s">
        <v>2785</v>
      </c>
      <c r="F2643" s="46" t="s">
        <v>5680</v>
      </c>
      <c r="G2643" s="46" t="s">
        <v>12301</v>
      </c>
      <c r="H2643" s="46" t="s">
        <v>368</v>
      </c>
      <c r="I2643" s="46" t="s">
        <v>1068</v>
      </c>
      <c r="J2643" s="47">
        <v>703</v>
      </c>
      <c r="K2643" s="46" t="s">
        <v>2569</v>
      </c>
      <c r="L2643" s="46" t="s">
        <v>269</v>
      </c>
    </row>
    <row r="2644" spans="1:12" x14ac:dyDescent="0.2">
      <c r="A2644" s="47">
        <v>25928</v>
      </c>
      <c r="C2644" s="46" t="s">
        <v>5320</v>
      </c>
      <c r="D2644" s="46" t="s">
        <v>1956</v>
      </c>
      <c r="E2644" s="46" t="s">
        <v>3400</v>
      </c>
      <c r="F2644" s="46" t="s">
        <v>5682</v>
      </c>
      <c r="G2644" s="46" t="s">
        <v>12302</v>
      </c>
      <c r="H2644" s="46" t="s">
        <v>361</v>
      </c>
      <c r="I2644" s="46" t="s">
        <v>369</v>
      </c>
      <c r="J2644" s="47">
        <v>78</v>
      </c>
      <c r="K2644" s="46" t="s">
        <v>2569</v>
      </c>
      <c r="L2644" s="46" t="s">
        <v>279</v>
      </c>
    </row>
    <row r="2645" spans="1:12" x14ac:dyDescent="0.2">
      <c r="A2645" s="47">
        <v>25891</v>
      </c>
      <c r="C2645" s="46" t="s">
        <v>4070</v>
      </c>
      <c r="D2645" s="46" t="s">
        <v>5325</v>
      </c>
      <c r="E2645" s="46" t="s">
        <v>3016</v>
      </c>
      <c r="F2645" s="46" t="s">
        <v>5684</v>
      </c>
      <c r="G2645" s="46" t="s">
        <v>12303</v>
      </c>
      <c r="H2645" s="46" t="s">
        <v>361</v>
      </c>
      <c r="I2645" s="46" t="s">
        <v>1068</v>
      </c>
      <c r="J2645" s="47">
        <v>703</v>
      </c>
      <c r="K2645" s="46" t="s">
        <v>3128</v>
      </c>
      <c r="L2645" s="46" t="s">
        <v>269</v>
      </c>
    </row>
    <row r="2646" spans="1:12" x14ac:dyDescent="0.2">
      <c r="A2646" s="47">
        <v>25884</v>
      </c>
      <c r="C2646" s="46" t="s">
        <v>70</v>
      </c>
      <c r="D2646" s="46" t="s">
        <v>39</v>
      </c>
      <c r="E2646" s="46" t="s">
        <v>11955</v>
      </c>
      <c r="F2646" s="46" t="s">
        <v>4092</v>
      </c>
      <c r="G2646" s="46" t="s">
        <v>12304</v>
      </c>
      <c r="H2646" s="46" t="s">
        <v>361</v>
      </c>
      <c r="I2646" s="46" t="s">
        <v>1068</v>
      </c>
      <c r="J2646" s="47">
        <v>703</v>
      </c>
      <c r="K2646" s="46" t="s">
        <v>2569</v>
      </c>
      <c r="L2646" s="46" t="s">
        <v>269</v>
      </c>
    </row>
    <row r="2647" spans="1:12" x14ac:dyDescent="0.2">
      <c r="A2647" s="47">
        <v>25883</v>
      </c>
      <c r="C2647" s="46" t="s">
        <v>5327</v>
      </c>
      <c r="D2647" s="46" t="s">
        <v>4965</v>
      </c>
      <c r="E2647" s="46" t="s">
        <v>96</v>
      </c>
      <c r="F2647" s="46" t="s">
        <v>12305</v>
      </c>
      <c r="G2647" s="46" t="s">
        <v>12306</v>
      </c>
      <c r="H2647" s="46" t="s">
        <v>361</v>
      </c>
      <c r="I2647" s="46" t="s">
        <v>2697</v>
      </c>
      <c r="J2647" s="47">
        <v>10159</v>
      </c>
      <c r="K2647" s="46" t="s">
        <v>2569</v>
      </c>
      <c r="L2647" s="46" t="s">
        <v>279</v>
      </c>
    </row>
    <row r="2648" spans="1:12" x14ac:dyDescent="0.2">
      <c r="A2648" s="47">
        <v>25870</v>
      </c>
      <c r="C2648" s="46" t="s">
        <v>2710</v>
      </c>
      <c r="D2648" s="46" t="s">
        <v>11959</v>
      </c>
      <c r="E2648" s="46" t="s">
        <v>11960</v>
      </c>
      <c r="F2648" s="46" t="s">
        <v>5688</v>
      </c>
      <c r="G2648" s="46" t="s">
        <v>12307</v>
      </c>
      <c r="H2648" s="46" t="s">
        <v>368</v>
      </c>
      <c r="I2648" s="46" t="s">
        <v>995</v>
      </c>
      <c r="J2648" s="47">
        <v>10130</v>
      </c>
      <c r="K2648" s="46" t="s">
        <v>2569</v>
      </c>
      <c r="L2648" s="46" t="s">
        <v>284</v>
      </c>
    </row>
    <row r="2649" spans="1:12" x14ac:dyDescent="0.2">
      <c r="A2649" s="47">
        <v>25859</v>
      </c>
      <c r="C2649" s="46" t="s">
        <v>4391</v>
      </c>
      <c r="D2649" s="46" t="s">
        <v>5329</v>
      </c>
      <c r="E2649" s="46" t="s">
        <v>46</v>
      </c>
      <c r="F2649" s="46" t="s">
        <v>5817</v>
      </c>
      <c r="G2649" s="46" t="s">
        <v>12308</v>
      </c>
      <c r="H2649" s="46" t="s">
        <v>368</v>
      </c>
      <c r="I2649" s="46" t="s">
        <v>12275</v>
      </c>
      <c r="J2649" s="47">
        <v>558</v>
      </c>
      <c r="K2649" s="46" t="s">
        <v>2569</v>
      </c>
      <c r="L2649" s="46" t="s">
        <v>279</v>
      </c>
    </row>
    <row r="2650" spans="1:12" x14ac:dyDescent="0.2">
      <c r="A2650" s="47">
        <v>25858</v>
      </c>
      <c r="C2650" s="46" t="s">
        <v>5331</v>
      </c>
      <c r="D2650" s="46" t="s">
        <v>103</v>
      </c>
      <c r="E2650" s="46" t="s">
        <v>5332</v>
      </c>
      <c r="F2650" s="46" t="s">
        <v>12309</v>
      </c>
      <c r="G2650" s="46" t="s">
        <v>12310</v>
      </c>
      <c r="H2650" s="46" t="s">
        <v>368</v>
      </c>
      <c r="I2650" s="46" t="s">
        <v>292</v>
      </c>
      <c r="J2650" s="47">
        <v>10219</v>
      </c>
      <c r="K2650" s="46" t="s">
        <v>2569</v>
      </c>
      <c r="L2650" s="46" t="s">
        <v>284</v>
      </c>
    </row>
    <row r="2651" spans="1:12" x14ac:dyDescent="0.2">
      <c r="A2651" s="47">
        <v>25857</v>
      </c>
      <c r="C2651" s="46" t="s">
        <v>10</v>
      </c>
      <c r="D2651" s="46" t="s">
        <v>5334</v>
      </c>
      <c r="E2651" s="46" t="s">
        <v>42</v>
      </c>
      <c r="F2651" s="46" t="s">
        <v>5690</v>
      </c>
      <c r="G2651" s="46" t="s">
        <v>12311</v>
      </c>
      <c r="H2651" s="46" t="s">
        <v>361</v>
      </c>
      <c r="I2651" s="46" t="s">
        <v>818</v>
      </c>
      <c r="J2651" s="47">
        <v>600</v>
      </c>
      <c r="K2651" s="46" t="s">
        <v>2569</v>
      </c>
      <c r="L2651" s="46" t="s">
        <v>279</v>
      </c>
    </row>
    <row r="2652" spans="1:12" x14ac:dyDescent="0.2">
      <c r="A2652" s="47">
        <v>25850</v>
      </c>
      <c r="C2652" s="46" t="s">
        <v>1648</v>
      </c>
      <c r="D2652" s="46" t="s">
        <v>535</v>
      </c>
      <c r="E2652" s="46" t="s">
        <v>4654</v>
      </c>
      <c r="F2652" s="46" t="s">
        <v>5693</v>
      </c>
      <c r="G2652" s="46" t="s">
        <v>12312</v>
      </c>
      <c r="H2652" s="46" t="s">
        <v>368</v>
      </c>
      <c r="I2652" s="46" t="s">
        <v>818</v>
      </c>
      <c r="J2652" s="47">
        <v>600</v>
      </c>
      <c r="K2652" s="46" t="s">
        <v>2569</v>
      </c>
      <c r="L2652" s="46" t="s">
        <v>279</v>
      </c>
    </row>
    <row r="2653" spans="1:12" x14ac:dyDescent="0.2">
      <c r="A2653" s="47">
        <v>25842</v>
      </c>
      <c r="C2653" s="46" t="s">
        <v>2033</v>
      </c>
      <c r="D2653" s="46" t="s">
        <v>2783</v>
      </c>
      <c r="E2653" s="46" t="s">
        <v>65</v>
      </c>
      <c r="F2653" s="46" t="s">
        <v>5435</v>
      </c>
      <c r="G2653" s="46" t="s">
        <v>12313</v>
      </c>
      <c r="H2653" s="46" t="s">
        <v>361</v>
      </c>
      <c r="I2653" s="46" t="s">
        <v>324</v>
      </c>
      <c r="J2653" s="47">
        <v>10383</v>
      </c>
      <c r="K2653" s="46" t="s">
        <v>2569</v>
      </c>
      <c r="L2653" s="46" t="s">
        <v>284</v>
      </c>
    </row>
    <row r="2654" spans="1:12" x14ac:dyDescent="0.2">
      <c r="A2654" s="47">
        <v>25818</v>
      </c>
      <c r="C2654" s="46" t="s">
        <v>4134</v>
      </c>
      <c r="D2654" s="46" t="s">
        <v>1757</v>
      </c>
      <c r="E2654" s="46" t="s">
        <v>2936</v>
      </c>
      <c r="F2654" s="46" t="s">
        <v>5696</v>
      </c>
      <c r="G2654" s="46" t="s">
        <v>12314</v>
      </c>
      <c r="H2654" s="46" t="s">
        <v>368</v>
      </c>
      <c r="I2654" s="46" t="s">
        <v>818</v>
      </c>
      <c r="J2654" s="47">
        <v>600</v>
      </c>
      <c r="K2654" s="46" t="s">
        <v>2569</v>
      </c>
      <c r="L2654" s="46" t="s">
        <v>279</v>
      </c>
    </row>
    <row r="2655" spans="1:12" x14ac:dyDescent="0.2">
      <c r="A2655" s="47">
        <v>25814</v>
      </c>
      <c r="C2655" s="46" t="s">
        <v>5339</v>
      </c>
      <c r="D2655" s="46" t="s">
        <v>5340</v>
      </c>
      <c r="E2655" s="46" t="s">
        <v>2773</v>
      </c>
      <c r="F2655" s="46" t="s">
        <v>5697</v>
      </c>
      <c r="G2655" s="46" t="s">
        <v>12315</v>
      </c>
      <c r="H2655" s="46" t="s">
        <v>361</v>
      </c>
      <c r="I2655" s="46" t="s">
        <v>993</v>
      </c>
      <c r="J2655" s="47">
        <v>10001</v>
      </c>
      <c r="K2655" s="46" t="s">
        <v>2569</v>
      </c>
      <c r="L2655" s="46" t="s">
        <v>284</v>
      </c>
    </row>
    <row r="2656" spans="1:12" x14ac:dyDescent="0.2">
      <c r="A2656" s="47">
        <v>25813</v>
      </c>
      <c r="C2656" s="46" t="s">
        <v>272</v>
      </c>
      <c r="D2656" s="46" t="s">
        <v>273</v>
      </c>
      <c r="E2656" s="46" t="s">
        <v>108</v>
      </c>
      <c r="F2656" s="46" t="s">
        <v>12316</v>
      </c>
      <c r="G2656" s="46" t="s">
        <v>12317</v>
      </c>
      <c r="H2656" s="46" t="s">
        <v>361</v>
      </c>
      <c r="I2656" s="46" t="s">
        <v>1152</v>
      </c>
      <c r="J2656" s="47">
        <v>10087</v>
      </c>
      <c r="K2656" s="46" t="s">
        <v>2569</v>
      </c>
      <c r="L2656" s="46" t="s">
        <v>284</v>
      </c>
    </row>
    <row r="2657" spans="1:12" x14ac:dyDescent="0.2">
      <c r="A2657" s="47">
        <v>25808</v>
      </c>
      <c r="C2657" s="46" t="s">
        <v>1757</v>
      </c>
      <c r="D2657" s="46" t="s">
        <v>5343</v>
      </c>
      <c r="E2657" s="46" t="s">
        <v>3957</v>
      </c>
      <c r="F2657" s="46" t="s">
        <v>5699</v>
      </c>
      <c r="G2657" s="46" t="s">
        <v>12318</v>
      </c>
      <c r="H2657" s="46" t="s">
        <v>361</v>
      </c>
      <c r="I2657" s="46" t="s">
        <v>640</v>
      </c>
      <c r="J2657" s="47">
        <v>10415</v>
      </c>
      <c r="K2657" s="46" t="s">
        <v>2569</v>
      </c>
      <c r="L2657" s="46" t="s">
        <v>269</v>
      </c>
    </row>
    <row r="2658" spans="1:12" x14ac:dyDescent="0.2">
      <c r="A2658" s="47">
        <v>25801</v>
      </c>
      <c r="C2658" s="46" t="s">
        <v>25</v>
      </c>
      <c r="D2658" s="46" t="s">
        <v>5345</v>
      </c>
      <c r="E2658" s="46" t="s">
        <v>380</v>
      </c>
      <c r="F2658" s="46" t="s">
        <v>12319</v>
      </c>
      <c r="G2658" s="46" t="s">
        <v>12320</v>
      </c>
      <c r="H2658" s="46" t="s">
        <v>358</v>
      </c>
      <c r="I2658" s="46" t="s">
        <v>647</v>
      </c>
      <c r="J2658" s="47">
        <v>76</v>
      </c>
      <c r="K2658" s="46" t="s">
        <v>2569</v>
      </c>
      <c r="L2658" s="46" t="s">
        <v>279</v>
      </c>
    </row>
    <row r="2659" spans="1:12" x14ac:dyDescent="0.2">
      <c r="A2659" s="47">
        <v>25799</v>
      </c>
      <c r="C2659" s="46" t="s">
        <v>490</v>
      </c>
      <c r="D2659" s="46" t="s">
        <v>5346</v>
      </c>
      <c r="E2659" s="46" t="s">
        <v>95</v>
      </c>
      <c r="F2659" s="46" t="s">
        <v>5700</v>
      </c>
      <c r="G2659" s="46" t="s">
        <v>12321</v>
      </c>
      <c r="H2659" s="46" t="s">
        <v>361</v>
      </c>
      <c r="I2659" s="46" t="s">
        <v>647</v>
      </c>
      <c r="J2659" s="47">
        <v>76</v>
      </c>
      <c r="K2659" s="46" t="s">
        <v>2569</v>
      </c>
      <c r="L2659" s="46" t="s">
        <v>279</v>
      </c>
    </row>
    <row r="2660" spans="1:12" x14ac:dyDescent="0.2">
      <c r="A2660" s="47">
        <v>25785</v>
      </c>
      <c r="C2660" s="46" t="s">
        <v>72</v>
      </c>
      <c r="D2660" s="46" t="s">
        <v>1694</v>
      </c>
      <c r="E2660" s="46" t="s">
        <v>12</v>
      </c>
      <c r="F2660" s="46" t="s">
        <v>5702</v>
      </c>
      <c r="G2660" s="46" t="s">
        <v>12322</v>
      </c>
      <c r="H2660" s="46" t="s">
        <v>358</v>
      </c>
      <c r="I2660" s="46" t="s">
        <v>647</v>
      </c>
      <c r="J2660" s="47">
        <v>76</v>
      </c>
      <c r="K2660" s="46" t="s">
        <v>2569</v>
      </c>
      <c r="L2660" s="46" t="s">
        <v>279</v>
      </c>
    </row>
    <row r="2661" spans="1:12" x14ac:dyDescent="0.2">
      <c r="A2661" s="47">
        <v>25775</v>
      </c>
      <c r="C2661" s="46" t="s">
        <v>5352</v>
      </c>
      <c r="D2661" s="46" t="s">
        <v>5353</v>
      </c>
      <c r="E2661" s="46" t="s">
        <v>2663</v>
      </c>
      <c r="F2661" s="46" t="s">
        <v>2624</v>
      </c>
      <c r="G2661" s="46" t="s">
        <v>12323</v>
      </c>
      <c r="H2661" s="46" t="s">
        <v>361</v>
      </c>
      <c r="I2661" s="46" t="s">
        <v>647</v>
      </c>
      <c r="J2661" s="47">
        <v>76</v>
      </c>
      <c r="K2661" s="46" t="s">
        <v>2569</v>
      </c>
      <c r="L2661" s="46" t="s">
        <v>279</v>
      </c>
    </row>
    <row r="2662" spans="1:12" x14ac:dyDescent="0.2">
      <c r="A2662" s="47">
        <v>25758</v>
      </c>
      <c r="C2662" s="46" t="s">
        <v>11979</v>
      </c>
      <c r="D2662" s="46" t="s">
        <v>79</v>
      </c>
      <c r="E2662" s="46" t="s">
        <v>3218</v>
      </c>
      <c r="F2662" s="46" t="s">
        <v>12324</v>
      </c>
      <c r="G2662" s="46" t="s">
        <v>12325</v>
      </c>
      <c r="H2662" s="46" t="s">
        <v>358</v>
      </c>
      <c r="I2662" s="46" t="s">
        <v>4895</v>
      </c>
      <c r="J2662" s="47">
        <v>10008</v>
      </c>
      <c r="K2662" s="46" t="s">
        <v>2600</v>
      </c>
      <c r="L2662" s="46" t="s">
        <v>279</v>
      </c>
    </row>
    <row r="2663" spans="1:12" x14ac:dyDescent="0.2">
      <c r="A2663" s="47">
        <v>25754</v>
      </c>
      <c r="C2663" s="46" t="s">
        <v>5355</v>
      </c>
      <c r="D2663" s="46" t="s">
        <v>4093</v>
      </c>
      <c r="E2663" s="46" t="s">
        <v>3814</v>
      </c>
      <c r="F2663" s="46" t="s">
        <v>12327</v>
      </c>
      <c r="G2663" s="46" t="s">
        <v>12328</v>
      </c>
      <c r="H2663" s="46" t="s">
        <v>358</v>
      </c>
      <c r="I2663" s="46" t="s">
        <v>647</v>
      </c>
      <c r="J2663" s="47">
        <v>76</v>
      </c>
      <c r="K2663" s="46" t="s">
        <v>2569</v>
      </c>
      <c r="L2663" s="46" t="s">
        <v>279</v>
      </c>
    </row>
    <row r="2664" spans="1:12" x14ac:dyDescent="0.2">
      <c r="A2664" s="47">
        <v>25725</v>
      </c>
      <c r="C2664" s="46" t="s">
        <v>5357</v>
      </c>
      <c r="D2664" s="46" t="s">
        <v>5358</v>
      </c>
      <c r="E2664" s="46" t="s">
        <v>5359</v>
      </c>
      <c r="F2664" s="46" t="s">
        <v>12329</v>
      </c>
      <c r="G2664" s="46" t="s">
        <v>12330</v>
      </c>
      <c r="H2664" s="46" t="s">
        <v>358</v>
      </c>
      <c r="I2664" s="46" t="s">
        <v>275</v>
      </c>
      <c r="J2664" s="47">
        <v>10138</v>
      </c>
      <c r="K2664" s="46" t="s">
        <v>2569</v>
      </c>
      <c r="L2664" s="46" t="s">
        <v>291</v>
      </c>
    </row>
    <row r="2665" spans="1:12" x14ac:dyDescent="0.2">
      <c r="A2665" s="47">
        <v>25714</v>
      </c>
      <c r="C2665" s="46" t="s">
        <v>13</v>
      </c>
      <c r="D2665" s="46" t="s">
        <v>5362</v>
      </c>
      <c r="E2665" s="46" t="s">
        <v>2670</v>
      </c>
      <c r="F2665" s="46" t="s">
        <v>12331</v>
      </c>
      <c r="G2665" s="46" t="s">
        <v>12332</v>
      </c>
      <c r="H2665" s="46" t="s">
        <v>358</v>
      </c>
      <c r="I2665" s="46" t="s">
        <v>275</v>
      </c>
      <c r="J2665" s="47">
        <v>10138</v>
      </c>
      <c r="K2665" s="46" t="s">
        <v>2569</v>
      </c>
      <c r="L2665" s="46" t="s">
        <v>291</v>
      </c>
    </row>
    <row r="2666" spans="1:12" x14ac:dyDescent="0.2">
      <c r="A2666" s="47">
        <v>25703</v>
      </c>
      <c r="C2666" s="46" t="s">
        <v>14971</v>
      </c>
      <c r="D2666" s="46" t="s">
        <v>1615</v>
      </c>
      <c r="E2666" s="46" t="s">
        <v>1641</v>
      </c>
      <c r="F2666" s="46" t="s">
        <v>5704</v>
      </c>
      <c r="G2666" s="46" t="s">
        <v>12333</v>
      </c>
      <c r="H2666" s="46" t="s">
        <v>361</v>
      </c>
      <c r="I2666" s="46" t="s">
        <v>275</v>
      </c>
      <c r="J2666" s="47">
        <v>10138</v>
      </c>
      <c r="K2666" s="46" t="s">
        <v>2569</v>
      </c>
      <c r="L2666" s="46" t="s">
        <v>291</v>
      </c>
    </row>
    <row r="2667" spans="1:12" x14ac:dyDescent="0.2">
      <c r="A2667" s="47">
        <v>25698</v>
      </c>
      <c r="C2667" s="46" t="s">
        <v>59</v>
      </c>
      <c r="D2667" s="46" t="s">
        <v>3664</v>
      </c>
      <c r="E2667" s="46" t="s">
        <v>2936</v>
      </c>
      <c r="F2667" s="46" t="s">
        <v>5705</v>
      </c>
      <c r="G2667" s="46" t="s">
        <v>12334</v>
      </c>
      <c r="H2667" s="46" t="s">
        <v>361</v>
      </c>
      <c r="I2667" s="46" t="s">
        <v>275</v>
      </c>
      <c r="J2667" s="47">
        <v>10138</v>
      </c>
      <c r="K2667" s="46" t="s">
        <v>2569</v>
      </c>
      <c r="L2667" s="46" t="s">
        <v>291</v>
      </c>
    </row>
    <row r="2668" spans="1:12" x14ac:dyDescent="0.2">
      <c r="A2668" s="47">
        <v>25692</v>
      </c>
      <c r="C2668" s="46" t="s">
        <v>1655</v>
      </c>
      <c r="D2668" s="46" t="s">
        <v>1897</v>
      </c>
      <c r="E2668" s="46" t="s">
        <v>11988</v>
      </c>
      <c r="F2668" s="46" t="s">
        <v>5706</v>
      </c>
      <c r="G2668" s="46" t="s">
        <v>12335</v>
      </c>
      <c r="H2668" s="46" t="s">
        <v>368</v>
      </c>
      <c r="I2668" s="46" t="s">
        <v>355</v>
      </c>
      <c r="J2668" s="47">
        <v>10454</v>
      </c>
      <c r="K2668" s="46" t="s">
        <v>2569</v>
      </c>
      <c r="L2668" s="46" t="s">
        <v>284</v>
      </c>
    </row>
    <row r="2669" spans="1:12" x14ac:dyDescent="0.2">
      <c r="A2669" s="47">
        <v>25673</v>
      </c>
      <c r="C2669" s="46" t="s">
        <v>5371</v>
      </c>
      <c r="D2669" s="46" t="s">
        <v>5372</v>
      </c>
      <c r="E2669" s="46" t="s">
        <v>1980</v>
      </c>
      <c r="F2669" s="46" t="s">
        <v>12336</v>
      </c>
      <c r="G2669" s="46" t="s">
        <v>12337</v>
      </c>
      <c r="H2669" s="46" t="s">
        <v>368</v>
      </c>
      <c r="I2669" s="46" t="s">
        <v>10099</v>
      </c>
      <c r="J2669" s="47">
        <v>10471</v>
      </c>
      <c r="K2669" s="46" t="s">
        <v>2584</v>
      </c>
      <c r="L2669" s="46" t="s">
        <v>279</v>
      </c>
    </row>
    <row r="2670" spans="1:12" x14ac:dyDescent="0.2">
      <c r="A2670" s="47">
        <v>25668</v>
      </c>
      <c r="C2670" s="46" t="s">
        <v>17</v>
      </c>
      <c r="D2670" s="46" t="s">
        <v>5373</v>
      </c>
      <c r="E2670" s="46" t="s">
        <v>3220</v>
      </c>
      <c r="F2670" s="46" t="s">
        <v>5707</v>
      </c>
      <c r="G2670" s="46" t="s">
        <v>12338</v>
      </c>
      <c r="H2670" s="46" t="s">
        <v>361</v>
      </c>
      <c r="I2670" s="46" t="s">
        <v>4599</v>
      </c>
      <c r="J2670" s="47">
        <v>10466</v>
      </c>
      <c r="K2670" s="46" t="s">
        <v>2569</v>
      </c>
      <c r="L2670" s="46" t="s">
        <v>279</v>
      </c>
    </row>
    <row r="2671" spans="1:12" x14ac:dyDescent="0.2">
      <c r="A2671" s="47">
        <v>25667</v>
      </c>
      <c r="C2671" s="46" t="s">
        <v>17</v>
      </c>
      <c r="D2671" s="46" t="s">
        <v>5373</v>
      </c>
      <c r="E2671" s="46" t="s">
        <v>2663</v>
      </c>
      <c r="F2671" s="46" t="s">
        <v>12340</v>
      </c>
      <c r="G2671" s="46" t="s">
        <v>12341</v>
      </c>
      <c r="H2671" s="46" t="s">
        <v>358</v>
      </c>
      <c r="I2671" s="46" t="s">
        <v>402</v>
      </c>
      <c r="J2671" s="47">
        <v>309</v>
      </c>
      <c r="K2671" s="46" t="s">
        <v>2569</v>
      </c>
      <c r="L2671" s="46" t="s">
        <v>279</v>
      </c>
    </row>
    <row r="2672" spans="1:12" x14ac:dyDescent="0.2">
      <c r="A2672" s="47">
        <v>25660</v>
      </c>
      <c r="C2672" s="46" t="s">
        <v>5376</v>
      </c>
      <c r="D2672" s="46" t="s">
        <v>1916</v>
      </c>
      <c r="E2672" s="46" t="s">
        <v>2663</v>
      </c>
      <c r="F2672" s="46" t="s">
        <v>4820</v>
      </c>
      <c r="G2672" s="46" t="s">
        <v>12343</v>
      </c>
      <c r="H2672" s="46" t="s">
        <v>368</v>
      </c>
      <c r="I2672" s="46" t="s">
        <v>402</v>
      </c>
      <c r="J2672" s="47">
        <v>309</v>
      </c>
      <c r="K2672" s="46" t="s">
        <v>2569</v>
      </c>
      <c r="L2672" s="46" t="s">
        <v>279</v>
      </c>
    </row>
    <row r="2673" spans="1:12" x14ac:dyDescent="0.2">
      <c r="A2673" s="47">
        <v>25658</v>
      </c>
      <c r="C2673" s="46" t="s">
        <v>15224</v>
      </c>
      <c r="D2673" s="46" t="s">
        <v>2019</v>
      </c>
      <c r="E2673" s="46" t="s">
        <v>3712</v>
      </c>
      <c r="F2673" s="46" t="s">
        <v>4279</v>
      </c>
      <c r="G2673" s="46" t="s">
        <v>12344</v>
      </c>
      <c r="H2673" s="46" t="s">
        <v>361</v>
      </c>
      <c r="I2673" s="46" t="s">
        <v>659</v>
      </c>
      <c r="J2673" s="47">
        <v>288</v>
      </c>
      <c r="K2673" s="46" t="s">
        <v>2569</v>
      </c>
      <c r="L2673" s="46" t="s">
        <v>291</v>
      </c>
    </row>
    <row r="2674" spans="1:12" x14ac:dyDescent="0.2">
      <c r="A2674" s="47">
        <v>25657</v>
      </c>
      <c r="C2674" s="46" t="s">
        <v>391</v>
      </c>
      <c r="D2674" s="46" t="s">
        <v>4242</v>
      </c>
      <c r="E2674" s="46" t="s">
        <v>527</v>
      </c>
      <c r="F2674" s="46" t="s">
        <v>12346</v>
      </c>
      <c r="G2674" s="46" t="s">
        <v>12347</v>
      </c>
      <c r="H2674" s="46" t="s">
        <v>368</v>
      </c>
      <c r="I2674" s="46" t="s">
        <v>402</v>
      </c>
      <c r="J2674" s="47">
        <v>309</v>
      </c>
      <c r="K2674" s="46" t="s">
        <v>2569</v>
      </c>
      <c r="L2674" s="46" t="s">
        <v>279</v>
      </c>
    </row>
    <row r="2675" spans="1:12" x14ac:dyDescent="0.2">
      <c r="A2675" s="47">
        <v>25654</v>
      </c>
      <c r="C2675" s="46" t="s">
        <v>4325</v>
      </c>
      <c r="D2675" s="46" t="s">
        <v>57</v>
      </c>
      <c r="E2675" s="46" t="s">
        <v>2773</v>
      </c>
      <c r="F2675" s="46" t="s">
        <v>5711</v>
      </c>
      <c r="G2675" s="46" t="s">
        <v>12348</v>
      </c>
      <c r="H2675" s="46" t="s">
        <v>361</v>
      </c>
      <c r="I2675" s="46" t="s">
        <v>275</v>
      </c>
      <c r="J2675" s="47">
        <v>10138</v>
      </c>
      <c r="K2675" s="46" t="s">
        <v>2569</v>
      </c>
      <c r="L2675" s="46" t="s">
        <v>291</v>
      </c>
    </row>
    <row r="2676" spans="1:12" x14ac:dyDescent="0.2">
      <c r="A2676" s="47">
        <v>25646</v>
      </c>
      <c r="C2676" s="46" t="s">
        <v>147</v>
      </c>
      <c r="D2676" s="46" t="s">
        <v>5380</v>
      </c>
      <c r="E2676" s="46" t="s">
        <v>4157</v>
      </c>
      <c r="F2676" s="46" t="s">
        <v>5379</v>
      </c>
      <c r="G2676" s="46" t="s">
        <v>12349</v>
      </c>
      <c r="H2676" s="46" t="s">
        <v>361</v>
      </c>
      <c r="I2676" s="46" t="s">
        <v>4599</v>
      </c>
      <c r="J2676" s="47">
        <v>10466</v>
      </c>
      <c r="K2676" s="46" t="s">
        <v>2569</v>
      </c>
      <c r="L2676" s="46" t="s">
        <v>279</v>
      </c>
    </row>
    <row r="2677" spans="1:12" x14ac:dyDescent="0.2">
      <c r="A2677" s="47">
        <v>25636</v>
      </c>
      <c r="C2677" s="46" t="s">
        <v>5382</v>
      </c>
      <c r="D2677" s="46" t="s">
        <v>2571</v>
      </c>
      <c r="E2677" s="46" t="s">
        <v>5383</v>
      </c>
      <c r="F2677" s="46" t="s">
        <v>5714</v>
      </c>
      <c r="G2677" s="46" t="s">
        <v>12350</v>
      </c>
      <c r="H2677" s="46" t="s">
        <v>361</v>
      </c>
      <c r="I2677" s="46" t="s">
        <v>593</v>
      </c>
      <c r="J2677" s="47">
        <v>87</v>
      </c>
      <c r="K2677" s="46" t="s">
        <v>2569</v>
      </c>
      <c r="L2677" s="46" t="s">
        <v>291</v>
      </c>
    </row>
    <row r="2678" spans="1:12" x14ac:dyDescent="0.2">
      <c r="A2678" s="47">
        <v>25635</v>
      </c>
      <c r="C2678" s="46" t="s">
        <v>5385</v>
      </c>
      <c r="D2678" s="46" t="s">
        <v>5385</v>
      </c>
      <c r="E2678" s="46" t="s">
        <v>2773</v>
      </c>
      <c r="F2678" s="46" t="s">
        <v>5715</v>
      </c>
      <c r="G2678" s="46" t="s">
        <v>12351</v>
      </c>
      <c r="H2678" s="46" t="s">
        <v>361</v>
      </c>
      <c r="I2678" s="46" t="s">
        <v>376</v>
      </c>
      <c r="J2678" s="47">
        <v>109</v>
      </c>
      <c r="K2678" s="46" t="s">
        <v>2569</v>
      </c>
      <c r="L2678" s="46" t="s">
        <v>280</v>
      </c>
    </row>
    <row r="2679" spans="1:12" x14ac:dyDescent="0.2">
      <c r="A2679" s="47">
        <v>25634</v>
      </c>
      <c r="C2679" s="46" t="s">
        <v>3929</v>
      </c>
      <c r="D2679" s="46" t="s">
        <v>72</v>
      </c>
      <c r="E2679" s="46" t="s">
        <v>95</v>
      </c>
      <c r="F2679" s="46" t="s">
        <v>12353</v>
      </c>
      <c r="G2679" s="46" t="s">
        <v>12354</v>
      </c>
      <c r="H2679" s="46" t="s">
        <v>361</v>
      </c>
      <c r="I2679" s="46" t="s">
        <v>650</v>
      </c>
      <c r="J2679" s="47">
        <v>51</v>
      </c>
      <c r="K2679" s="46" t="s">
        <v>2569</v>
      </c>
      <c r="L2679" s="46" t="s">
        <v>280</v>
      </c>
    </row>
    <row r="2680" spans="1:12" x14ac:dyDescent="0.2">
      <c r="A2680" s="47">
        <v>25617</v>
      </c>
      <c r="C2680" s="46" t="s">
        <v>5387</v>
      </c>
      <c r="D2680" s="46" t="s">
        <v>5388</v>
      </c>
      <c r="E2680" s="46" t="s">
        <v>139</v>
      </c>
      <c r="F2680" s="46" t="s">
        <v>5718</v>
      </c>
      <c r="G2680" s="46" t="s">
        <v>12355</v>
      </c>
      <c r="H2680" s="46" t="s">
        <v>361</v>
      </c>
      <c r="I2680" s="46" t="s">
        <v>402</v>
      </c>
      <c r="J2680" s="47">
        <v>309</v>
      </c>
      <c r="K2680" s="46" t="s">
        <v>3008</v>
      </c>
      <c r="L2680" s="46" t="s">
        <v>279</v>
      </c>
    </row>
    <row r="2681" spans="1:12" x14ac:dyDescent="0.2">
      <c r="A2681" s="47">
        <v>25610</v>
      </c>
      <c r="C2681" s="46" t="s">
        <v>5390</v>
      </c>
      <c r="D2681" s="46" t="s">
        <v>1956</v>
      </c>
      <c r="E2681" s="46" t="s">
        <v>3173</v>
      </c>
      <c r="F2681" s="46" t="s">
        <v>5719</v>
      </c>
      <c r="G2681" s="46" t="s">
        <v>12356</v>
      </c>
      <c r="H2681" s="46" t="s">
        <v>368</v>
      </c>
      <c r="I2681" s="46" t="s">
        <v>1010</v>
      </c>
      <c r="J2681" s="47">
        <v>310</v>
      </c>
      <c r="K2681" s="46" t="s">
        <v>2569</v>
      </c>
      <c r="L2681" s="46" t="s">
        <v>279</v>
      </c>
    </row>
    <row r="2682" spans="1:12" x14ac:dyDescent="0.2">
      <c r="A2682" s="47">
        <v>25609</v>
      </c>
      <c r="C2682" s="46" t="s">
        <v>5320</v>
      </c>
      <c r="D2682" s="46" t="s">
        <v>1479</v>
      </c>
      <c r="E2682" s="46" t="s">
        <v>392</v>
      </c>
      <c r="F2682" s="46" t="s">
        <v>5720</v>
      </c>
      <c r="G2682" s="46" t="s">
        <v>12357</v>
      </c>
      <c r="H2682" s="46" t="s">
        <v>368</v>
      </c>
      <c r="I2682" s="46" t="s">
        <v>647</v>
      </c>
      <c r="J2682" s="47">
        <v>76</v>
      </c>
      <c r="K2682" s="46" t="s">
        <v>2569</v>
      </c>
      <c r="L2682" s="46" t="s">
        <v>279</v>
      </c>
    </row>
    <row r="2683" spans="1:12" x14ac:dyDescent="0.2">
      <c r="A2683" s="47">
        <v>25607</v>
      </c>
      <c r="C2683" s="46" t="s">
        <v>34</v>
      </c>
      <c r="D2683" s="46" t="s">
        <v>12006</v>
      </c>
      <c r="E2683" s="46" t="s">
        <v>418</v>
      </c>
      <c r="F2683" s="46" t="s">
        <v>5721</v>
      </c>
      <c r="G2683" s="46" t="s">
        <v>12358</v>
      </c>
      <c r="H2683" s="46" t="s">
        <v>368</v>
      </c>
      <c r="I2683" s="46" t="s">
        <v>857</v>
      </c>
      <c r="J2683" s="47">
        <v>446</v>
      </c>
      <c r="K2683" s="46" t="s">
        <v>2569</v>
      </c>
      <c r="L2683" s="46" t="s">
        <v>279</v>
      </c>
    </row>
    <row r="2684" spans="1:12" x14ac:dyDescent="0.2">
      <c r="A2684" s="47">
        <v>25577</v>
      </c>
      <c r="C2684" s="46" t="s">
        <v>12009</v>
      </c>
      <c r="D2684" s="46" t="s">
        <v>1952</v>
      </c>
      <c r="E2684" s="46" t="s">
        <v>29</v>
      </c>
      <c r="F2684" s="46" t="s">
        <v>5723</v>
      </c>
      <c r="G2684" s="46" t="s">
        <v>12359</v>
      </c>
      <c r="H2684" s="46" t="s">
        <v>358</v>
      </c>
      <c r="I2684" s="46" t="s">
        <v>800</v>
      </c>
      <c r="J2684" s="47">
        <v>10184</v>
      </c>
      <c r="K2684" s="46" t="s">
        <v>2569</v>
      </c>
      <c r="L2684" s="46" t="s">
        <v>287</v>
      </c>
    </row>
    <row r="2685" spans="1:12" x14ac:dyDescent="0.2">
      <c r="A2685" s="47">
        <v>25572</v>
      </c>
      <c r="C2685" s="46" t="s">
        <v>2838</v>
      </c>
      <c r="D2685" s="46" t="s">
        <v>2131</v>
      </c>
      <c r="E2685" s="46" t="s">
        <v>108</v>
      </c>
      <c r="F2685" s="46" t="s">
        <v>5724</v>
      </c>
      <c r="G2685" s="46" t="s">
        <v>12360</v>
      </c>
      <c r="H2685" s="46" t="s">
        <v>361</v>
      </c>
      <c r="I2685" s="46" t="s">
        <v>2618</v>
      </c>
      <c r="J2685" s="47">
        <v>323</v>
      </c>
      <c r="K2685" s="46" t="s">
        <v>2569</v>
      </c>
      <c r="L2685" s="46" t="s">
        <v>284</v>
      </c>
    </row>
    <row r="2686" spans="1:12" x14ac:dyDescent="0.2">
      <c r="A2686" s="47">
        <v>25571</v>
      </c>
      <c r="C2686" s="46" t="s">
        <v>57</v>
      </c>
      <c r="D2686" s="46" t="s">
        <v>15167</v>
      </c>
      <c r="E2686" s="46" t="s">
        <v>3218</v>
      </c>
      <c r="F2686" s="46" t="s">
        <v>5136</v>
      </c>
      <c r="G2686" s="46" t="s">
        <v>12361</v>
      </c>
      <c r="H2686" s="46" t="s">
        <v>361</v>
      </c>
      <c r="I2686" s="46" t="s">
        <v>808</v>
      </c>
      <c r="J2686" s="47">
        <v>293</v>
      </c>
      <c r="K2686" s="46" t="s">
        <v>2569</v>
      </c>
      <c r="L2686" s="46" t="s">
        <v>282</v>
      </c>
    </row>
    <row r="2687" spans="1:12" x14ac:dyDescent="0.2">
      <c r="A2687" s="47">
        <v>25552</v>
      </c>
      <c r="C2687" s="46" t="s">
        <v>5394</v>
      </c>
      <c r="D2687" s="46" t="s">
        <v>44</v>
      </c>
      <c r="E2687" s="46" t="s">
        <v>67</v>
      </c>
      <c r="F2687" s="46" t="s">
        <v>5054</v>
      </c>
      <c r="G2687" s="46" t="s">
        <v>12362</v>
      </c>
      <c r="H2687" s="46" t="s">
        <v>361</v>
      </c>
      <c r="I2687" s="46" t="s">
        <v>437</v>
      </c>
      <c r="J2687" s="47">
        <v>736</v>
      </c>
      <c r="K2687" s="46" t="s">
        <v>2569</v>
      </c>
      <c r="L2687" s="46" t="s">
        <v>282</v>
      </c>
    </row>
    <row r="2688" spans="1:12" x14ac:dyDescent="0.2">
      <c r="A2688" s="47">
        <v>25538</v>
      </c>
      <c r="C2688" s="46" t="s">
        <v>1805</v>
      </c>
      <c r="D2688" s="46" t="s">
        <v>443</v>
      </c>
      <c r="E2688" s="46" t="s">
        <v>11045</v>
      </c>
      <c r="F2688" s="46" t="s">
        <v>5727</v>
      </c>
      <c r="G2688" s="46" t="s">
        <v>12363</v>
      </c>
      <c r="H2688" s="46" t="s">
        <v>361</v>
      </c>
      <c r="I2688" s="46" t="s">
        <v>1145</v>
      </c>
      <c r="J2688" s="47">
        <v>10152</v>
      </c>
      <c r="K2688" s="46" t="s">
        <v>2569</v>
      </c>
      <c r="L2688" s="46" t="s">
        <v>285</v>
      </c>
    </row>
    <row r="2689" spans="1:12" x14ac:dyDescent="0.2">
      <c r="A2689" s="47">
        <v>25501</v>
      </c>
      <c r="C2689" s="46" t="s">
        <v>1763</v>
      </c>
      <c r="D2689" s="46" t="s">
        <v>3117</v>
      </c>
      <c r="E2689" s="46" t="s">
        <v>2590</v>
      </c>
      <c r="F2689" s="46" t="s">
        <v>5729</v>
      </c>
      <c r="G2689" s="46" t="s">
        <v>12364</v>
      </c>
      <c r="H2689" s="46" t="s">
        <v>361</v>
      </c>
      <c r="I2689" s="46" t="s">
        <v>403</v>
      </c>
      <c r="J2689" s="47">
        <v>321</v>
      </c>
      <c r="K2689" s="46" t="s">
        <v>2627</v>
      </c>
      <c r="L2689" s="46" t="s">
        <v>284</v>
      </c>
    </row>
    <row r="2690" spans="1:12" x14ac:dyDescent="0.2">
      <c r="A2690" s="47">
        <v>25500</v>
      </c>
      <c r="C2690" s="46" t="s">
        <v>4127</v>
      </c>
      <c r="D2690" s="46" t="s">
        <v>1714</v>
      </c>
      <c r="E2690" s="46" t="s">
        <v>60</v>
      </c>
      <c r="F2690" s="46" t="s">
        <v>5730</v>
      </c>
      <c r="G2690" s="46" t="s">
        <v>12365</v>
      </c>
      <c r="H2690" s="46" t="s">
        <v>358</v>
      </c>
      <c r="I2690" s="46" t="s">
        <v>1178</v>
      </c>
      <c r="J2690" s="47">
        <v>10181</v>
      </c>
      <c r="K2690" s="46" t="s">
        <v>2569</v>
      </c>
      <c r="L2690" s="46" t="s">
        <v>279</v>
      </c>
    </row>
    <row r="2691" spans="1:12" x14ac:dyDescent="0.2">
      <c r="A2691" s="47">
        <v>25494</v>
      </c>
      <c r="C2691" s="46" t="s">
        <v>12016</v>
      </c>
      <c r="D2691" s="46" t="s">
        <v>1615</v>
      </c>
      <c r="E2691" s="46" t="s">
        <v>5471</v>
      </c>
      <c r="F2691" s="46" t="s">
        <v>5731</v>
      </c>
      <c r="G2691" s="46" t="s">
        <v>12366</v>
      </c>
      <c r="H2691" s="46" t="s">
        <v>361</v>
      </c>
      <c r="I2691" s="46" t="s">
        <v>369</v>
      </c>
      <c r="J2691" s="47">
        <v>78</v>
      </c>
      <c r="K2691" s="46" t="s">
        <v>2569</v>
      </c>
      <c r="L2691" s="46" t="s">
        <v>279</v>
      </c>
    </row>
    <row r="2692" spans="1:12" x14ac:dyDescent="0.2">
      <c r="A2692" s="47">
        <v>25493</v>
      </c>
      <c r="C2692" s="46" t="s">
        <v>6245</v>
      </c>
      <c r="D2692" s="46" t="s">
        <v>12019</v>
      </c>
      <c r="E2692" s="46" t="s">
        <v>3485</v>
      </c>
      <c r="F2692" s="46" t="s">
        <v>5732</v>
      </c>
      <c r="G2692" s="46" t="s">
        <v>12367</v>
      </c>
      <c r="H2692" s="46" t="s">
        <v>368</v>
      </c>
      <c r="I2692" s="46" t="s">
        <v>447</v>
      </c>
      <c r="J2692" s="47">
        <v>10039</v>
      </c>
      <c r="K2692" s="46" t="s">
        <v>2569</v>
      </c>
      <c r="L2692" s="46" t="s">
        <v>279</v>
      </c>
    </row>
    <row r="2693" spans="1:12" x14ac:dyDescent="0.2">
      <c r="A2693" s="47">
        <v>25468</v>
      </c>
      <c r="C2693" s="46" t="s">
        <v>34</v>
      </c>
      <c r="D2693" s="46" t="s">
        <v>5399</v>
      </c>
      <c r="E2693" s="46" t="s">
        <v>460</v>
      </c>
      <c r="F2693" s="46" t="s">
        <v>2629</v>
      </c>
      <c r="G2693" s="46" t="s">
        <v>12368</v>
      </c>
      <c r="H2693" s="46" t="s">
        <v>361</v>
      </c>
      <c r="I2693" s="46" t="s">
        <v>2967</v>
      </c>
      <c r="J2693" s="47">
        <v>10193</v>
      </c>
      <c r="K2693" s="46" t="s">
        <v>2569</v>
      </c>
      <c r="L2693" s="46" t="s">
        <v>283</v>
      </c>
    </row>
    <row r="2694" spans="1:12" x14ac:dyDescent="0.2">
      <c r="A2694" s="47">
        <v>25462</v>
      </c>
      <c r="C2694" s="46" t="s">
        <v>1936</v>
      </c>
      <c r="D2694" s="46" t="s">
        <v>3452</v>
      </c>
      <c r="E2694" s="46" t="s">
        <v>2823</v>
      </c>
      <c r="F2694" s="46" t="s">
        <v>12369</v>
      </c>
      <c r="G2694" s="46" t="s">
        <v>12370</v>
      </c>
      <c r="H2694" s="46" t="s">
        <v>368</v>
      </c>
      <c r="I2694" s="46" t="s">
        <v>2967</v>
      </c>
      <c r="J2694" s="47">
        <v>10193</v>
      </c>
      <c r="K2694" s="46" t="s">
        <v>2569</v>
      </c>
      <c r="L2694" s="46" t="s">
        <v>283</v>
      </c>
    </row>
    <row r="2695" spans="1:12" x14ac:dyDescent="0.2">
      <c r="A2695" s="47">
        <v>25448</v>
      </c>
      <c r="C2695" s="46" t="s">
        <v>2033</v>
      </c>
      <c r="D2695" s="46" t="s">
        <v>1973</v>
      </c>
      <c r="E2695" s="46" t="s">
        <v>3218</v>
      </c>
      <c r="F2695" s="46" t="s">
        <v>5735</v>
      </c>
      <c r="G2695" s="46" t="s">
        <v>12371</v>
      </c>
      <c r="H2695" s="46" t="s">
        <v>361</v>
      </c>
      <c r="I2695" s="46" t="s">
        <v>2967</v>
      </c>
      <c r="J2695" s="47">
        <v>10193</v>
      </c>
      <c r="K2695" s="46" t="s">
        <v>2569</v>
      </c>
      <c r="L2695" s="46" t="s">
        <v>283</v>
      </c>
    </row>
    <row r="2696" spans="1:12" x14ac:dyDescent="0.2">
      <c r="A2696" s="47">
        <v>25437</v>
      </c>
      <c r="C2696" s="46" t="s">
        <v>1881</v>
      </c>
      <c r="D2696" s="46" t="s">
        <v>17</v>
      </c>
      <c r="E2696" s="46" t="s">
        <v>4413</v>
      </c>
      <c r="F2696" s="46" t="s">
        <v>5736</v>
      </c>
      <c r="G2696" s="46" t="s">
        <v>12372</v>
      </c>
      <c r="H2696" s="46" t="s">
        <v>361</v>
      </c>
      <c r="I2696" s="46" t="s">
        <v>2967</v>
      </c>
      <c r="J2696" s="47">
        <v>10193</v>
      </c>
      <c r="K2696" s="46" t="s">
        <v>2569</v>
      </c>
      <c r="L2696" s="46" t="s">
        <v>283</v>
      </c>
    </row>
    <row r="2697" spans="1:12" x14ac:dyDescent="0.2">
      <c r="A2697" s="47">
        <v>25422</v>
      </c>
      <c r="C2697" s="46" t="s">
        <v>5407</v>
      </c>
      <c r="D2697" s="46" t="s">
        <v>5408</v>
      </c>
      <c r="E2697" s="46" t="s">
        <v>392</v>
      </c>
      <c r="F2697" s="46" t="s">
        <v>3833</v>
      </c>
      <c r="G2697" s="46" t="s">
        <v>12373</v>
      </c>
      <c r="H2697" s="46" t="s">
        <v>358</v>
      </c>
      <c r="I2697" s="46" t="s">
        <v>2967</v>
      </c>
      <c r="J2697" s="47">
        <v>10193</v>
      </c>
      <c r="K2697" s="46" t="s">
        <v>2569</v>
      </c>
      <c r="L2697" s="46" t="s">
        <v>283</v>
      </c>
    </row>
    <row r="2698" spans="1:12" x14ac:dyDescent="0.2">
      <c r="A2698" s="47">
        <v>25387</v>
      </c>
      <c r="C2698" s="46" t="s">
        <v>1691</v>
      </c>
      <c r="D2698" s="46" t="s">
        <v>5410</v>
      </c>
      <c r="E2698" s="46" t="s">
        <v>411</v>
      </c>
      <c r="F2698" s="46" t="s">
        <v>5738</v>
      </c>
      <c r="G2698" s="46" t="s">
        <v>12374</v>
      </c>
      <c r="H2698" s="46" t="s">
        <v>361</v>
      </c>
      <c r="I2698" s="46" t="s">
        <v>404</v>
      </c>
      <c r="J2698" s="47">
        <v>331</v>
      </c>
      <c r="K2698" s="46" t="s">
        <v>2569</v>
      </c>
      <c r="L2698" s="46" t="s">
        <v>283</v>
      </c>
    </row>
    <row r="2699" spans="1:12" x14ac:dyDescent="0.2">
      <c r="A2699" s="47">
        <v>25379</v>
      </c>
      <c r="C2699" s="46" t="s">
        <v>4783</v>
      </c>
      <c r="D2699" s="46" t="s">
        <v>9</v>
      </c>
      <c r="E2699" s="46" t="s">
        <v>4075</v>
      </c>
      <c r="F2699" s="46" t="s">
        <v>5740</v>
      </c>
      <c r="G2699" s="46" t="s">
        <v>12375</v>
      </c>
      <c r="H2699" s="46" t="s">
        <v>361</v>
      </c>
      <c r="I2699" s="46" t="s">
        <v>428</v>
      </c>
      <c r="J2699" s="47">
        <v>641</v>
      </c>
      <c r="K2699" s="46" t="s">
        <v>2569</v>
      </c>
      <c r="L2699" s="46" t="s">
        <v>269</v>
      </c>
    </row>
    <row r="2700" spans="1:12" x14ac:dyDescent="0.2">
      <c r="A2700" s="47">
        <v>25360</v>
      </c>
      <c r="C2700" s="46" t="s">
        <v>2033</v>
      </c>
      <c r="D2700" s="46" t="s">
        <v>5414</v>
      </c>
      <c r="E2700" s="46" t="s">
        <v>411</v>
      </c>
      <c r="F2700" s="46" t="s">
        <v>5743</v>
      </c>
      <c r="G2700" s="46" t="s">
        <v>12376</v>
      </c>
      <c r="H2700" s="46" t="s">
        <v>368</v>
      </c>
      <c r="I2700" s="46" t="s">
        <v>595</v>
      </c>
      <c r="J2700" s="47">
        <v>175</v>
      </c>
      <c r="K2700" s="46" t="s">
        <v>2569</v>
      </c>
      <c r="L2700" s="46" t="s">
        <v>269</v>
      </c>
    </row>
    <row r="2701" spans="1:12" x14ac:dyDescent="0.2">
      <c r="A2701" s="47">
        <v>25349</v>
      </c>
      <c r="C2701" s="46" t="s">
        <v>1973</v>
      </c>
      <c r="D2701" s="46" t="s">
        <v>25</v>
      </c>
      <c r="E2701" s="46" t="s">
        <v>36</v>
      </c>
      <c r="F2701" s="46" t="s">
        <v>5744</v>
      </c>
      <c r="G2701" s="46" t="s">
        <v>12377</v>
      </c>
      <c r="H2701" s="46" t="s">
        <v>368</v>
      </c>
      <c r="I2701" s="46" t="s">
        <v>595</v>
      </c>
      <c r="J2701" s="47">
        <v>175</v>
      </c>
      <c r="K2701" s="46" t="s">
        <v>2569</v>
      </c>
      <c r="L2701" s="46" t="s">
        <v>269</v>
      </c>
    </row>
    <row r="2702" spans="1:12" x14ac:dyDescent="0.2">
      <c r="A2702" s="47">
        <v>25342</v>
      </c>
      <c r="C2702" s="46" t="s">
        <v>3399</v>
      </c>
      <c r="D2702" s="46" t="s">
        <v>1665</v>
      </c>
      <c r="E2702" s="46" t="s">
        <v>12</v>
      </c>
      <c r="F2702" s="46" t="s">
        <v>5746</v>
      </c>
      <c r="G2702" s="46" t="s">
        <v>12378</v>
      </c>
      <c r="H2702" s="46" t="s">
        <v>368</v>
      </c>
      <c r="I2702" s="46" t="s">
        <v>1010</v>
      </c>
      <c r="J2702" s="47">
        <v>310</v>
      </c>
      <c r="K2702" s="46" t="s">
        <v>2569</v>
      </c>
      <c r="L2702" s="46" t="s">
        <v>279</v>
      </c>
    </row>
    <row r="2703" spans="1:12" x14ac:dyDescent="0.2">
      <c r="A2703" s="47">
        <v>25315</v>
      </c>
      <c r="C2703" s="46" t="s">
        <v>1763</v>
      </c>
      <c r="D2703" s="46" t="s">
        <v>5418</v>
      </c>
      <c r="E2703" s="46" t="s">
        <v>65</v>
      </c>
      <c r="F2703" s="46" t="s">
        <v>4207</v>
      </c>
      <c r="G2703" s="46" t="s">
        <v>11027</v>
      </c>
      <c r="H2703" s="46" t="s">
        <v>368</v>
      </c>
      <c r="I2703" s="46" t="s">
        <v>422</v>
      </c>
      <c r="J2703" s="47">
        <v>538</v>
      </c>
      <c r="K2703" s="46" t="s">
        <v>2569</v>
      </c>
      <c r="L2703" s="46" t="s">
        <v>282</v>
      </c>
    </row>
    <row r="2704" spans="1:12" x14ac:dyDescent="0.2">
      <c r="A2704" s="47">
        <v>25305</v>
      </c>
      <c r="C2704" s="46" t="s">
        <v>5419</v>
      </c>
      <c r="D2704" s="46" t="s">
        <v>3480</v>
      </c>
      <c r="E2704" s="46" t="s">
        <v>3173</v>
      </c>
      <c r="F2704" s="46" t="s">
        <v>5750</v>
      </c>
      <c r="G2704" s="46" t="s">
        <v>12379</v>
      </c>
      <c r="H2704" s="46" t="s">
        <v>358</v>
      </c>
      <c r="I2704" s="46" t="s">
        <v>1178</v>
      </c>
      <c r="J2704" s="47">
        <v>10181</v>
      </c>
      <c r="K2704" s="46" t="s">
        <v>2569</v>
      </c>
      <c r="L2704" s="46" t="s">
        <v>279</v>
      </c>
    </row>
    <row r="2705" spans="1:12" x14ac:dyDescent="0.2">
      <c r="A2705" s="47">
        <v>25304</v>
      </c>
      <c r="C2705" s="46" t="s">
        <v>34</v>
      </c>
      <c r="D2705" s="46" t="s">
        <v>5420</v>
      </c>
      <c r="E2705" s="46" t="s">
        <v>42</v>
      </c>
      <c r="F2705" s="46" t="s">
        <v>5752</v>
      </c>
      <c r="G2705" s="46" t="s">
        <v>12380</v>
      </c>
      <c r="H2705" s="46" t="s">
        <v>368</v>
      </c>
      <c r="I2705" s="46" t="s">
        <v>995</v>
      </c>
      <c r="J2705" s="47">
        <v>10130</v>
      </c>
      <c r="K2705" s="46" t="s">
        <v>2569</v>
      </c>
      <c r="L2705" s="46" t="s">
        <v>284</v>
      </c>
    </row>
    <row r="2706" spans="1:12" x14ac:dyDescent="0.2">
      <c r="A2706" s="47">
        <v>25299</v>
      </c>
      <c r="C2706" s="46" t="s">
        <v>5357</v>
      </c>
      <c r="D2706" s="46" t="s">
        <v>5422</v>
      </c>
      <c r="E2706" s="46" t="s">
        <v>3243</v>
      </c>
      <c r="F2706" s="46" t="s">
        <v>5753</v>
      </c>
      <c r="G2706" s="46" t="s">
        <v>12381</v>
      </c>
      <c r="H2706" s="46" t="s">
        <v>368</v>
      </c>
      <c r="I2706" s="46" t="s">
        <v>857</v>
      </c>
      <c r="J2706" s="47">
        <v>446</v>
      </c>
      <c r="K2706" s="46" t="s">
        <v>2569</v>
      </c>
      <c r="L2706" s="46" t="s">
        <v>279</v>
      </c>
    </row>
    <row r="2707" spans="1:12" x14ac:dyDescent="0.2">
      <c r="A2707" s="47">
        <v>25293</v>
      </c>
      <c r="C2707" s="46" t="s">
        <v>15934</v>
      </c>
      <c r="D2707" s="46" t="s">
        <v>15935</v>
      </c>
      <c r="E2707" s="46" t="s">
        <v>42</v>
      </c>
      <c r="F2707" s="46" t="s">
        <v>12382</v>
      </c>
      <c r="G2707" s="46" t="s">
        <v>12383</v>
      </c>
      <c r="H2707" s="46" t="s">
        <v>368</v>
      </c>
      <c r="I2707" s="46" t="s">
        <v>1010</v>
      </c>
      <c r="J2707" s="47">
        <v>310</v>
      </c>
      <c r="K2707" s="46" t="s">
        <v>2569</v>
      </c>
      <c r="L2707" s="46" t="s">
        <v>279</v>
      </c>
    </row>
    <row r="2708" spans="1:12" x14ac:dyDescent="0.2">
      <c r="A2708" s="47">
        <v>25264</v>
      </c>
      <c r="C2708" s="46" t="s">
        <v>66</v>
      </c>
      <c r="D2708" s="46" t="s">
        <v>68</v>
      </c>
      <c r="E2708" s="46" t="s">
        <v>28</v>
      </c>
      <c r="F2708" s="46" t="s">
        <v>5754</v>
      </c>
      <c r="G2708" s="46" t="s">
        <v>12384</v>
      </c>
      <c r="H2708" s="46" t="s">
        <v>368</v>
      </c>
      <c r="I2708" s="46" t="s">
        <v>509</v>
      </c>
      <c r="J2708" s="47">
        <v>10132</v>
      </c>
      <c r="K2708" s="46" t="s">
        <v>2569</v>
      </c>
      <c r="L2708" s="46" t="s">
        <v>169</v>
      </c>
    </row>
    <row r="2709" spans="1:12" x14ac:dyDescent="0.2">
      <c r="A2709" s="47">
        <v>25252</v>
      </c>
      <c r="C2709" s="46" t="s">
        <v>20</v>
      </c>
      <c r="D2709" s="46" t="s">
        <v>5425</v>
      </c>
      <c r="E2709" s="46" t="s">
        <v>4419</v>
      </c>
      <c r="F2709" s="46" t="s">
        <v>5755</v>
      </c>
      <c r="G2709" s="46" t="s">
        <v>12385</v>
      </c>
      <c r="H2709" s="46" t="s">
        <v>358</v>
      </c>
      <c r="I2709" s="46" t="s">
        <v>5756</v>
      </c>
      <c r="J2709" s="47">
        <v>264</v>
      </c>
      <c r="K2709" s="46" t="s">
        <v>2569</v>
      </c>
      <c r="L2709" s="46" t="s">
        <v>288</v>
      </c>
    </row>
    <row r="2710" spans="1:12" x14ac:dyDescent="0.2">
      <c r="A2710" s="47">
        <v>25251</v>
      </c>
      <c r="C2710" s="46" t="s">
        <v>25</v>
      </c>
      <c r="D2710" s="46" t="s">
        <v>1879</v>
      </c>
      <c r="E2710" s="46" t="s">
        <v>36</v>
      </c>
      <c r="F2710" s="46" t="s">
        <v>5757</v>
      </c>
      <c r="G2710" s="46" t="s">
        <v>12386</v>
      </c>
      <c r="H2710" s="46" t="s">
        <v>361</v>
      </c>
      <c r="I2710" s="46" t="s">
        <v>670</v>
      </c>
      <c r="J2710" s="47">
        <v>62</v>
      </c>
      <c r="K2710" s="46" t="s">
        <v>2569</v>
      </c>
      <c r="L2710" s="46" t="s">
        <v>283</v>
      </c>
    </row>
    <row r="2711" spans="1:12" x14ac:dyDescent="0.2">
      <c r="A2711" s="47">
        <v>25244</v>
      </c>
      <c r="C2711" s="46" t="s">
        <v>6756</v>
      </c>
      <c r="D2711" s="46" t="s">
        <v>1986</v>
      </c>
      <c r="E2711" s="46" t="s">
        <v>42</v>
      </c>
      <c r="F2711" s="46" t="s">
        <v>5759</v>
      </c>
      <c r="G2711" s="46" t="s">
        <v>12387</v>
      </c>
      <c r="H2711" s="46" t="s">
        <v>368</v>
      </c>
      <c r="I2711" s="46" t="s">
        <v>347</v>
      </c>
      <c r="J2711" s="47">
        <v>10434</v>
      </c>
      <c r="K2711" s="46" t="s">
        <v>2569</v>
      </c>
      <c r="L2711" s="46" t="s">
        <v>283</v>
      </c>
    </row>
    <row r="2712" spans="1:12" x14ac:dyDescent="0.2">
      <c r="A2712" s="47">
        <v>25243</v>
      </c>
      <c r="C2712" s="46" t="s">
        <v>7</v>
      </c>
      <c r="D2712" s="46" t="s">
        <v>23</v>
      </c>
      <c r="E2712" s="46" t="s">
        <v>5428</v>
      </c>
      <c r="F2712" s="46" t="s">
        <v>5760</v>
      </c>
      <c r="G2712" s="46" t="s">
        <v>12388</v>
      </c>
      <c r="H2712" s="46" t="s">
        <v>361</v>
      </c>
      <c r="I2712" s="46" t="s">
        <v>3015</v>
      </c>
      <c r="J2712" s="47">
        <v>10004</v>
      </c>
      <c r="K2712" s="46" t="s">
        <v>2569</v>
      </c>
      <c r="L2712" s="46" t="s">
        <v>283</v>
      </c>
    </row>
    <row r="2713" spans="1:12" x14ac:dyDescent="0.2">
      <c r="A2713" s="47">
        <v>25230</v>
      </c>
      <c r="C2713" s="46" t="s">
        <v>12051</v>
      </c>
      <c r="D2713" s="46" t="s">
        <v>9</v>
      </c>
      <c r="E2713" s="46" t="s">
        <v>3218</v>
      </c>
      <c r="F2713" s="46" t="s">
        <v>5762</v>
      </c>
      <c r="G2713" s="46" t="s">
        <v>12389</v>
      </c>
      <c r="H2713" s="46" t="s">
        <v>361</v>
      </c>
      <c r="I2713" s="46" t="s">
        <v>379</v>
      </c>
      <c r="J2713" s="47">
        <v>138</v>
      </c>
      <c r="K2713" s="46" t="s">
        <v>2569</v>
      </c>
      <c r="L2713" s="46" t="s">
        <v>285</v>
      </c>
    </row>
    <row r="2714" spans="1:12" x14ac:dyDescent="0.2">
      <c r="A2714" s="47">
        <v>25207</v>
      </c>
      <c r="C2714" s="46" t="s">
        <v>5430</v>
      </c>
      <c r="D2714" s="46" t="s">
        <v>89</v>
      </c>
      <c r="E2714" s="46" t="s">
        <v>1980</v>
      </c>
      <c r="F2714" s="46" t="s">
        <v>5763</v>
      </c>
      <c r="G2714" s="46" t="s">
        <v>12390</v>
      </c>
      <c r="H2714" s="46" t="s">
        <v>361</v>
      </c>
      <c r="I2714" s="46" t="s">
        <v>997</v>
      </c>
      <c r="J2714" s="47">
        <v>10448</v>
      </c>
      <c r="K2714" s="46" t="s">
        <v>2569</v>
      </c>
      <c r="L2714" s="46" t="s">
        <v>284</v>
      </c>
    </row>
    <row r="2715" spans="1:12" x14ac:dyDescent="0.2">
      <c r="A2715" s="47">
        <v>25199</v>
      </c>
      <c r="C2715" s="46" t="s">
        <v>506</v>
      </c>
      <c r="D2715" s="46" t="s">
        <v>24</v>
      </c>
      <c r="E2715" s="46" t="s">
        <v>96</v>
      </c>
      <c r="F2715" s="46" t="s">
        <v>5764</v>
      </c>
      <c r="G2715" s="46" t="s">
        <v>12391</v>
      </c>
      <c r="H2715" s="46" t="s">
        <v>361</v>
      </c>
      <c r="I2715" s="46" t="s">
        <v>1031</v>
      </c>
      <c r="J2715" s="47">
        <v>10151</v>
      </c>
      <c r="K2715" s="46" t="s">
        <v>2569</v>
      </c>
      <c r="L2715" s="46" t="s">
        <v>288</v>
      </c>
    </row>
    <row r="2716" spans="1:12" x14ac:dyDescent="0.2">
      <c r="A2716" s="47">
        <v>25194</v>
      </c>
      <c r="C2716" s="46" t="s">
        <v>57</v>
      </c>
      <c r="D2716" s="46" t="s">
        <v>2821</v>
      </c>
      <c r="E2716" s="46" t="s">
        <v>5433</v>
      </c>
      <c r="F2716" s="46" t="s">
        <v>8587</v>
      </c>
      <c r="G2716" s="46" t="s">
        <v>12392</v>
      </c>
      <c r="H2716" s="46" t="s">
        <v>358</v>
      </c>
      <c r="I2716" s="46" t="s">
        <v>275</v>
      </c>
      <c r="J2716" s="47">
        <v>10138</v>
      </c>
      <c r="K2716" s="46" t="s">
        <v>2569</v>
      </c>
      <c r="L2716" s="46" t="s">
        <v>291</v>
      </c>
    </row>
    <row r="2717" spans="1:12" x14ac:dyDescent="0.2">
      <c r="A2717" s="47">
        <v>25136</v>
      </c>
      <c r="C2717" s="46" t="s">
        <v>5414</v>
      </c>
      <c r="D2717" s="46" t="s">
        <v>1757</v>
      </c>
      <c r="E2717" s="46" t="s">
        <v>31</v>
      </c>
      <c r="F2717" s="46" t="s">
        <v>12393</v>
      </c>
      <c r="G2717" s="46" t="s">
        <v>12394</v>
      </c>
      <c r="H2717" s="46" t="s">
        <v>358</v>
      </c>
      <c r="I2717" s="46" t="s">
        <v>432</v>
      </c>
      <c r="J2717" s="47">
        <v>673</v>
      </c>
      <c r="K2717" s="46" t="s">
        <v>2569</v>
      </c>
      <c r="L2717" s="46" t="s">
        <v>279</v>
      </c>
    </row>
    <row r="2718" spans="1:12" x14ac:dyDescent="0.2">
      <c r="A2718" s="47">
        <v>25123</v>
      </c>
      <c r="C2718" s="46" t="s">
        <v>1843</v>
      </c>
      <c r="D2718" s="46" t="s">
        <v>2036</v>
      </c>
      <c r="E2718" s="46" t="s">
        <v>5437</v>
      </c>
      <c r="F2718" s="46" t="s">
        <v>5767</v>
      </c>
      <c r="G2718" s="46" t="s">
        <v>12395</v>
      </c>
      <c r="H2718" s="46" t="s">
        <v>368</v>
      </c>
      <c r="I2718" s="46" t="s">
        <v>969</v>
      </c>
      <c r="J2718" s="47">
        <v>10083</v>
      </c>
      <c r="K2718" s="46" t="s">
        <v>2569</v>
      </c>
      <c r="L2718" s="46" t="s">
        <v>281</v>
      </c>
    </row>
    <row r="2719" spans="1:12" x14ac:dyDescent="0.2">
      <c r="A2719" s="47">
        <v>25110</v>
      </c>
      <c r="C2719" s="46" t="s">
        <v>5439</v>
      </c>
      <c r="D2719" s="46" t="s">
        <v>5440</v>
      </c>
      <c r="E2719" s="46" t="s">
        <v>380</v>
      </c>
      <c r="F2719" s="46" t="s">
        <v>5770</v>
      </c>
      <c r="G2719" s="46" t="s">
        <v>12396</v>
      </c>
      <c r="H2719" s="46" t="s">
        <v>361</v>
      </c>
      <c r="I2719" s="46" t="s">
        <v>440</v>
      </c>
      <c r="J2719" s="47">
        <v>10005</v>
      </c>
      <c r="K2719" s="46" t="s">
        <v>2569</v>
      </c>
      <c r="L2719" s="46" t="s">
        <v>285</v>
      </c>
    </row>
    <row r="2720" spans="1:12" x14ac:dyDescent="0.2">
      <c r="A2720" s="47">
        <v>25106</v>
      </c>
      <c r="C2720" s="46" t="s">
        <v>89</v>
      </c>
      <c r="D2720" s="46" t="s">
        <v>5345</v>
      </c>
      <c r="E2720" s="46" t="s">
        <v>4281</v>
      </c>
      <c r="F2720" s="46" t="s">
        <v>5772</v>
      </c>
      <c r="G2720" s="46" t="s">
        <v>12397</v>
      </c>
      <c r="H2720" s="46" t="s">
        <v>361</v>
      </c>
      <c r="I2720" s="46" t="s">
        <v>1062</v>
      </c>
      <c r="J2720" s="47">
        <v>10399</v>
      </c>
      <c r="K2720" s="46" t="s">
        <v>2569</v>
      </c>
      <c r="L2720" s="46" t="s">
        <v>269</v>
      </c>
    </row>
    <row r="2721" spans="1:12" x14ac:dyDescent="0.2">
      <c r="A2721" s="47">
        <v>25100</v>
      </c>
      <c r="C2721" s="46" t="s">
        <v>2164</v>
      </c>
      <c r="D2721" s="46" t="s">
        <v>12061</v>
      </c>
      <c r="E2721" s="46" t="s">
        <v>3682</v>
      </c>
      <c r="F2721" s="46" t="s">
        <v>5773</v>
      </c>
      <c r="G2721" s="46" t="s">
        <v>12398</v>
      </c>
      <c r="H2721" s="46" t="s">
        <v>368</v>
      </c>
      <c r="I2721" s="46" t="s">
        <v>432</v>
      </c>
      <c r="J2721" s="47">
        <v>673</v>
      </c>
      <c r="K2721" s="46" t="s">
        <v>2569</v>
      </c>
      <c r="L2721" s="46" t="s">
        <v>279</v>
      </c>
    </row>
    <row r="2722" spans="1:12" x14ac:dyDescent="0.2">
      <c r="A2722" s="47">
        <v>25085</v>
      </c>
      <c r="C2722" s="46" t="s">
        <v>5445</v>
      </c>
      <c r="D2722" s="46" t="s">
        <v>1750</v>
      </c>
      <c r="E2722" s="46" t="s">
        <v>2750</v>
      </c>
      <c r="F2722" s="46" t="s">
        <v>5774</v>
      </c>
      <c r="G2722" s="46" t="s">
        <v>12399</v>
      </c>
      <c r="H2722" s="46" t="s">
        <v>368</v>
      </c>
      <c r="I2722" s="46" t="s">
        <v>432</v>
      </c>
      <c r="J2722" s="47">
        <v>673</v>
      </c>
      <c r="K2722" s="46" t="s">
        <v>2569</v>
      </c>
      <c r="L2722" s="46" t="s">
        <v>279</v>
      </c>
    </row>
    <row r="2723" spans="1:12" x14ac:dyDescent="0.2">
      <c r="A2723" s="47">
        <v>25072</v>
      </c>
      <c r="C2723" s="46" t="s">
        <v>1876</v>
      </c>
      <c r="D2723" s="46" t="s">
        <v>16</v>
      </c>
      <c r="E2723" s="46" t="s">
        <v>2610</v>
      </c>
      <c r="F2723" s="46" t="s">
        <v>5777</v>
      </c>
      <c r="G2723" s="46" t="s">
        <v>12400</v>
      </c>
      <c r="H2723" s="46" t="s">
        <v>358</v>
      </c>
      <c r="I2723" s="46" t="s">
        <v>3448</v>
      </c>
      <c r="J2723" s="47">
        <v>10188</v>
      </c>
      <c r="K2723" s="46" t="s">
        <v>2600</v>
      </c>
      <c r="L2723" s="46" t="s">
        <v>288</v>
      </c>
    </row>
    <row r="2724" spans="1:12" x14ac:dyDescent="0.2">
      <c r="A2724" s="47">
        <v>25071</v>
      </c>
      <c r="C2724" s="46" t="s">
        <v>72</v>
      </c>
      <c r="D2724" s="46" t="s">
        <v>90</v>
      </c>
      <c r="E2724" s="46" t="s">
        <v>3332</v>
      </c>
      <c r="F2724" s="46" t="s">
        <v>5778</v>
      </c>
      <c r="G2724" s="46" t="s">
        <v>12401</v>
      </c>
      <c r="H2724" s="46" t="s">
        <v>361</v>
      </c>
      <c r="I2724" s="46" t="s">
        <v>510</v>
      </c>
      <c r="J2724" s="47">
        <v>10040</v>
      </c>
      <c r="K2724" s="46" t="s">
        <v>2569</v>
      </c>
      <c r="L2724" s="46" t="s">
        <v>169</v>
      </c>
    </row>
    <row r="2725" spans="1:12" x14ac:dyDescent="0.2">
      <c r="A2725" s="47">
        <v>25069</v>
      </c>
      <c r="C2725" s="46" t="s">
        <v>5448</v>
      </c>
      <c r="D2725" s="46" t="s">
        <v>1734</v>
      </c>
      <c r="E2725" s="46" t="s">
        <v>5449</v>
      </c>
      <c r="F2725" s="46" t="s">
        <v>5779</v>
      </c>
      <c r="G2725" s="46" t="s">
        <v>12402</v>
      </c>
      <c r="H2725" s="46" t="s">
        <v>368</v>
      </c>
      <c r="I2725" s="46" t="s">
        <v>396</v>
      </c>
      <c r="J2725" s="47">
        <v>274</v>
      </c>
      <c r="K2725" s="46" t="s">
        <v>2569</v>
      </c>
      <c r="L2725" s="46" t="s">
        <v>283</v>
      </c>
    </row>
    <row r="2726" spans="1:12" x14ac:dyDescent="0.2">
      <c r="A2726" s="47">
        <v>25058</v>
      </c>
      <c r="C2726" s="46" t="s">
        <v>5450</v>
      </c>
      <c r="D2726" s="46" t="s">
        <v>1709</v>
      </c>
      <c r="E2726" s="46" t="s">
        <v>4039</v>
      </c>
      <c r="F2726" s="46" t="s">
        <v>5780</v>
      </c>
      <c r="G2726" s="46" t="s">
        <v>12403</v>
      </c>
      <c r="H2726" s="46" t="s">
        <v>358</v>
      </c>
      <c r="I2726" s="46" t="s">
        <v>500</v>
      </c>
      <c r="J2726" s="47">
        <v>10085</v>
      </c>
      <c r="K2726" s="46" t="s">
        <v>2569</v>
      </c>
      <c r="L2726" s="46" t="s">
        <v>283</v>
      </c>
    </row>
    <row r="2727" spans="1:12" x14ac:dyDescent="0.2">
      <c r="A2727" s="47">
        <v>25056</v>
      </c>
      <c r="C2727" s="46" t="s">
        <v>5452</v>
      </c>
      <c r="D2727" s="46" t="s">
        <v>15</v>
      </c>
      <c r="E2727" s="46" t="s">
        <v>3220</v>
      </c>
      <c r="F2727" s="46" t="s">
        <v>5781</v>
      </c>
      <c r="G2727" s="46" t="s">
        <v>12404</v>
      </c>
      <c r="H2727" s="46" t="s">
        <v>361</v>
      </c>
      <c r="I2727" s="46" t="s">
        <v>407</v>
      </c>
      <c r="J2727" s="47">
        <v>355</v>
      </c>
      <c r="K2727" s="46" t="s">
        <v>2569</v>
      </c>
      <c r="L2727" s="46" t="s">
        <v>289</v>
      </c>
    </row>
    <row r="2728" spans="1:12" x14ac:dyDescent="0.2">
      <c r="A2728" s="47">
        <v>25044</v>
      </c>
      <c r="C2728" s="46" t="s">
        <v>5454</v>
      </c>
      <c r="D2728" s="46" t="s">
        <v>10</v>
      </c>
      <c r="E2728" s="46" t="s">
        <v>3016</v>
      </c>
      <c r="F2728" s="46" t="s">
        <v>5782</v>
      </c>
      <c r="G2728" s="46" t="s">
        <v>12405</v>
      </c>
      <c r="H2728" s="46" t="s">
        <v>361</v>
      </c>
      <c r="I2728" s="46" t="s">
        <v>407</v>
      </c>
      <c r="J2728" s="47">
        <v>355</v>
      </c>
      <c r="K2728" s="46" t="s">
        <v>2569</v>
      </c>
      <c r="L2728" s="46" t="s">
        <v>289</v>
      </c>
    </row>
    <row r="2729" spans="1:12" x14ac:dyDescent="0.2">
      <c r="A2729" s="47">
        <v>25014</v>
      </c>
      <c r="C2729" s="46" t="s">
        <v>5456</v>
      </c>
      <c r="D2729" s="46" t="s">
        <v>5457</v>
      </c>
      <c r="E2729" s="46" t="s">
        <v>5458</v>
      </c>
      <c r="F2729" s="46" t="s">
        <v>5783</v>
      </c>
      <c r="G2729" s="46" t="s">
        <v>12406</v>
      </c>
      <c r="H2729" s="46" t="s">
        <v>361</v>
      </c>
      <c r="I2729" s="46" t="s">
        <v>404</v>
      </c>
      <c r="J2729" s="47">
        <v>331</v>
      </c>
      <c r="K2729" s="46" t="s">
        <v>2569</v>
      </c>
      <c r="L2729" s="46" t="s">
        <v>283</v>
      </c>
    </row>
    <row r="2730" spans="1:12" x14ac:dyDescent="0.2">
      <c r="A2730" s="47">
        <v>25013</v>
      </c>
      <c r="C2730" s="46" t="s">
        <v>5456</v>
      </c>
      <c r="D2730" s="46" t="s">
        <v>5457</v>
      </c>
      <c r="E2730" s="46" t="s">
        <v>15936</v>
      </c>
      <c r="F2730" s="46" t="s">
        <v>12407</v>
      </c>
      <c r="G2730" s="46" t="s">
        <v>12408</v>
      </c>
      <c r="H2730" s="46" t="s">
        <v>358</v>
      </c>
      <c r="I2730" s="46" t="s">
        <v>3448</v>
      </c>
      <c r="J2730" s="47">
        <v>10188</v>
      </c>
      <c r="K2730" s="46" t="s">
        <v>2569</v>
      </c>
      <c r="L2730" s="46" t="s">
        <v>288</v>
      </c>
    </row>
    <row r="2731" spans="1:12" x14ac:dyDescent="0.2">
      <c r="A2731" s="47">
        <v>25005</v>
      </c>
      <c r="C2731" s="46" t="s">
        <v>15937</v>
      </c>
      <c r="D2731" s="46" t="s">
        <v>14733</v>
      </c>
      <c r="E2731" s="46" t="s">
        <v>42</v>
      </c>
      <c r="F2731" s="46" t="s">
        <v>12409</v>
      </c>
      <c r="G2731" s="46" t="s">
        <v>12410</v>
      </c>
      <c r="H2731" s="46" t="s">
        <v>358</v>
      </c>
      <c r="I2731" s="46" t="s">
        <v>3448</v>
      </c>
      <c r="J2731" s="47">
        <v>10188</v>
      </c>
      <c r="K2731" s="46" t="s">
        <v>2569</v>
      </c>
      <c r="L2731" s="46" t="s">
        <v>288</v>
      </c>
    </row>
    <row r="2732" spans="1:12" x14ac:dyDescent="0.2">
      <c r="A2732" s="47">
        <v>24933</v>
      </c>
      <c r="C2732" s="46" t="s">
        <v>2164</v>
      </c>
      <c r="D2732" s="46" t="s">
        <v>2165</v>
      </c>
      <c r="E2732" s="46" t="s">
        <v>2785</v>
      </c>
      <c r="F2732" s="46" t="s">
        <v>12411</v>
      </c>
      <c r="G2732" s="46" t="s">
        <v>12412</v>
      </c>
      <c r="H2732" s="46" t="s">
        <v>358</v>
      </c>
      <c r="I2732" s="46" t="s">
        <v>469</v>
      </c>
      <c r="J2732" s="47">
        <v>10178</v>
      </c>
      <c r="K2732" s="46" t="s">
        <v>2630</v>
      </c>
      <c r="L2732" s="46" t="s">
        <v>283</v>
      </c>
    </row>
    <row r="2733" spans="1:12" x14ac:dyDescent="0.2">
      <c r="A2733" s="47">
        <v>24914</v>
      </c>
      <c r="C2733" s="46" t="s">
        <v>1588</v>
      </c>
      <c r="D2733" s="46" t="s">
        <v>1749</v>
      </c>
      <c r="E2733" s="46" t="s">
        <v>42</v>
      </c>
      <c r="F2733" s="46" t="s">
        <v>5785</v>
      </c>
      <c r="G2733" s="46" t="s">
        <v>12413</v>
      </c>
      <c r="H2733" s="46" t="s">
        <v>361</v>
      </c>
      <c r="I2733" s="46" t="s">
        <v>353</v>
      </c>
      <c r="J2733" s="47">
        <v>10427</v>
      </c>
      <c r="K2733" s="46" t="s">
        <v>2682</v>
      </c>
      <c r="L2733" s="46" t="s">
        <v>279</v>
      </c>
    </row>
    <row r="2734" spans="1:12" x14ac:dyDescent="0.2">
      <c r="A2734" s="47">
        <v>24906</v>
      </c>
      <c r="C2734" s="46" t="s">
        <v>5461</v>
      </c>
      <c r="D2734" s="46" t="s">
        <v>4724</v>
      </c>
      <c r="E2734" s="46" t="s">
        <v>3000</v>
      </c>
      <c r="F2734" s="46" t="s">
        <v>5788</v>
      </c>
      <c r="G2734" s="46" t="s">
        <v>12414</v>
      </c>
      <c r="H2734" s="46" t="s">
        <v>368</v>
      </c>
      <c r="I2734" s="46" t="s">
        <v>951</v>
      </c>
      <c r="J2734" s="47">
        <v>10045</v>
      </c>
      <c r="K2734" s="46" t="s">
        <v>2569</v>
      </c>
      <c r="L2734" s="46" t="s">
        <v>269</v>
      </c>
    </row>
    <row r="2735" spans="1:12" x14ac:dyDescent="0.2">
      <c r="A2735" s="47">
        <v>24902</v>
      </c>
      <c r="C2735" s="46" t="s">
        <v>1925</v>
      </c>
      <c r="D2735" s="46" t="s">
        <v>4248</v>
      </c>
      <c r="E2735" s="46" t="s">
        <v>3032</v>
      </c>
      <c r="F2735" s="46" t="s">
        <v>5792</v>
      </c>
      <c r="G2735" s="46" t="s">
        <v>12415</v>
      </c>
      <c r="H2735" s="46" t="s">
        <v>361</v>
      </c>
      <c r="I2735" s="46" t="s">
        <v>670</v>
      </c>
      <c r="J2735" s="47">
        <v>62</v>
      </c>
      <c r="K2735" s="46" t="s">
        <v>2569</v>
      </c>
      <c r="L2735" s="46" t="s">
        <v>283</v>
      </c>
    </row>
    <row r="2736" spans="1:12" x14ac:dyDescent="0.2">
      <c r="A2736" s="47">
        <v>24870</v>
      </c>
      <c r="C2736" s="46" t="s">
        <v>5464</v>
      </c>
      <c r="D2736" s="46" t="s">
        <v>1472</v>
      </c>
      <c r="E2736" s="46" t="s">
        <v>1641</v>
      </c>
      <c r="F2736" s="46" t="s">
        <v>5793</v>
      </c>
      <c r="G2736" s="46" t="s">
        <v>12416</v>
      </c>
      <c r="H2736" s="46" t="s">
        <v>361</v>
      </c>
      <c r="I2736" s="46" t="s">
        <v>469</v>
      </c>
      <c r="J2736" s="47">
        <v>10178</v>
      </c>
      <c r="K2736" s="46" t="s">
        <v>2569</v>
      </c>
      <c r="L2736" s="46" t="s">
        <v>283</v>
      </c>
    </row>
    <row r="2737" spans="1:12" x14ac:dyDescent="0.2">
      <c r="A2737" s="47">
        <v>24861</v>
      </c>
      <c r="C2737" s="46" t="s">
        <v>12082</v>
      </c>
      <c r="D2737" s="46" t="s">
        <v>4127</v>
      </c>
      <c r="E2737" s="46" t="s">
        <v>2850</v>
      </c>
      <c r="F2737" s="46" t="s">
        <v>5796</v>
      </c>
      <c r="G2737" s="46" t="s">
        <v>12417</v>
      </c>
      <c r="H2737" s="46" t="s">
        <v>361</v>
      </c>
      <c r="I2737" s="46" t="s">
        <v>1161</v>
      </c>
      <c r="J2737" s="47">
        <v>245</v>
      </c>
      <c r="K2737" s="46" t="s">
        <v>2569</v>
      </c>
      <c r="L2737" s="46" t="s">
        <v>283</v>
      </c>
    </row>
    <row r="2738" spans="1:12" x14ac:dyDescent="0.2">
      <c r="A2738" s="47">
        <v>24836</v>
      </c>
      <c r="C2738" s="46" t="s">
        <v>1874</v>
      </c>
      <c r="D2738" s="46" t="s">
        <v>1875</v>
      </c>
      <c r="E2738" s="46" t="s">
        <v>6</v>
      </c>
      <c r="F2738" s="46" t="s">
        <v>5798</v>
      </c>
      <c r="G2738" s="46" t="s">
        <v>12418</v>
      </c>
      <c r="H2738" s="46" t="s">
        <v>361</v>
      </c>
      <c r="I2738" s="46" t="s">
        <v>469</v>
      </c>
      <c r="J2738" s="47">
        <v>10178</v>
      </c>
      <c r="K2738" s="46" t="s">
        <v>2569</v>
      </c>
      <c r="L2738" s="46" t="s">
        <v>283</v>
      </c>
    </row>
    <row r="2739" spans="1:12" x14ac:dyDescent="0.2">
      <c r="A2739" s="47">
        <v>24829</v>
      </c>
      <c r="C2739" s="46" t="s">
        <v>5469</v>
      </c>
      <c r="D2739" s="46" t="s">
        <v>5470</v>
      </c>
      <c r="E2739" s="46" t="s">
        <v>5471</v>
      </c>
      <c r="F2739" s="46" t="s">
        <v>5799</v>
      </c>
      <c r="G2739" s="46" t="s">
        <v>12419</v>
      </c>
      <c r="H2739" s="46" t="s">
        <v>368</v>
      </c>
      <c r="I2739" s="46" t="s">
        <v>469</v>
      </c>
      <c r="J2739" s="47">
        <v>10178</v>
      </c>
      <c r="K2739" s="46" t="s">
        <v>2569</v>
      </c>
      <c r="L2739" s="46" t="s">
        <v>283</v>
      </c>
    </row>
    <row r="2740" spans="1:12" x14ac:dyDescent="0.2">
      <c r="A2740" s="47">
        <v>24823</v>
      </c>
      <c r="C2740" s="46" t="s">
        <v>1892</v>
      </c>
      <c r="D2740" s="46" t="s">
        <v>5473</v>
      </c>
      <c r="E2740" s="46" t="s">
        <v>2773</v>
      </c>
      <c r="F2740" s="46" t="s">
        <v>5802</v>
      </c>
      <c r="G2740" s="46" t="s">
        <v>12420</v>
      </c>
      <c r="H2740" s="46" t="s">
        <v>368</v>
      </c>
      <c r="I2740" s="46" t="s">
        <v>2967</v>
      </c>
      <c r="J2740" s="47">
        <v>10193</v>
      </c>
      <c r="K2740" s="46" t="s">
        <v>2569</v>
      </c>
      <c r="L2740" s="46" t="s">
        <v>283</v>
      </c>
    </row>
    <row r="2741" spans="1:12" x14ac:dyDescent="0.2">
      <c r="A2741" s="47">
        <v>24812</v>
      </c>
      <c r="C2741" s="46" t="s">
        <v>5041</v>
      </c>
      <c r="D2741" s="46" t="s">
        <v>9</v>
      </c>
      <c r="E2741" s="46" t="s">
        <v>2943</v>
      </c>
      <c r="F2741" s="46" t="s">
        <v>5803</v>
      </c>
      <c r="G2741" s="46" t="s">
        <v>12421</v>
      </c>
      <c r="H2741" s="46" t="s">
        <v>368</v>
      </c>
      <c r="I2741" s="46" t="s">
        <v>1012</v>
      </c>
      <c r="J2741" s="47">
        <v>141</v>
      </c>
      <c r="K2741" s="46" t="s">
        <v>2698</v>
      </c>
      <c r="L2741" s="46" t="s">
        <v>285</v>
      </c>
    </row>
    <row r="2742" spans="1:12" x14ac:dyDescent="0.2">
      <c r="A2742" s="47">
        <v>24782</v>
      </c>
      <c r="C2742" s="46" t="s">
        <v>15493</v>
      </c>
      <c r="D2742" s="46" t="s">
        <v>5976</v>
      </c>
      <c r="E2742" s="46" t="s">
        <v>20</v>
      </c>
      <c r="F2742" s="46" t="s">
        <v>5805</v>
      </c>
      <c r="G2742" s="46" t="s">
        <v>12422</v>
      </c>
      <c r="H2742" s="46" t="s">
        <v>361</v>
      </c>
      <c r="I2742" s="46" t="s">
        <v>2747</v>
      </c>
      <c r="J2742" s="47">
        <v>10477</v>
      </c>
      <c r="K2742" s="46" t="s">
        <v>2569</v>
      </c>
      <c r="L2742" s="46" t="s">
        <v>284</v>
      </c>
    </row>
    <row r="2743" spans="1:12" x14ac:dyDescent="0.2">
      <c r="A2743" s="47">
        <v>24781</v>
      </c>
      <c r="C2743" s="46" t="s">
        <v>5477</v>
      </c>
      <c r="D2743" s="46" t="s">
        <v>3480</v>
      </c>
      <c r="E2743" s="46" t="s">
        <v>3849</v>
      </c>
      <c r="F2743" s="46" t="s">
        <v>4816</v>
      </c>
      <c r="G2743" s="46" t="s">
        <v>12423</v>
      </c>
      <c r="H2743" s="46" t="s">
        <v>368</v>
      </c>
      <c r="I2743" s="46" t="s">
        <v>1266</v>
      </c>
      <c r="J2743" s="47">
        <v>10164</v>
      </c>
      <c r="K2743" s="46" t="s">
        <v>2569</v>
      </c>
      <c r="L2743" s="46" t="s">
        <v>289</v>
      </c>
    </row>
    <row r="2744" spans="1:12" x14ac:dyDescent="0.2">
      <c r="A2744" s="47">
        <v>24747</v>
      </c>
      <c r="C2744" s="46" t="s">
        <v>4449</v>
      </c>
      <c r="D2744" s="46" t="s">
        <v>5479</v>
      </c>
      <c r="E2744" s="46" t="s">
        <v>5480</v>
      </c>
      <c r="F2744" s="46" t="s">
        <v>5808</v>
      </c>
      <c r="G2744" s="46" t="s">
        <v>12424</v>
      </c>
      <c r="H2744" s="46" t="s">
        <v>368</v>
      </c>
      <c r="I2744" s="46" t="s">
        <v>1266</v>
      </c>
      <c r="J2744" s="47">
        <v>10164</v>
      </c>
      <c r="K2744" s="46" t="s">
        <v>2569</v>
      </c>
      <c r="L2744" s="46" t="s">
        <v>289</v>
      </c>
    </row>
    <row r="2745" spans="1:12" x14ac:dyDescent="0.2">
      <c r="A2745" s="47">
        <v>24746</v>
      </c>
      <c r="C2745" s="46" t="s">
        <v>12096</v>
      </c>
      <c r="D2745" s="46" t="s">
        <v>10</v>
      </c>
      <c r="E2745" s="46" t="s">
        <v>392</v>
      </c>
      <c r="F2745" s="46" t="s">
        <v>3443</v>
      </c>
      <c r="G2745" s="46" t="s">
        <v>12425</v>
      </c>
      <c r="H2745" s="46" t="s">
        <v>368</v>
      </c>
      <c r="I2745" s="46" t="s">
        <v>866</v>
      </c>
      <c r="J2745" s="47">
        <v>10341</v>
      </c>
      <c r="K2745" s="46" t="s">
        <v>2569</v>
      </c>
      <c r="L2745" s="46" t="s">
        <v>269</v>
      </c>
    </row>
    <row r="2746" spans="1:12" x14ac:dyDescent="0.2">
      <c r="A2746" s="47">
        <v>24745</v>
      </c>
      <c r="C2746" s="46" t="s">
        <v>5482</v>
      </c>
      <c r="D2746" s="46" t="s">
        <v>17</v>
      </c>
      <c r="E2746" s="46" t="s">
        <v>93</v>
      </c>
      <c r="F2746" s="46" t="s">
        <v>5810</v>
      </c>
      <c r="G2746" s="46" t="s">
        <v>12426</v>
      </c>
      <c r="H2746" s="46" t="s">
        <v>361</v>
      </c>
      <c r="I2746" s="46" t="s">
        <v>601</v>
      </c>
      <c r="J2746" s="47">
        <v>67</v>
      </c>
      <c r="K2746" s="46" t="s">
        <v>2569</v>
      </c>
      <c r="L2746" s="46" t="s">
        <v>269</v>
      </c>
    </row>
    <row r="2747" spans="1:12" x14ac:dyDescent="0.2">
      <c r="A2747" s="47">
        <v>24731</v>
      </c>
      <c r="C2747" s="46" t="s">
        <v>41</v>
      </c>
      <c r="D2747" s="46" t="s">
        <v>7907</v>
      </c>
      <c r="E2747" s="46" t="s">
        <v>1482</v>
      </c>
      <c r="F2747" s="46" t="s">
        <v>5811</v>
      </c>
      <c r="G2747" s="46" t="s">
        <v>12427</v>
      </c>
      <c r="H2747" s="46" t="s">
        <v>368</v>
      </c>
      <c r="I2747" s="46" t="s">
        <v>601</v>
      </c>
      <c r="J2747" s="47">
        <v>67</v>
      </c>
      <c r="K2747" s="46" t="s">
        <v>2569</v>
      </c>
      <c r="L2747" s="46" t="s">
        <v>269</v>
      </c>
    </row>
    <row r="2748" spans="1:12" x14ac:dyDescent="0.2">
      <c r="A2748" s="47">
        <v>24664</v>
      </c>
      <c r="C2748" s="46" t="s">
        <v>5487</v>
      </c>
      <c r="D2748" s="46" t="s">
        <v>2769</v>
      </c>
      <c r="E2748" s="46" t="s">
        <v>36</v>
      </c>
      <c r="F2748" s="46" t="s">
        <v>5813</v>
      </c>
      <c r="G2748" s="46" t="s">
        <v>12428</v>
      </c>
      <c r="H2748" s="46" t="s">
        <v>368</v>
      </c>
      <c r="I2748" s="46" t="s">
        <v>408</v>
      </c>
      <c r="J2748" s="47">
        <v>375</v>
      </c>
      <c r="K2748" s="46" t="s">
        <v>2569</v>
      </c>
      <c r="L2748" s="46" t="s">
        <v>283</v>
      </c>
    </row>
    <row r="2749" spans="1:12" x14ac:dyDescent="0.2">
      <c r="A2749" s="47">
        <v>24660</v>
      </c>
      <c r="C2749" s="46" t="s">
        <v>94</v>
      </c>
      <c r="D2749" s="46" t="s">
        <v>2845</v>
      </c>
      <c r="E2749" s="46" t="s">
        <v>5471</v>
      </c>
      <c r="F2749" s="46" t="s">
        <v>5814</v>
      </c>
      <c r="G2749" s="46" t="s">
        <v>12429</v>
      </c>
      <c r="H2749" s="46" t="s">
        <v>368</v>
      </c>
      <c r="I2749" s="46" t="s">
        <v>505</v>
      </c>
      <c r="J2749" s="47">
        <v>10095</v>
      </c>
      <c r="K2749" s="46" t="s">
        <v>2569</v>
      </c>
      <c r="L2749" s="46" t="s">
        <v>289</v>
      </c>
    </row>
    <row r="2750" spans="1:12" x14ac:dyDescent="0.2">
      <c r="A2750" s="47">
        <v>24566</v>
      </c>
      <c r="C2750" s="46" t="s">
        <v>1598</v>
      </c>
      <c r="D2750" s="46" t="s">
        <v>15143</v>
      </c>
      <c r="E2750" s="46" t="s">
        <v>42</v>
      </c>
      <c r="F2750" s="46" t="s">
        <v>5815</v>
      </c>
      <c r="G2750" s="46" t="s">
        <v>12430</v>
      </c>
      <c r="H2750" s="46" t="s">
        <v>361</v>
      </c>
      <c r="I2750" s="46" t="s">
        <v>414</v>
      </c>
      <c r="J2750" s="47">
        <v>502</v>
      </c>
      <c r="K2750" s="46" t="s">
        <v>2569</v>
      </c>
      <c r="L2750" s="46" t="s">
        <v>269</v>
      </c>
    </row>
    <row r="2751" spans="1:12" x14ac:dyDescent="0.2">
      <c r="A2751" s="47">
        <v>24529</v>
      </c>
      <c r="C2751" s="46" t="s">
        <v>10</v>
      </c>
      <c r="D2751" s="46" t="s">
        <v>5491</v>
      </c>
      <c r="E2751" s="46" t="s">
        <v>96</v>
      </c>
      <c r="F2751" s="46" t="s">
        <v>5816</v>
      </c>
      <c r="G2751" s="46" t="s">
        <v>12431</v>
      </c>
      <c r="H2751" s="46" t="s">
        <v>368</v>
      </c>
      <c r="I2751" s="46" t="s">
        <v>4760</v>
      </c>
      <c r="J2751" s="47">
        <v>10355</v>
      </c>
      <c r="K2751" s="46" t="s">
        <v>2569</v>
      </c>
      <c r="L2751" s="46" t="s">
        <v>269</v>
      </c>
    </row>
    <row r="2752" spans="1:12" x14ac:dyDescent="0.2">
      <c r="A2752" s="47">
        <v>24528</v>
      </c>
      <c r="C2752" s="46" t="s">
        <v>15938</v>
      </c>
      <c r="D2752" s="46" t="s">
        <v>5410</v>
      </c>
      <c r="E2752" s="46" t="s">
        <v>31</v>
      </c>
      <c r="F2752" s="46" t="s">
        <v>5817</v>
      </c>
      <c r="G2752" s="46" t="s">
        <v>12432</v>
      </c>
      <c r="H2752" s="46" t="s">
        <v>361</v>
      </c>
      <c r="I2752" s="46" t="s">
        <v>1059</v>
      </c>
      <c r="J2752" s="47">
        <v>727</v>
      </c>
      <c r="K2752" s="46" t="s">
        <v>2569</v>
      </c>
      <c r="L2752" s="46" t="s">
        <v>283</v>
      </c>
    </row>
    <row r="2753" spans="1:12" x14ac:dyDescent="0.2">
      <c r="A2753" s="47">
        <v>24527</v>
      </c>
      <c r="C2753" s="46" t="s">
        <v>5493</v>
      </c>
      <c r="D2753" s="46" t="s">
        <v>4283</v>
      </c>
      <c r="E2753" s="46" t="s">
        <v>411</v>
      </c>
      <c r="F2753" s="46" t="s">
        <v>5821</v>
      </c>
      <c r="G2753" s="46" t="s">
        <v>8634</v>
      </c>
      <c r="H2753" s="46" t="s">
        <v>361</v>
      </c>
      <c r="I2753" s="46" t="s">
        <v>918</v>
      </c>
      <c r="J2753" s="47">
        <v>10055</v>
      </c>
      <c r="K2753" s="46" t="s">
        <v>2569</v>
      </c>
      <c r="L2753" s="46" t="s">
        <v>280</v>
      </c>
    </row>
    <row r="2754" spans="1:12" x14ac:dyDescent="0.2">
      <c r="A2754" s="47">
        <v>24523</v>
      </c>
      <c r="C2754" s="46" t="s">
        <v>14937</v>
      </c>
      <c r="D2754" s="46" t="s">
        <v>15012</v>
      </c>
      <c r="E2754" s="46" t="s">
        <v>36</v>
      </c>
      <c r="F2754" s="46" t="s">
        <v>5822</v>
      </c>
      <c r="G2754" s="46" t="s">
        <v>12433</v>
      </c>
      <c r="H2754" s="46" t="s">
        <v>358</v>
      </c>
      <c r="I2754" s="46" t="s">
        <v>369</v>
      </c>
      <c r="J2754" s="47">
        <v>78</v>
      </c>
      <c r="K2754" s="46" t="s">
        <v>2569</v>
      </c>
      <c r="L2754" s="46" t="s">
        <v>279</v>
      </c>
    </row>
    <row r="2755" spans="1:12" x14ac:dyDescent="0.2">
      <c r="A2755" s="47">
        <v>24513</v>
      </c>
      <c r="C2755" s="46" t="s">
        <v>5495</v>
      </c>
      <c r="D2755" s="46" t="s">
        <v>10</v>
      </c>
      <c r="E2755" s="46" t="s">
        <v>11</v>
      </c>
      <c r="F2755" s="46" t="s">
        <v>12434</v>
      </c>
      <c r="G2755" s="46" t="s">
        <v>12435</v>
      </c>
      <c r="H2755" s="46" t="s">
        <v>368</v>
      </c>
      <c r="I2755" s="46" t="s">
        <v>8266</v>
      </c>
      <c r="J2755" s="47">
        <v>10496</v>
      </c>
      <c r="K2755" s="46" t="s">
        <v>2584</v>
      </c>
      <c r="L2755" s="46" t="s">
        <v>284</v>
      </c>
    </row>
    <row r="2756" spans="1:12" x14ac:dyDescent="0.2">
      <c r="A2756" s="47">
        <v>24497</v>
      </c>
      <c r="C2756" s="46" t="s">
        <v>70</v>
      </c>
      <c r="D2756" s="46" t="s">
        <v>19</v>
      </c>
      <c r="E2756" s="46" t="s">
        <v>5497</v>
      </c>
      <c r="F2756" s="46" t="s">
        <v>5823</v>
      </c>
      <c r="G2756" s="46" t="s">
        <v>12436</v>
      </c>
      <c r="H2756" s="46" t="s">
        <v>368</v>
      </c>
      <c r="I2756" s="46" t="s">
        <v>509</v>
      </c>
      <c r="J2756" s="47">
        <v>10132</v>
      </c>
      <c r="K2756" s="46" t="s">
        <v>2569</v>
      </c>
      <c r="L2756" s="46" t="s">
        <v>169</v>
      </c>
    </row>
    <row r="2757" spans="1:12" x14ac:dyDescent="0.2">
      <c r="A2757" s="47">
        <v>24472</v>
      </c>
      <c r="C2757" s="46" t="s">
        <v>4483</v>
      </c>
      <c r="D2757" s="46" t="s">
        <v>1951</v>
      </c>
      <c r="E2757" s="46" t="s">
        <v>3073</v>
      </c>
      <c r="F2757" s="46" t="s">
        <v>5825</v>
      </c>
      <c r="G2757" s="46" t="s">
        <v>12437</v>
      </c>
      <c r="H2757" s="46" t="s">
        <v>368</v>
      </c>
      <c r="I2757" s="46" t="s">
        <v>1055</v>
      </c>
      <c r="J2757" s="47">
        <v>701</v>
      </c>
      <c r="K2757" s="46" t="s">
        <v>2569</v>
      </c>
      <c r="L2757" s="46" t="s">
        <v>281</v>
      </c>
    </row>
    <row r="2758" spans="1:12" x14ac:dyDescent="0.2">
      <c r="A2758" s="47">
        <v>24453</v>
      </c>
      <c r="C2758" s="46" t="s">
        <v>1666</v>
      </c>
      <c r="D2758" s="46" t="s">
        <v>5500</v>
      </c>
      <c r="E2758" s="46" t="s">
        <v>4767</v>
      </c>
      <c r="F2758" s="46" t="s">
        <v>12438</v>
      </c>
      <c r="G2758" s="46" t="s">
        <v>12439</v>
      </c>
      <c r="H2758" s="46" t="s">
        <v>358</v>
      </c>
      <c r="I2758" s="46" t="s">
        <v>455</v>
      </c>
      <c r="J2758" s="47">
        <v>10086</v>
      </c>
      <c r="K2758" s="46" t="s">
        <v>2569</v>
      </c>
      <c r="L2758" s="46" t="s">
        <v>283</v>
      </c>
    </row>
    <row r="2759" spans="1:12" x14ac:dyDescent="0.2">
      <c r="A2759" s="47">
        <v>24449</v>
      </c>
      <c r="C2759" s="46" t="s">
        <v>5501</v>
      </c>
      <c r="D2759" s="46" t="s">
        <v>3680</v>
      </c>
      <c r="E2759" s="46" t="s">
        <v>2663</v>
      </c>
      <c r="F2759" s="46" t="s">
        <v>5827</v>
      </c>
      <c r="G2759" s="46" t="s">
        <v>12440</v>
      </c>
      <c r="H2759" s="46" t="s">
        <v>368</v>
      </c>
      <c r="I2759" s="46" t="s">
        <v>455</v>
      </c>
      <c r="J2759" s="47">
        <v>10086</v>
      </c>
      <c r="K2759" s="46" t="s">
        <v>2569</v>
      </c>
      <c r="L2759" s="46" t="s">
        <v>283</v>
      </c>
    </row>
    <row r="2760" spans="1:12" x14ac:dyDescent="0.2">
      <c r="A2760" s="47">
        <v>24366</v>
      </c>
      <c r="C2760" s="46" t="s">
        <v>1757</v>
      </c>
      <c r="D2760" s="46" t="s">
        <v>1479</v>
      </c>
      <c r="E2760" s="46" t="s">
        <v>3032</v>
      </c>
      <c r="F2760" s="46" t="s">
        <v>3908</v>
      </c>
      <c r="G2760" s="46" t="s">
        <v>12441</v>
      </c>
      <c r="H2760" s="46" t="s">
        <v>361</v>
      </c>
      <c r="I2760" s="46" t="s">
        <v>808</v>
      </c>
      <c r="J2760" s="47">
        <v>293</v>
      </c>
      <c r="K2760" s="46" t="s">
        <v>2569</v>
      </c>
      <c r="L2760" s="46" t="s">
        <v>282</v>
      </c>
    </row>
    <row r="2761" spans="1:12" x14ac:dyDescent="0.2">
      <c r="A2761" s="47">
        <v>24365</v>
      </c>
      <c r="C2761" s="46" t="s">
        <v>4812</v>
      </c>
      <c r="D2761" s="46" t="s">
        <v>5506</v>
      </c>
      <c r="E2761" s="46" t="s">
        <v>2936</v>
      </c>
      <c r="F2761" s="46" t="s">
        <v>5832</v>
      </c>
      <c r="G2761" s="46" t="s">
        <v>12442</v>
      </c>
      <c r="H2761" s="46" t="s">
        <v>361</v>
      </c>
      <c r="I2761" s="46" t="s">
        <v>580</v>
      </c>
      <c r="J2761" s="47">
        <v>534</v>
      </c>
      <c r="K2761" s="46" t="s">
        <v>2682</v>
      </c>
      <c r="L2761" s="46" t="s">
        <v>269</v>
      </c>
    </row>
    <row r="2762" spans="1:12" x14ac:dyDescent="0.2">
      <c r="A2762" s="47">
        <v>24360</v>
      </c>
      <c r="C2762" s="46" t="s">
        <v>7794</v>
      </c>
      <c r="D2762" s="46" t="s">
        <v>2117</v>
      </c>
      <c r="E2762" s="46" t="s">
        <v>3218</v>
      </c>
      <c r="F2762" s="46" t="s">
        <v>5835</v>
      </c>
      <c r="G2762" s="46" t="s">
        <v>12443</v>
      </c>
      <c r="H2762" s="46" t="s">
        <v>361</v>
      </c>
      <c r="I2762" s="46" t="s">
        <v>360</v>
      </c>
      <c r="J2762" s="47">
        <v>33</v>
      </c>
      <c r="K2762" s="46" t="s">
        <v>2569</v>
      </c>
      <c r="L2762" s="46" t="s">
        <v>281</v>
      </c>
    </row>
    <row r="2763" spans="1:12" x14ac:dyDescent="0.2">
      <c r="A2763" s="47">
        <v>24348</v>
      </c>
      <c r="C2763" s="46" t="s">
        <v>490</v>
      </c>
      <c r="D2763" s="46" t="s">
        <v>15138</v>
      </c>
      <c r="E2763" s="46" t="s">
        <v>1482</v>
      </c>
      <c r="F2763" s="46" t="s">
        <v>5837</v>
      </c>
      <c r="G2763" s="46" t="s">
        <v>12444</v>
      </c>
      <c r="H2763" s="46" t="s">
        <v>361</v>
      </c>
      <c r="I2763" s="46" t="s">
        <v>404</v>
      </c>
      <c r="J2763" s="47">
        <v>331</v>
      </c>
      <c r="K2763" s="46" t="s">
        <v>2569</v>
      </c>
      <c r="L2763" s="46" t="s">
        <v>283</v>
      </c>
    </row>
    <row r="2764" spans="1:12" x14ac:dyDescent="0.2">
      <c r="A2764" s="47">
        <v>24329</v>
      </c>
      <c r="C2764" s="46" t="s">
        <v>2166</v>
      </c>
      <c r="D2764" s="46" t="s">
        <v>7</v>
      </c>
      <c r="E2764" s="46" t="s">
        <v>32</v>
      </c>
      <c r="F2764" s="46" t="s">
        <v>5838</v>
      </c>
      <c r="G2764" s="46" t="s">
        <v>12445</v>
      </c>
      <c r="H2764" s="46" t="s">
        <v>361</v>
      </c>
      <c r="I2764" s="46" t="s">
        <v>1031</v>
      </c>
      <c r="J2764" s="47">
        <v>10151</v>
      </c>
      <c r="K2764" s="46" t="s">
        <v>2569</v>
      </c>
      <c r="L2764" s="46" t="s">
        <v>288</v>
      </c>
    </row>
    <row r="2765" spans="1:12" x14ac:dyDescent="0.2">
      <c r="A2765" s="47">
        <v>24320</v>
      </c>
      <c r="C2765" s="46" t="s">
        <v>7</v>
      </c>
      <c r="D2765" s="46" t="s">
        <v>3347</v>
      </c>
      <c r="E2765" s="46" t="s">
        <v>4157</v>
      </c>
      <c r="F2765" s="46" t="s">
        <v>5167</v>
      </c>
      <c r="G2765" s="46" t="s">
        <v>12446</v>
      </c>
      <c r="H2765" s="46" t="s">
        <v>368</v>
      </c>
      <c r="I2765" s="46" t="s">
        <v>995</v>
      </c>
      <c r="J2765" s="47">
        <v>10130</v>
      </c>
      <c r="K2765" s="46" t="s">
        <v>2569</v>
      </c>
      <c r="L2765" s="46" t="s">
        <v>284</v>
      </c>
    </row>
    <row r="2766" spans="1:12" x14ac:dyDescent="0.2">
      <c r="A2766" s="47">
        <v>24306</v>
      </c>
      <c r="C2766" s="46" t="s">
        <v>3054</v>
      </c>
      <c r="D2766" s="46" t="s">
        <v>5511</v>
      </c>
      <c r="E2766" s="46" t="s">
        <v>2773</v>
      </c>
      <c r="F2766" s="46" t="s">
        <v>5839</v>
      </c>
      <c r="G2766" s="46" t="s">
        <v>12447</v>
      </c>
      <c r="H2766" s="46" t="s">
        <v>368</v>
      </c>
      <c r="I2766" s="46" t="s">
        <v>536</v>
      </c>
      <c r="J2766" s="47">
        <v>519</v>
      </c>
      <c r="K2766" s="46" t="s">
        <v>2569</v>
      </c>
      <c r="L2766" s="46" t="s">
        <v>279</v>
      </c>
    </row>
    <row r="2767" spans="1:12" x14ac:dyDescent="0.2">
      <c r="A2767" s="47">
        <v>24301</v>
      </c>
      <c r="C2767" s="46" t="s">
        <v>3187</v>
      </c>
      <c r="D2767" s="46" t="s">
        <v>1757</v>
      </c>
      <c r="E2767" s="46" t="s">
        <v>3011</v>
      </c>
      <c r="F2767" s="46" t="s">
        <v>5840</v>
      </c>
      <c r="G2767" s="46" t="s">
        <v>12448</v>
      </c>
      <c r="H2767" s="46" t="s">
        <v>358</v>
      </c>
      <c r="I2767" s="46" t="s">
        <v>536</v>
      </c>
      <c r="J2767" s="47">
        <v>519</v>
      </c>
      <c r="K2767" s="46" t="s">
        <v>2569</v>
      </c>
      <c r="L2767" s="46" t="s">
        <v>279</v>
      </c>
    </row>
    <row r="2768" spans="1:12" x14ac:dyDescent="0.2">
      <c r="A2768" s="47">
        <v>24299</v>
      </c>
      <c r="C2768" s="46" t="s">
        <v>490</v>
      </c>
      <c r="D2768" s="46" t="s">
        <v>5513</v>
      </c>
      <c r="E2768" s="46" t="s">
        <v>2943</v>
      </c>
      <c r="F2768" s="46" t="s">
        <v>7033</v>
      </c>
      <c r="G2768" s="46" t="s">
        <v>12451</v>
      </c>
      <c r="H2768" s="46" t="s">
        <v>361</v>
      </c>
      <c r="I2768" s="46" t="s">
        <v>3125</v>
      </c>
      <c r="J2768" s="47">
        <v>180</v>
      </c>
      <c r="K2768" s="46" t="s">
        <v>2641</v>
      </c>
      <c r="L2768" s="46" t="s">
        <v>284</v>
      </c>
    </row>
    <row r="2769" spans="1:12" x14ac:dyDescent="0.2">
      <c r="A2769" s="47">
        <v>24289</v>
      </c>
      <c r="C2769" s="46" t="s">
        <v>5514</v>
      </c>
      <c r="D2769" s="46" t="s">
        <v>19</v>
      </c>
      <c r="E2769" s="46" t="s">
        <v>3217</v>
      </c>
      <c r="F2769" s="46" t="s">
        <v>5955</v>
      </c>
      <c r="G2769" s="46" t="s">
        <v>12452</v>
      </c>
      <c r="H2769" s="46" t="s">
        <v>368</v>
      </c>
      <c r="I2769" s="46" t="s">
        <v>11802</v>
      </c>
      <c r="J2769" s="47">
        <v>10156</v>
      </c>
      <c r="K2769" s="46" t="s">
        <v>2569</v>
      </c>
      <c r="L2769" s="46" t="s">
        <v>288</v>
      </c>
    </row>
    <row r="2770" spans="1:12" x14ac:dyDescent="0.2">
      <c r="A2770" s="47">
        <v>24284</v>
      </c>
      <c r="C2770" s="46" t="s">
        <v>7</v>
      </c>
      <c r="D2770" s="46" t="s">
        <v>13</v>
      </c>
      <c r="E2770" s="46" t="s">
        <v>29</v>
      </c>
      <c r="F2770" s="46" t="s">
        <v>5841</v>
      </c>
      <c r="G2770" s="46" t="s">
        <v>12453</v>
      </c>
      <c r="H2770" s="46" t="s">
        <v>358</v>
      </c>
      <c r="I2770" s="46" t="s">
        <v>1005</v>
      </c>
      <c r="J2770" s="47">
        <v>10015</v>
      </c>
      <c r="K2770" s="46" t="s">
        <v>2569</v>
      </c>
      <c r="L2770" s="46" t="s">
        <v>283</v>
      </c>
    </row>
    <row r="2771" spans="1:12" x14ac:dyDescent="0.2">
      <c r="A2771" s="47">
        <v>24282</v>
      </c>
      <c r="C2771" s="46" t="s">
        <v>5516</v>
      </c>
      <c r="D2771" s="46" t="s">
        <v>10</v>
      </c>
      <c r="E2771" s="46" t="s">
        <v>52</v>
      </c>
      <c r="F2771" s="46" t="s">
        <v>12454</v>
      </c>
      <c r="G2771" s="46" t="s">
        <v>12455</v>
      </c>
      <c r="H2771" s="46" t="s">
        <v>368</v>
      </c>
      <c r="I2771" s="46" t="s">
        <v>614</v>
      </c>
      <c r="J2771" s="47">
        <v>626</v>
      </c>
      <c r="K2771" s="46" t="s">
        <v>2569</v>
      </c>
      <c r="L2771" s="46" t="s">
        <v>284</v>
      </c>
    </row>
    <row r="2772" spans="1:12" x14ac:dyDescent="0.2">
      <c r="A2772" s="47">
        <v>24268</v>
      </c>
      <c r="C2772" s="46" t="s">
        <v>15283</v>
      </c>
      <c r="D2772" s="46" t="s">
        <v>371</v>
      </c>
      <c r="E2772" s="46" t="s">
        <v>114</v>
      </c>
      <c r="F2772" s="46" t="s">
        <v>5842</v>
      </c>
      <c r="G2772" s="46" t="s">
        <v>12456</v>
      </c>
      <c r="H2772" s="46" t="s">
        <v>361</v>
      </c>
      <c r="I2772" s="46" t="s">
        <v>614</v>
      </c>
      <c r="J2772" s="47">
        <v>626</v>
      </c>
      <c r="K2772" s="46" t="s">
        <v>2569</v>
      </c>
      <c r="L2772" s="46" t="s">
        <v>284</v>
      </c>
    </row>
    <row r="2773" spans="1:12" x14ac:dyDescent="0.2">
      <c r="A2773" s="47">
        <v>24254</v>
      </c>
      <c r="C2773" s="46" t="s">
        <v>176</v>
      </c>
      <c r="D2773" s="46" t="s">
        <v>1869</v>
      </c>
      <c r="E2773" s="46" t="s">
        <v>51</v>
      </c>
      <c r="F2773" s="46" t="s">
        <v>5843</v>
      </c>
      <c r="G2773" s="46" t="s">
        <v>12457</v>
      </c>
      <c r="H2773" s="46" t="s">
        <v>361</v>
      </c>
      <c r="I2773" s="46" t="s">
        <v>862</v>
      </c>
      <c r="J2773" s="47">
        <v>292</v>
      </c>
      <c r="K2773" s="46" t="s">
        <v>2569</v>
      </c>
      <c r="L2773" s="46" t="s">
        <v>282</v>
      </c>
    </row>
    <row r="2774" spans="1:12" x14ac:dyDescent="0.2">
      <c r="A2774" s="47">
        <v>24234</v>
      </c>
      <c r="C2774" s="46" t="s">
        <v>48</v>
      </c>
      <c r="D2774" s="46" t="s">
        <v>458</v>
      </c>
      <c r="E2774" s="46" t="s">
        <v>60</v>
      </c>
      <c r="F2774" s="46" t="s">
        <v>5844</v>
      </c>
      <c r="G2774" s="46" t="s">
        <v>12458</v>
      </c>
      <c r="H2774" s="46" t="s">
        <v>358</v>
      </c>
      <c r="I2774" s="46" t="s">
        <v>862</v>
      </c>
      <c r="J2774" s="47">
        <v>292</v>
      </c>
      <c r="K2774" s="46" t="s">
        <v>2569</v>
      </c>
      <c r="L2774" s="46" t="s">
        <v>282</v>
      </c>
    </row>
    <row r="2775" spans="1:12" x14ac:dyDescent="0.2">
      <c r="A2775" s="47">
        <v>24230</v>
      </c>
      <c r="C2775" s="46" t="s">
        <v>79</v>
      </c>
      <c r="D2775" s="46" t="s">
        <v>19</v>
      </c>
      <c r="E2775" s="46" t="s">
        <v>2864</v>
      </c>
      <c r="F2775" s="46" t="s">
        <v>4712</v>
      </c>
      <c r="G2775" s="46" t="s">
        <v>12459</v>
      </c>
      <c r="H2775" s="46" t="s">
        <v>368</v>
      </c>
      <c r="I2775" s="46" t="s">
        <v>397</v>
      </c>
      <c r="J2775" s="47">
        <v>284</v>
      </c>
      <c r="K2775" s="46" t="s">
        <v>2569</v>
      </c>
      <c r="L2775" s="46" t="s">
        <v>283</v>
      </c>
    </row>
    <row r="2776" spans="1:12" x14ac:dyDescent="0.2">
      <c r="A2776" s="47">
        <v>24218</v>
      </c>
      <c r="C2776" s="46" t="s">
        <v>141</v>
      </c>
      <c r="D2776" s="46" t="s">
        <v>5175</v>
      </c>
      <c r="E2776" s="46" t="s">
        <v>399</v>
      </c>
      <c r="F2776" s="46" t="s">
        <v>5845</v>
      </c>
      <c r="G2776" s="46" t="s">
        <v>12460</v>
      </c>
      <c r="H2776" s="46" t="s">
        <v>368</v>
      </c>
      <c r="I2776" s="46" t="s">
        <v>1014</v>
      </c>
      <c r="J2776" s="47">
        <v>10153</v>
      </c>
      <c r="K2776" s="46" t="s">
        <v>2569</v>
      </c>
      <c r="L2776" s="46" t="s">
        <v>285</v>
      </c>
    </row>
    <row r="2777" spans="1:12" x14ac:dyDescent="0.2">
      <c r="A2777" s="47">
        <v>24211</v>
      </c>
      <c r="C2777" s="46" t="s">
        <v>72</v>
      </c>
      <c r="D2777" s="46" t="s">
        <v>34</v>
      </c>
      <c r="E2777" s="46" t="s">
        <v>2590</v>
      </c>
      <c r="F2777" s="46" t="s">
        <v>2837</v>
      </c>
      <c r="G2777" s="46" t="s">
        <v>12461</v>
      </c>
      <c r="H2777" s="46" t="s">
        <v>368</v>
      </c>
      <c r="I2777" s="46" t="s">
        <v>360</v>
      </c>
      <c r="J2777" s="47">
        <v>33</v>
      </c>
      <c r="K2777" s="46" t="s">
        <v>2569</v>
      </c>
      <c r="L2777" s="46" t="s">
        <v>281</v>
      </c>
    </row>
    <row r="2778" spans="1:12" x14ac:dyDescent="0.2">
      <c r="A2778" s="47">
        <v>24201</v>
      </c>
      <c r="C2778" s="46" t="s">
        <v>5521</v>
      </c>
      <c r="D2778" s="46" t="s">
        <v>5522</v>
      </c>
      <c r="E2778" s="46" t="s">
        <v>3331</v>
      </c>
      <c r="F2778" s="46" t="s">
        <v>5847</v>
      </c>
      <c r="G2778" s="46" t="s">
        <v>12462</v>
      </c>
      <c r="H2778" s="46" t="s">
        <v>361</v>
      </c>
      <c r="I2778" s="46" t="s">
        <v>483</v>
      </c>
      <c r="J2778" s="47">
        <v>10344</v>
      </c>
      <c r="K2778" s="46" t="s">
        <v>2569</v>
      </c>
      <c r="L2778" s="46" t="s">
        <v>281</v>
      </c>
    </row>
    <row r="2779" spans="1:12" x14ac:dyDescent="0.2">
      <c r="A2779" s="47">
        <v>24189</v>
      </c>
      <c r="C2779" s="46" t="s">
        <v>72</v>
      </c>
      <c r="D2779" s="46" t="s">
        <v>1472</v>
      </c>
      <c r="E2779" s="46" t="s">
        <v>31</v>
      </c>
      <c r="F2779" s="46" t="s">
        <v>5849</v>
      </c>
      <c r="G2779" s="46" t="s">
        <v>12463</v>
      </c>
      <c r="H2779" s="46" t="s">
        <v>361</v>
      </c>
      <c r="I2779" s="46" t="s">
        <v>652</v>
      </c>
      <c r="J2779" s="47">
        <v>10018</v>
      </c>
      <c r="K2779" s="46" t="s">
        <v>2569</v>
      </c>
      <c r="L2779" s="46" t="s">
        <v>284</v>
      </c>
    </row>
    <row r="2780" spans="1:12" x14ac:dyDescent="0.2">
      <c r="A2780" s="47">
        <v>24177</v>
      </c>
      <c r="C2780" s="46" t="s">
        <v>10</v>
      </c>
      <c r="D2780" s="46" t="s">
        <v>5526</v>
      </c>
      <c r="E2780" s="46" t="s">
        <v>63</v>
      </c>
      <c r="F2780" s="46" t="s">
        <v>5852</v>
      </c>
      <c r="G2780" s="46" t="s">
        <v>12464</v>
      </c>
      <c r="H2780" s="46" t="s">
        <v>361</v>
      </c>
      <c r="I2780" s="46" t="s">
        <v>652</v>
      </c>
      <c r="J2780" s="47">
        <v>10018</v>
      </c>
      <c r="K2780" s="46" t="s">
        <v>2569</v>
      </c>
      <c r="L2780" s="46" t="s">
        <v>284</v>
      </c>
    </row>
    <row r="2781" spans="1:12" x14ac:dyDescent="0.2">
      <c r="A2781" s="47">
        <v>24156</v>
      </c>
      <c r="C2781" s="46" t="s">
        <v>1916</v>
      </c>
      <c r="D2781" s="46" t="s">
        <v>62</v>
      </c>
      <c r="E2781" s="46" t="s">
        <v>12</v>
      </c>
      <c r="F2781" s="46" t="s">
        <v>5853</v>
      </c>
      <c r="G2781" s="46" t="s">
        <v>12465</v>
      </c>
      <c r="H2781" s="46" t="s">
        <v>361</v>
      </c>
      <c r="I2781" s="46" t="s">
        <v>433</v>
      </c>
      <c r="J2781" s="47">
        <v>713</v>
      </c>
      <c r="K2781" s="46" t="s">
        <v>2569</v>
      </c>
      <c r="L2781" s="46" t="s">
        <v>287</v>
      </c>
    </row>
    <row r="2782" spans="1:12" x14ac:dyDescent="0.2">
      <c r="A2782" s="47">
        <v>24153</v>
      </c>
      <c r="C2782" s="46" t="s">
        <v>14</v>
      </c>
      <c r="D2782" s="46" t="s">
        <v>3967</v>
      </c>
      <c r="E2782" s="46" t="s">
        <v>547</v>
      </c>
      <c r="F2782" s="46" t="s">
        <v>5854</v>
      </c>
      <c r="G2782" s="46" t="s">
        <v>12466</v>
      </c>
      <c r="H2782" s="46" t="s">
        <v>358</v>
      </c>
      <c r="I2782" s="46" t="s">
        <v>937</v>
      </c>
      <c r="J2782" s="47">
        <v>10173</v>
      </c>
      <c r="K2782" s="46" t="s">
        <v>2569</v>
      </c>
      <c r="L2782" s="46" t="s">
        <v>282</v>
      </c>
    </row>
    <row r="2783" spans="1:12" x14ac:dyDescent="0.2">
      <c r="A2783" s="47">
        <v>24151</v>
      </c>
      <c r="C2783" s="46" t="s">
        <v>54</v>
      </c>
      <c r="D2783" s="46" t="s">
        <v>54</v>
      </c>
      <c r="E2783" s="46" t="s">
        <v>52</v>
      </c>
      <c r="F2783" s="46" t="s">
        <v>4754</v>
      </c>
      <c r="G2783" s="46" t="s">
        <v>12467</v>
      </c>
      <c r="H2783" s="46" t="s">
        <v>368</v>
      </c>
      <c r="I2783" s="46" t="s">
        <v>1055</v>
      </c>
      <c r="J2783" s="47">
        <v>701</v>
      </c>
      <c r="K2783" s="46" t="s">
        <v>2569</v>
      </c>
      <c r="L2783" s="46" t="s">
        <v>281</v>
      </c>
    </row>
    <row r="2784" spans="1:12" x14ac:dyDescent="0.2">
      <c r="A2784" s="47">
        <v>24148</v>
      </c>
      <c r="C2784" s="46" t="s">
        <v>5531</v>
      </c>
      <c r="D2784" s="46" t="s">
        <v>5532</v>
      </c>
      <c r="E2784" s="46" t="s">
        <v>5533</v>
      </c>
      <c r="F2784" s="46" t="s">
        <v>5857</v>
      </c>
      <c r="G2784" s="46" t="s">
        <v>12468</v>
      </c>
      <c r="H2784" s="46" t="s">
        <v>361</v>
      </c>
      <c r="I2784" s="46" t="s">
        <v>995</v>
      </c>
      <c r="J2784" s="47">
        <v>10130</v>
      </c>
      <c r="K2784" s="46" t="s">
        <v>2569</v>
      </c>
      <c r="L2784" s="46" t="s">
        <v>284</v>
      </c>
    </row>
    <row r="2785" spans="1:12" x14ac:dyDescent="0.2">
      <c r="A2785" s="47">
        <v>24125</v>
      </c>
      <c r="C2785" s="46" t="s">
        <v>1912</v>
      </c>
      <c r="D2785" s="46" t="s">
        <v>400</v>
      </c>
      <c r="E2785" s="46" t="s">
        <v>8</v>
      </c>
      <c r="F2785" s="46" t="s">
        <v>5860</v>
      </c>
      <c r="G2785" s="46" t="s">
        <v>12469</v>
      </c>
      <c r="H2785" s="46" t="s">
        <v>358</v>
      </c>
      <c r="I2785" s="46" t="s">
        <v>736</v>
      </c>
      <c r="J2785" s="47">
        <v>682</v>
      </c>
      <c r="K2785" s="46" t="s">
        <v>2569</v>
      </c>
      <c r="L2785" s="46" t="s">
        <v>269</v>
      </c>
    </row>
    <row r="2786" spans="1:12" x14ac:dyDescent="0.2">
      <c r="A2786" s="47">
        <v>24120</v>
      </c>
      <c r="C2786" s="46" t="s">
        <v>5536</v>
      </c>
      <c r="D2786" s="46" t="s">
        <v>34</v>
      </c>
      <c r="E2786" s="46" t="s">
        <v>12153</v>
      </c>
      <c r="F2786" s="46" t="s">
        <v>5861</v>
      </c>
      <c r="G2786" s="46" t="s">
        <v>12470</v>
      </c>
      <c r="H2786" s="46" t="s">
        <v>368</v>
      </c>
      <c r="I2786" s="46" t="s">
        <v>661</v>
      </c>
      <c r="J2786" s="47">
        <v>351</v>
      </c>
      <c r="K2786" s="46" t="s">
        <v>5862</v>
      </c>
      <c r="L2786" s="46" t="s">
        <v>285</v>
      </c>
    </row>
    <row r="2787" spans="1:12" x14ac:dyDescent="0.2">
      <c r="A2787" s="47">
        <v>24107</v>
      </c>
      <c r="C2787" s="46" t="s">
        <v>14882</v>
      </c>
      <c r="D2787" s="46" t="s">
        <v>13</v>
      </c>
      <c r="E2787" s="46" t="s">
        <v>65</v>
      </c>
      <c r="F2787" s="46" t="s">
        <v>5863</v>
      </c>
      <c r="G2787" s="46" t="s">
        <v>12471</v>
      </c>
      <c r="H2787" s="46" t="s">
        <v>368</v>
      </c>
      <c r="I2787" s="46" t="s">
        <v>379</v>
      </c>
      <c r="J2787" s="47">
        <v>138</v>
      </c>
      <c r="K2787" s="46" t="s">
        <v>2569</v>
      </c>
      <c r="L2787" s="46" t="s">
        <v>285</v>
      </c>
    </row>
    <row r="2788" spans="1:12" x14ac:dyDescent="0.2">
      <c r="A2788" s="47">
        <v>24102</v>
      </c>
      <c r="C2788" s="46" t="s">
        <v>72</v>
      </c>
      <c r="D2788" s="46" t="s">
        <v>4014</v>
      </c>
      <c r="E2788" s="46" t="s">
        <v>5051</v>
      </c>
      <c r="F2788" s="46" t="s">
        <v>5864</v>
      </c>
      <c r="G2788" s="46" t="s">
        <v>12472</v>
      </c>
      <c r="H2788" s="46" t="s">
        <v>361</v>
      </c>
      <c r="I2788" s="46" t="s">
        <v>769</v>
      </c>
      <c r="J2788" s="47">
        <v>10131</v>
      </c>
      <c r="K2788" s="46" t="s">
        <v>2569</v>
      </c>
      <c r="L2788" s="46" t="s">
        <v>170</v>
      </c>
    </row>
    <row r="2789" spans="1:12" x14ac:dyDescent="0.2">
      <c r="A2789" s="47">
        <v>24101</v>
      </c>
      <c r="C2789" s="46" t="s">
        <v>72</v>
      </c>
      <c r="D2789" s="46" t="s">
        <v>4014</v>
      </c>
      <c r="E2789" s="46" t="s">
        <v>522</v>
      </c>
      <c r="F2789" s="46" t="s">
        <v>4473</v>
      </c>
      <c r="G2789" s="46" t="s">
        <v>12473</v>
      </c>
      <c r="H2789" s="46" t="s">
        <v>361</v>
      </c>
      <c r="I2789" s="46" t="s">
        <v>426</v>
      </c>
      <c r="J2789" s="47">
        <v>634</v>
      </c>
      <c r="K2789" s="46" t="s">
        <v>2569</v>
      </c>
      <c r="L2789" s="46" t="s">
        <v>285</v>
      </c>
    </row>
    <row r="2790" spans="1:12" x14ac:dyDescent="0.2">
      <c r="A2790" s="47">
        <v>24090</v>
      </c>
      <c r="C2790" s="46" t="s">
        <v>5539</v>
      </c>
      <c r="D2790" s="46" t="s">
        <v>527</v>
      </c>
      <c r="E2790" s="46" t="s">
        <v>527</v>
      </c>
      <c r="F2790" s="46" t="s">
        <v>5866</v>
      </c>
      <c r="G2790" s="46" t="s">
        <v>12474</v>
      </c>
      <c r="H2790" s="46" t="s">
        <v>361</v>
      </c>
      <c r="I2790" s="46" t="s">
        <v>713</v>
      </c>
      <c r="J2790" s="47">
        <v>10129</v>
      </c>
      <c r="K2790" s="46" t="s">
        <v>2569</v>
      </c>
      <c r="L2790" s="46" t="s">
        <v>286</v>
      </c>
    </row>
    <row r="2791" spans="1:12" x14ac:dyDescent="0.2">
      <c r="A2791" s="47">
        <v>24084</v>
      </c>
      <c r="C2791" s="46" t="s">
        <v>58</v>
      </c>
      <c r="D2791" s="46" t="s">
        <v>490</v>
      </c>
      <c r="E2791" s="46" t="s">
        <v>2767</v>
      </c>
      <c r="F2791" s="46" t="s">
        <v>5867</v>
      </c>
      <c r="G2791" s="46" t="s">
        <v>12475</v>
      </c>
      <c r="H2791" s="46" t="s">
        <v>368</v>
      </c>
      <c r="I2791" s="46" t="s">
        <v>665</v>
      </c>
      <c r="J2791" s="47">
        <v>439</v>
      </c>
      <c r="K2791" s="46" t="s">
        <v>2619</v>
      </c>
      <c r="L2791" s="46" t="s">
        <v>279</v>
      </c>
    </row>
    <row r="2792" spans="1:12" x14ac:dyDescent="0.2">
      <c r="A2792" s="47">
        <v>24068</v>
      </c>
      <c r="C2792" s="46" t="s">
        <v>3916</v>
      </c>
      <c r="D2792" s="46" t="s">
        <v>19</v>
      </c>
      <c r="E2792" s="46" t="s">
        <v>406</v>
      </c>
      <c r="F2792" s="46" t="s">
        <v>8807</v>
      </c>
      <c r="G2792" s="46" t="s">
        <v>12476</v>
      </c>
      <c r="H2792" s="46" t="s">
        <v>368</v>
      </c>
      <c r="I2792" s="46" t="s">
        <v>818</v>
      </c>
      <c r="J2792" s="47">
        <v>600</v>
      </c>
      <c r="K2792" s="46" t="s">
        <v>2569</v>
      </c>
      <c r="L2792" s="46" t="s">
        <v>279</v>
      </c>
    </row>
    <row r="2793" spans="1:12" x14ac:dyDescent="0.2">
      <c r="A2793" s="47">
        <v>24063</v>
      </c>
      <c r="C2793" s="46" t="s">
        <v>54</v>
      </c>
      <c r="D2793" s="46" t="s">
        <v>9</v>
      </c>
      <c r="E2793" s="46" t="s">
        <v>29</v>
      </c>
      <c r="F2793" s="46" t="s">
        <v>12477</v>
      </c>
      <c r="G2793" s="46" t="s">
        <v>12478</v>
      </c>
      <c r="H2793" s="46" t="s">
        <v>368</v>
      </c>
      <c r="I2793" s="46" t="s">
        <v>369</v>
      </c>
      <c r="J2793" s="47">
        <v>78</v>
      </c>
      <c r="K2793" s="46" t="s">
        <v>2569</v>
      </c>
      <c r="L2793" s="46" t="s">
        <v>279</v>
      </c>
    </row>
    <row r="2794" spans="1:12" x14ac:dyDescent="0.2">
      <c r="A2794" s="47">
        <v>24053</v>
      </c>
      <c r="C2794" s="46" t="s">
        <v>544</v>
      </c>
      <c r="D2794" s="46" t="s">
        <v>9</v>
      </c>
      <c r="E2794" s="46" t="s">
        <v>547</v>
      </c>
      <c r="F2794" s="46" t="s">
        <v>5868</v>
      </c>
      <c r="G2794" s="46" t="s">
        <v>12479</v>
      </c>
      <c r="H2794" s="46" t="s">
        <v>361</v>
      </c>
      <c r="I2794" s="46" t="s">
        <v>785</v>
      </c>
      <c r="J2794" s="47">
        <v>10133</v>
      </c>
      <c r="K2794" s="46" t="s">
        <v>2569</v>
      </c>
      <c r="L2794" s="46" t="s">
        <v>284</v>
      </c>
    </row>
    <row r="2795" spans="1:12" x14ac:dyDescent="0.2">
      <c r="A2795" s="47">
        <v>24041</v>
      </c>
      <c r="C2795" s="46" t="s">
        <v>15939</v>
      </c>
      <c r="E2795" s="46" t="s">
        <v>7293</v>
      </c>
      <c r="F2795" s="46" t="s">
        <v>12480</v>
      </c>
      <c r="G2795" s="46" t="s">
        <v>12481</v>
      </c>
      <c r="H2795" s="46" t="s">
        <v>368</v>
      </c>
      <c r="I2795" s="46" t="s">
        <v>445</v>
      </c>
      <c r="J2795" s="47">
        <v>10007</v>
      </c>
      <c r="K2795" s="46" t="s">
        <v>2569</v>
      </c>
      <c r="L2795" s="46" t="s">
        <v>287</v>
      </c>
    </row>
    <row r="2796" spans="1:12" x14ac:dyDescent="0.2">
      <c r="A2796" s="47">
        <v>24040</v>
      </c>
      <c r="C2796" s="46" t="s">
        <v>14906</v>
      </c>
      <c r="E2796" s="46" t="s">
        <v>51</v>
      </c>
      <c r="F2796" s="46" t="s">
        <v>12482</v>
      </c>
      <c r="G2796" s="46" t="s">
        <v>12483</v>
      </c>
      <c r="H2796" s="46" t="s">
        <v>361</v>
      </c>
      <c r="I2796" s="46" t="s">
        <v>402</v>
      </c>
      <c r="J2796" s="47">
        <v>309</v>
      </c>
      <c r="K2796" s="46" t="s">
        <v>2569</v>
      </c>
      <c r="L2796" s="46" t="s">
        <v>279</v>
      </c>
    </row>
    <row r="2797" spans="1:12" x14ac:dyDescent="0.2">
      <c r="A2797" s="47">
        <v>24026</v>
      </c>
      <c r="C2797" s="46" t="s">
        <v>15940</v>
      </c>
      <c r="D2797" s="46" t="s">
        <v>371</v>
      </c>
      <c r="E2797" s="46" t="s">
        <v>51</v>
      </c>
      <c r="F2797" s="46" t="s">
        <v>5869</v>
      </c>
      <c r="G2797" s="46" t="s">
        <v>12484</v>
      </c>
      <c r="H2797" s="46" t="s">
        <v>361</v>
      </c>
      <c r="I2797" s="46" t="s">
        <v>736</v>
      </c>
      <c r="J2797" s="47">
        <v>682</v>
      </c>
      <c r="K2797" s="46" t="s">
        <v>2569</v>
      </c>
      <c r="L2797" s="46" t="s">
        <v>269</v>
      </c>
    </row>
    <row r="2798" spans="1:12" x14ac:dyDescent="0.2">
      <c r="A2798" s="47">
        <v>23989</v>
      </c>
      <c r="C2798" s="46" t="s">
        <v>2592</v>
      </c>
      <c r="D2798" s="46" t="s">
        <v>2107</v>
      </c>
      <c r="E2798" s="46" t="s">
        <v>22</v>
      </c>
      <c r="F2798" s="46" t="s">
        <v>5873</v>
      </c>
      <c r="G2798" s="46" t="s">
        <v>12485</v>
      </c>
      <c r="H2798" s="46" t="s">
        <v>361</v>
      </c>
      <c r="I2798" s="46" t="s">
        <v>401</v>
      </c>
      <c r="J2798" s="47">
        <v>308</v>
      </c>
      <c r="K2798" s="46" t="s">
        <v>2600</v>
      </c>
      <c r="L2798" s="46" t="s">
        <v>284</v>
      </c>
    </row>
    <row r="2799" spans="1:12" x14ac:dyDescent="0.2">
      <c r="A2799" s="47">
        <v>23978</v>
      </c>
      <c r="C2799" s="46" t="s">
        <v>1920</v>
      </c>
      <c r="D2799" s="46" t="s">
        <v>3358</v>
      </c>
      <c r="E2799" s="46" t="s">
        <v>12</v>
      </c>
      <c r="F2799" s="46" t="s">
        <v>5876</v>
      </c>
      <c r="G2799" s="46" t="s">
        <v>12486</v>
      </c>
      <c r="H2799" s="46" t="s">
        <v>361</v>
      </c>
      <c r="I2799" s="46" t="s">
        <v>595</v>
      </c>
      <c r="J2799" s="47">
        <v>175</v>
      </c>
      <c r="K2799" s="46" t="s">
        <v>2627</v>
      </c>
      <c r="L2799" s="46" t="s">
        <v>269</v>
      </c>
    </row>
    <row r="2800" spans="1:12" x14ac:dyDescent="0.2">
      <c r="A2800" s="47">
        <v>23974</v>
      </c>
      <c r="C2800" s="46" t="s">
        <v>4770</v>
      </c>
      <c r="D2800" s="46" t="s">
        <v>5545</v>
      </c>
      <c r="E2800" s="46" t="s">
        <v>4468</v>
      </c>
      <c r="F2800" s="46" t="s">
        <v>5877</v>
      </c>
      <c r="G2800" s="46" t="s">
        <v>12487</v>
      </c>
      <c r="H2800" s="46" t="s">
        <v>358</v>
      </c>
      <c r="I2800" s="46" t="s">
        <v>347</v>
      </c>
      <c r="J2800" s="47">
        <v>10434</v>
      </c>
      <c r="K2800" s="46" t="s">
        <v>2569</v>
      </c>
      <c r="L2800" s="46" t="s">
        <v>283</v>
      </c>
    </row>
    <row r="2801" spans="1:12" x14ac:dyDescent="0.2">
      <c r="A2801" s="47">
        <v>23970</v>
      </c>
      <c r="C2801" s="46" t="s">
        <v>5547</v>
      </c>
      <c r="D2801" s="46" t="s">
        <v>3377</v>
      </c>
      <c r="E2801" s="46" t="s">
        <v>98</v>
      </c>
      <c r="F2801" s="46" t="s">
        <v>5878</v>
      </c>
      <c r="G2801" s="46" t="s">
        <v>12488</v>
      </c>
      <c r="H2801" s="46" t="s">
        <v>358</v>
      </c>
      <c r="I2801" s="46" t="s">
        <v>437</v>
      </c>
      <c r="J2801" s="47">
        <v>736</v>
      </c>
      <c r="K2801" s="46" t="s">
        <v>2569</v>
      </c>
      <c r="L2801" s="46" t="s">
        <v>282</v>
      </c>
    </row>
    <row r="2802" spans="1:12" x14ac:dyDescent="0.2">
      <c r="A2802" s="47">
        <v>23969</v>
      </c>
      <c r="C2802" s="46" t="s">
        <v>6393</v>
      </c>
      <c r="D2802" s="46" t="s">
        <v>1744</v>
      </c>
      <c r="E2802" s="46" t="s">
        <v>22</v>
      </c>
      <c r="F2802" s="46" t="s">
        <v>5880</v>
      </c>
      <c r="G2802" s="46" t="s">
        <v>12489</v>
      </c>
      <c r="H2802" s="46" t="s">
        <v>358</v>
      </c>
      <c r="I2802" s="46" t="s">
        <v>532</v>
      </c>
      <c r="J2802" s="47">
        <v>10053</v>
      </c>
      <c r="K2802" s="46" t="s">
        <v>2569</v>
      </c>
      <c r="L2802" s="46" t="s">
        <v>280</v>
      </c>
    </row>
    <row r="2803" spans="1:12" x14ac:dyDescent="0.2">
      <c r="A2803" s="47">
        <v>23966</v>
      </c>
      <c r="C2803" s="46" t="s">
        <v>5549</v>
      </c>
      <c r="D2803" s="46" t="s">
        <v>44</v>
      </c>
      <c r="E2803" s="46" t="s">
        <v>93</v>
      </c>
      <c r="F2803" s="46" t="s">
        <v>5881</v>
      </c>
      <c r="G2803" s="46" t="s">
        <v>12490</v>
      </c>
      <c r="H2803" s="46" t="s">
        <v>361</v>
      </c>
      <c r="I2803" s="46" t="s">
        <v>400</v>
      </c>
      <c r="J2803" s="47">
        <v>305</v>
      </c>
      <c r="K2803" s="46" t="s">
        <v>2569</v>
      </c>
      <c r="L2803" s="46" t="s">
        <v>279</v>
      </c>
    </row>
    <row r="2804" spans="1:12" x14ac:dyDescent="0.2">
      <c r="A2804" s="47">
        <v>23951</v>
      </c>
      <c r="C2804" s="46" t="s">
        <v>91</v>
      </c>
      <c r="D2804" s="46" t="s">
        <v>14926</v>
      </c>
      <c r="E2804" s="46" t="s">
        <v>5552</v>
      </c>
      <c r="F2804" s="46" t="s">
        <v>5883</v>
      </c>
      <c r="G2804" s="46" t="s">
        <v>12491</v>
      </c>
      <c r="H2804" s="46" t="s">
        <v>358</v>
      </c>
      <c r="I2804" s="46" t="s">
        <v>496</v>
      </c>
      <c r="J2804" s="47">
        <v>337</v>
      </c>
      <c r="K2804" s="46" t="s">
        <v>2569</v>
      </c>
      <c r="L2804" s="46" t="s">
        <v>280</v>
      </c>
    </row>
    <row r="2805" spans="1:12" x14ac:dyDescent="0.2">
      <c r="A2805" s="47">
        <v>23950</v>
      </c>
      <c r="C2805" s="46" t="s">
        <v>5553</v>
      </c>
      <c r="D2805" s="46" t="s">
        <v>3358</v>
      </c>
      <c r="E2805" s="46" t="s">
        <v>3415</v>
      </c>
      <c r="F2805" s="46" t="s">
        <v>5884</v>
      </c>
      <c r="G2805" s="46" t="s">
        <v>12492</v>
      </c>
      <c r="H2805" s="46" t="s">
        <v>361</v>
      </c>
      <c r="I2805" s="46" t="s">
        <v>355</v>
      </c>
      <c r="J2805" s="47">
        <v>10454</v>
      </c>
      <c r="K2805" s="46" t="s">
        <v>2569</v>
      </c>
      <c r="L2805" s="46" t="s">
        <v>284</v>
      </c>
    </row>
    <row r="2806" spans="1:12" x14ac:dyDescent="0.2">
      <c r="A2806" s="47">
        <v>23940</v>
      </c>
      <c r="C2806" s="46" t="s">
        <v>5554</v>
      </c>
      <c r="D2806" s="46" t="s">
        <v>1966</v>
      </c>
      <c r="E2806" s="46" t="s">
        <v>5555</v>
      </c>
      <c r="F2806" s="46" t="s">
        <v>4946</v>
      </c>
      <c r="G2806" s="46" t="s">
        <v>12493</v>
      </c>
      <c r="H2806" s="46" t="s">
        <v>361</v>
      </c>
      <c r="I2806" s="46" t="s">
        <v>400</v>
      </c>
      <c r="J2806" s="47">
        <v>305</v>
      </c>
      <c r="K2806" s="46" t="s">
        <v>2569</v>
      </c>
      <c r="L2806" s="46" t="s">
        <v>279</v>
      </c>
    </row>
    <row r="2807" spans="1:12" x14ac:dyDescent="0.2">
      <c r="A2807" s="47">
        <v>23897</v>
      </c>
      <c r="C2807" s="46" t="s">
        <v>72</v>
      </c>
      <c r="D2807" s="46" t="s">
        <v>9</v>
      </c>
      <c r="E2807" s="46" t="s">
        <v>22</v>
      </c>
      <c r="F2807" s="46" t="s">
        <v>5887</v>
      </c>
      <c r="G2807" s="46" t="s">
        <v>12494</v>
      </c>
      <c r="H2807" s="46" t="s">
        <v>361</v>
      </c>
      <c r="I2807" s="46" t="s">
        <v>507</v>
      </c>
      <c r="J2807" s="47">
        <v>353</v>
      </c>
      <c r="K2807" s="46" t="s">
        <v>2569</v>
      </c>
      <c r="L2807" s="46" t="s">
        <v>279</v>
      </c>
    </row>
    <row r="2808" spans="1:12" x14ac:dyDescent="0.2">
      <c r="A2808" s="47">
        <v>23889</v>
      </c>
      <c r="C2808" s="46" t="s">
        <v>19</v>
      </c>
      <c r="D2808" s="46" t="s">
        <v>57</v>
      </c>
      <c r="E2808" s="46" t="s">
        <v>297</v>
      </c>
      <c r="F2808" s="46" t="s">
        <v>12495</v>
      </c>
      <c r="G2808" s="46" t="s">
        <v>12496</v>
      </c>
      <c r="H2808" s="46" t="s">
        <v>358</v>
      </c>
      <c r="I2808" s="46" t="s">
        <v>401</v>
      </c>
      <c r="J2808" s="47">
        <v>308</v>
      </c>
      <c r="K2808" s="46" t="s">
        <v>2569</v>
      </c>
      <c r="L2808" s="46" t="s">
        <v>284</v>
      </c>
    </row>
    <row r="2809" spans="1:12" x14ac:dyDescent="0.2">
      <c r="A2809" s="47">
        <v>23884</v>
      </c>
      <c r="C2809" s="46" t="s">
        <v>19</v>
      </c>
      <c r="D2809" s="46" t="s">
        <v>5559</v>
      </c>
      <c r="E2809" s="46" t="s">
        <v>3278</v>
      </c>
      <c r="F2809" s="46" t="s">
        <v>5888</v>
      </c>
      <c r="G2809" s="46" t="s">
        <v>12497</v>
      </c>
      <c r="H2809" s="46" t="s">
        <v>361</v>
      </c>
      <c r="I2809" s="46" t="s">
        <v>625</v>
      </c>
      <c r="J2809" s="47">
        <v>2</v>
      </c>
      <c r="K2809" s="46" t="s">
        <v>2569</v>
      </c>
      <c r="L2809" s="46" t="s">
        <v>284</v>
      </c>
    </row>
    <row r="2810" spans="1:12" x14ac:dyDescent="0.2">
      <c r="A2810" s="47">
        <v>23877</v>
      </c>
      <c r="C2810" s="46" t="s">
        <v>12184</v>
      </c>
      <c r="D2810" s="46" t="s">
        <v>12185</v>
      </c>
      <c r="E2810" s="46" t="s">
        <v>12186</v>
      </c>
      <c r="F2810" s="46" t="s">
        <v>5889</v>
      </c>
      <c r="G2810" s="46" t="s">
        <v>12498</v>
      </c>
      <c r="H2810" s="46" t="s">
        <v>361</v>
      </c>
      <c r="I2810" s="46" t="s">
        <v>578</v>
      </c>
      <c r="J2810" s="47">
        <v>169</v>
      </c>
      <c r="K2810" s="46" t="s">
        <v>2569</v>
      </c>
      <c r="L2810" s="46" t="s">
        <v>284</v>
      </c>
    </row>
    <row r="2811" spans="1:12" x14ac:dyDescent="0.2">
      <c r="A2811" s="47">
        <v>23868</v>
      </c>
      <c r="C2811" s="46" t="s">
        <v>15028</v>
      </c>
      <c r="E2811" s="46" t="s">
        <v>15029</v>
      </c>
      <c r="F2811" s="46" t="s">
        <v>5890</v>
      </c>
      <c r="G2811" s="46" t="s">
        <v>12499</v>
      </c>
      <c r="H2811" s="46" t="s">
        <v>358</v>
      </c>
      <c r="I2811" s="46" t="s">
        <v>4320</v>
      </c>
      <c r="J2811" s="47">
        <v>103</v>
      </c>
      <c r="K2811" s="46" t="s">
        <v>2569</v>
      </c>
      <c r="L2811" s="46" t="s">
        <v>278</v>
      </c>
    </row>
    <row r="2812" spans="1:12" x14ac:dyDescent="0.2">
      <c r="A2812" s="47">
        <v>23861</v>
      </c>
      <c r="C2812" s="46" t="s">
        <v>15054</v>
      </c>
      <c r="E2812" s="46" t="s">
        <v>15055</v>
      </c>
      <c r="F2812" s="46" t="s">
        <v>5891</v>
      </c>
      <c r="G2812" s="46" t="s">
        <v>12500</v>
      </c>
      <c r="H2812" s="46" t="s">
        <v>368</v>
      </c>
      <c r="I2812" s="46" t="s">
        <v>1031</v>
      </c>
      <c r="J2812" s="47">
        <v>10151</v>
      </c>
      <c r="K2812" s="46" t="s">
        <v>2569</v>
      </c>
      <c r="L2812" s="46" t="s">
        <v>288</v>
      </c>
    </row>
    <row r="2813" spans="1:12" x14ac:dyDescent="0.2">
      <c r="A2813" s="47">
        <v>23856</v>
      </c>
      <c r="C2813" s="46" t="s">
        <v>90</v>
      </c>
      <c r="D2813" s="46" t="s">
        <v>9</v>
      </c>
      <c r="E2813" s="46" t="s">
        <v>15061</v>
      </c>
      <c r="F2813" s="46" t="s">
        <v>5892</v>
      </c>
      <c r="G2813" s="46" t="s">
        <v>12501</v>
      </c>
      <c r="H2813" s="46" t="s">
        <v>361</v>
      </c>
      <c r="I2813" s="46" t="s">
        <v>785</v>
      </c>
      <c r="J2813" s="47">
        <v>10133</v>
      </c>
      <c r="K2813" s="46" t="s">
        <v>2569</v>
      </c>
      <c r="L2813" s="46" t="s">
        <v>284</v>
      </c>
    </row>
    <row r="2814" spans="1:12" x14ac:dyDescent="0.2">
      <c r="A2814" s="47">
        <v>23851</v>
      </c>
      <c r="C2814" s="46" t="s">
        <v>14</v>
      </c>
      <c r="D2814" s="46" t="s">
        <v>3471</v>
      </c>
      <c r="E2814" s="46" t="s">
        <v>26</v>
      </c>
      <c r="F2814" s="46" t="s">
        <v>5893</v>
      </c>
      <c r="G2814" s="46" t="s">
        <v>12502</v>
      </c>
      <c r="H2814" s="46" t="s">
        <v>361</v>
      </c>
      <c r="I2814" s="46" t="s">
        <v>353</v>
      </c>
      <c r="J2814" s="47">
        <v>10427</v>
      </c>
      <c r="K2814" s="46" t="s">
        <v>2569</v>
      </c>
      <c r="L2814" s="46" t="s">
        <v>279</v>
      </c>
    </row>
    <row r="2815" spans="1:12" x14ac:dyDescent="0.2">
      <c r="A2815" s="47">
        <v>23844</v>
      </c>
      <c r="C2815" s="46" t="s">
        <v>15941</v>
      </c>
      <c r="D2815" s="46" t="s">
        <v>13</v>
      </c>
      <c r="E2815" s="46" t="s">
        <v>2760</v>
      </c>
      <c r="F2815" s="46" t="s">
        <v>5894</v>
      </c>
      <c r="G2815" s="46" t="s">
        <v>12503</v>
      </c>
      <c r="H2815" s="46" t="s">
        <v>368</v>
      </c>
      <c r="I2815" s="46" t="s">
        <v>818</v>
      </c>
      <c r="J2815" s="47">
        <v>600</v>
      </c>
      <c r="K2815" s="46" t="s">
        <v>2569</v>
      </c>
      <c r="L2815" s="46" t="s">
        <v>279</v>
      </c>
    </row>
    <row r="2816" spans="1:12" x14ac:dyDescent="0.2">
      <c r="A2816" s="47">
        <v>23825</v>
      </c>
      <c r="C2816" s="46" t="s">
        <v>9</v>
      </c>
      <c r="D2816" s="46" t="s">
        <v>72</v>
      </c>
      <c r="E2816" s="46" t="s">
        <v>98</v>
      </c>
      <c r="F2816" s="46" t="s">
        <v>5895</v>
      </c>
      <c r="G2816" s="46" t="s">
        <v>12504</v>
      </c>
      <c r="H2816" s="46" t="s">
        <v>361</v>
      </c>
      <c r="I2816" s="46" t="s">
        <v>769</v>
      </c>
      <c r="J2816" s="47">
        <v>10131</v>
      </c>
      <c r="K2816" s="46" t="s">
        <v>2569</v>
      </c>
      <c r="L2816" s="46" t="s">
        <v>170</v>
      </c>
    </row>
    <row r="2817" spans="1:12" x14ac:dyDescent="0.2">
      <c r="A2817" s="47">
        <v>23816</v>
      </c>
      <c r="C2817" s="46" t="s">
        <v>10</v>
      </c>
      <c r="D2817" s="46" t="s">
        <v>15329</v>
      </c>
      <c r="E2817" s="46" t="s">
        <v>31</v>
      </c>
      <c r="F2817" s="46" t="s">
        <v>5896</v>
      </c>
      <c r="G2817" s="46" t="s">
        <v>12505</v>
      </c>
      <c r="H2817" s="46" t="s">
        <v>361</v>
      </c>
      <c r="I2817" s="46" t="s">
        <v>769</v>
      </c>
      <c r="J2817" s="47">
        <v>10131</v>
      </c>
      <c r="K2817" s="46" t="s">
        <v>2569</v>
      </c>
      <c r="L2817" s="46" t="s">
        <v>170</v>
      </c>
    </row>
    <row r="2818" spans="1:12" x14ac:dyDescent="0.2">
      <c r="A2818" s="47">
        <v>23803</v>
      </c>
      <c r="C2818" s="46" t="s">
        <v>9</v>
      </c>
      <c r="D2818" s="46" t="s">
        <v>16</v>
      </c>
      <c r="E2818" s="46" t="s">
        <v>12</v>
      </c>
      <c r="F2818" s="46" t="s">
        <v>12507</v>
      </c>
      <c r="G2818" s="46" t="s">
        <v>12508</v>
      </c>
      <c r="H2818" s="46" t="s">
        <v>358</v>
      </c>
      <c r="I2818" s="46" t="s">
        <v>363</v>
      </c>
      <c r="J2818" s="47">
        <v>37</v>
      </c>
      <c r="K2818" s="46" t="s">
        <v>2569</v>
      </c>
      <c r="L2818" s="46" t="s">
        <v>170</v>
      </c>
    </row>
    <row r="2819" spans="1:12" x14ac:dyDescent="0.2">
      <c r="A2819" s="47">
        <v>23789</v>
      </c>
      <c r="C2819" s="46" t="s">
        <v>3945</v>
      </c>
      <c r="D2819" s="46" t="s">
        <v>14</v>
      </c>
      <c r="E2819" s="46" t="s">
        <v>132</v>
      </c>
      <c r="F2819" s="46" t="s">
        <v>5902</v>
      </c>
      <c r="G2819" s="46" t="s">
        <v>12509</v>
      </c>
      <c r="H2819" s="46" t="s">
        <v>368</v>
      </c>
      <c r="I2819" s="46" t="s">
        <v>293</v>
      </c>
      <c r="J2819" s="47">
        <v>10202</v>
      </c>
      <c r="K2819" s="46" t="s">
        <v>2569</v>
      </c>
      <c r="L2819" s="46" t="s">
        <v>279</v>
      </c>
    </row>
    <row r="2820" spans="1:12" x14ac:dyDescent="0.2">
      <c r="A2820" s="47">
        <v>23780</v>
      </c>
      <c r="C2820" s="46" t="s">
        <v>5566</v>
      </c>
      <c r="D2820" s="46" t="s">
        <v>9</v>
      </c>
      <c r="E2820" s="46" t="s">
        <v>2823</v>
      </c>
      <c r="F2820" s="46" t="s">
        <v>5903</v>
      </c>
      <c r="G2820" s="46" t="s">
        <v>12510</v>
      </c>
      <c r="H2820" s="46" t="s">
        <v>358</v>
      </c>
      <c r="I2820" s="46" t="s">
        <v>462</v>
      </c>
      <c r="J2820" s="47">
        <v>10154</v>
      </c>
      <c r="K2820" s="46" t="s">
        <v>2569</v>
      </c>
      <c r="L2820" s="46" t="s">
        <v>279</v>
      </c>
    </row>
    <row r="2821" spans="1:12" x14ac:dyDescent="0.2">
      <c r="A2821" s="47">
        <v>23761</v>
      </c>
      <c r="C2821" s="46" t="s">
        <v>3876</v>
      </c>
      <c r="D2821" s="46" t="s">
        <v>3876</v>
      </c>
      <c r="E2821" s="46" t="s">
        <v>11</v>
      </c>
      <c r="F2821" s="46" t="s">
        <v>5904</v>
      </c>
      <c r="G2821" s="46" t="s">
        <v>12511</v>
      </c>
      <c r="H2821" s="46" t="s">
        <v>368</v>
      </c>
      <c r="I2821" s="46" t="s">
        <v>461</v>
      </c>
      <c r="J2821" s="47">
        <v>10141</v>
      </c>
      <c r="K2821" s="46" t="s">
        <v>2569</v>
      </c>
      <c r="L2821" s="46" t="s">
        <v>280</v>
      </c>
    </row>
    <row r="2822" spans="1:12" x14ac:dyDescent="0.2">
      <c r="A2822" s="47">
        <v>23748</v>
      </c>
      <c r="C2822" s="46" t="s">
        <v>5567</v>
      </c>
      <c r="D2822" s="46" t="s">
        <v>17</v>
      </c>
      <c r="E2822" s="46" t="s">
        <v>12</v>
      </c>
      <c r="F2822" s="46" t="s">
        <v>5906</v>
      </c>
      <c r="G2822" s="46" t="s">
        <v>12512</v>
      </c>
      <c r="H2822" s="46" t="s">
        <v>361</v>
      </c>
      <c r="I2822" s="46" t="s">
        <v>518</v>
      </c>
      <c r="J2822" s="47">
        <v>17</v>
      </c>
      <c r="K2822" s="46" t="s">
        <v>2569</v>
      </c>
      <c r="L2822" s="46" t="s">
        <v>284</v>
      </c>
    </row>
    <row r="2823" spans="1:12" x14ac:dyDescent="0.2">
      <c r="A2823" s="47">
        <v>23747</v>
      </c>
      <c r="C2823" s="46" t="s">
        <v>4694</v>
      </c>
      <c r="D2823" s="46" t="s">
        <v>19</v>
      </c>
      <c r="E2823" s="46" t="s">
        <v>119</v>
      </c>
      <c r="F2823" s="46" t="s">
        <v>5908</v>
      </c>
      <c r="G2823" s="46" t="s">
        <v>12513</v>
      </c>
      <c r="H2823" s="46" t="s">
        <v>361</v>
      </c>
      <c r="I2823" s="46" t="s">
        <v>1161</v>
      </c>
      <c r="J2823" s="47">
        <v>245</v>
      </c>
      <c r="K2823" s="46" t="s">
        <v>2569</v>
      </c>
      <c r="L2823" s="46" t="s">
        <v>283</v>
      </c>
    </row>
    <row r="2824" spans="1:12" x14ac:dyDescent="0.2">
      <c r="A2824" s="47">
        <v>23743</v>
      </c>
      <c r="C2824" s="46" t="s">
        <v>44</v>
      </c>
      <c r="D2824" s="46" t="s">
        <v>1652</v>
      </c>
      <c r="E2824" s="46" t="s">
        <v>2758</v>
      </c>
      <c r="F2824" s="46" t="s">
        <v>5909</v>
      </c>
      <c r="G2824" s="46" t="s">
        <v>12514</v>
      </c>
      <c r="H2824" s="46" t="s">
        <v>361</v>
      </c>
      <c r="I2824" s="46" t="s">
        <v>650</v>
      </c>
      <c r="J2824" s="47">
        <v>51</v>
      </c>
      <c r="K2824" s="46" t="s">
        <v>2569</v>
      </c>
      <c r="L2824" s="46" t="s">
        <v>280</v>
      </c>
    </row>
    <row r="2825" spans="1:12" x14ac:dyDescent="0.2">
      <c r="A2825" s="47">
        <v>23735</v>
      </c>
      <c r="C2825" s="46" t="s">
        <v>3964</v>
      </c>
      <c r="D2825" s="46" t="s">
        <v>15942</v>
      </c>
      <c r="E2825" s="46" t="s">
        <v>3138</v>
      </c>
      <c r="F2825" s="46" t="s">
        <v>5910</v>
      </c>
      <c r="G2825" s="46" t="s">
        <v>12515</v>
      </c>
      <c r="H2825" s="46" t="s">
        <v>368</v>
      </c>
      <c r="I2825" s="46" t="s">
        <v>386</v>
      </c>
      <c r="J2825" s="47">
        <v>248</v>
      </c>
      <c r="K2825" s="46" t="s">
        <v>2569</v>
      </c>
      <c r="L2825" s="46" t="s">
        <v>282</v>
      </c>
    </row>
    <row r="2826" spans="1:12" x14ac:dyDescent="0.2">
      <c r="A2826" s="47">
        <v>23731</v>
      </c>
      <c r="C2826" s="46" t="s">
        <v>125</v>
      </c>
      <c r="D2826" s="46" t="s">
        <v>391</v>
      </c>
      <c r="E2826" s="46" t="s">
        <v>3604</v>
      </c>
      <c r="F2826" s="46" t="s">
        <v>5911</v>
      </c>
      <c r="G2826" s="46" t="s">
        <v>12516</v>
      </c>
      <c r="H2826" s="46" t="s">
        <v>368</v>
      </c>
      <c r="I2826" s="46" t="s">
        <v>469</v>
      </c>
      <c r="J2826" s="47">
        <v>10178</v>
      </c>
      <c r="K2826" s="46" t="s">
        <v>2569</v>
      </c>
      <c r="L2826" s="46" t="s">
        <v>283</v>
      </c>
    </row>
    <row r="2827" spans="1:12" x14ac:dyDescent="0.2">
      <c r="A2827" s="47">
        <v>23728</v>
      </c>
      <c r="C2827" s="46" t="s">
        <v>15943</v>
      </c>
      <c r="D2827" s="46" t="s">
        <v>19</v>
      </c>
      <c r="E2827" s="46" t="s">
        <v>2664</v>
      </c>
      <c r="F2827" s="46" t="s">
        <v>5914</v>
      </c>
      <c r="G2827" s="46" t="s">
        <v>12517</v>
      </c>
      <c r="H2827" s="46" t="s">
        <v>361</v>
      </c>
      <c r="I2827" s="46" t="s">
        <v>912</v>
      </c>
      <c r="J2827" s="47">
        <v>495</v>
      </c>
      <c r="K2827" s="46" t="s">
        <v>2569</v>
      </c>
      <c r="L2827" s="46" t="s">
        <v>287</v>
      </c>
    </row>
    <row r="2828" spans="1:12" x14ac:dyDescent="0.2">
      <c r="A2828" s="47">
        <v>23725</v>
      </c>
      <c r="C2828" s="46" t="s">
        <v>7</v>
      </c>
      <c r="E2828" s="46" t="s">
        <v>5571</v>
      </c>
      <c r="F2828" s="46" t="s">
        <v>5351</v>
      </c>
      <c r="G2828" s="46" t="s">
        <v>12518</v>
      </c>
      <c r="H2828" s="46" t="s">
        <v>358</v>
      </c>
      <c r="I2828" s="46" t="s">
        <v>949</v>
      </c>
      <c r="J2828" s="47">
        <v>668</v>
      </c>
      <c r="K2828" s="46" t="s">
        <v>2569</v>
      </c>
      <c r="L2828" s="46" t="s">
        <v>280</v>
      </c>
    </row>
    <row r="2829" spans="1:12" x14ac:dyDescent="0.2">
      <c r="A2829" s="47">
        <v>23717</v>
      </c>
      <c r="C2829" s="46" t="s">
        <v>2002</v>
      </c>
      <c r="D2829" s="46" t="s">
        <v>9</v>
      </c>
      <c r="E2829" s="46" t="s">
        <v>3834</v>
      </c>
      <c r="F2829" s="46" t="s">
        <v>3099</v>
      </c>
      <c r="G2829" s="46" t="s">
        <v>12519</v>
      </c>
      <c r="H2829" s="46" t="s">
        <v>361</v>
      </c>
      <c r="I2829" s="46" t="s">
        <v>949</v>
      </c>
      <c r="J2829" s="47">
        <v>668</v>
      </c>
      <c r="K2829" s="46" t="s">
        <v>2569</v>
      </c>
      <c r="L2829" s="46" t="s">
        <v>280</v>
      </c>
    </row>
    <row r="2830" spans="1:12" x14ac:dyDescent="0.2">
      <c r="A2830" s="47">
        <v>23715</v>
      </c>
      <c r="C2830" s="46" t="s">
        <v>79</v>
      </c>
      <c r="D2830" s="46" t="s">
        <v>12203</v>
      </c>
      <c r="E2830" s="46" t="s">
        <v>12204</v>
      </c>
      <c r="F2830" s="46" t="s">
        <v>4490</v>
      </c>
      <c r="G2830" s="46" t="s">
        <v>12520</v>
      </c>
      <c r="H2830" s="46" t="s">
        <v>358</v>
      </c>
      <c r="I2830" s="46" t="s">
        <v>949</v>
      </c>
      <c r="J2830" s="47">
        <v>668</v>
      </c>
      <c r="K2830" s="46" t="s">
        <v>2569</v>
      </c>
      <c r="L2830" s="46" t="s">
        <v>280</v>
      </c>
    </row>
    <row r="2831" spans="1:12" x14ac:dyDescent="0.2">
      <c r="A2831" s="47">
        <v>23707</v>
      </c>
      <c r="C2831" s="46" t="s">
        <v>544</v>
      </c>
      <c r="D2831" s="46" t="s">
        <v>2162</v>
      </c>
      <c r="E2831" s="46" t="s">
        <v>5575</v>
      </c>
      <c r="F2831" s="46" t="s">
        <v>12521</v>
      </c>
      <c r="G2831" s="46" t="s">
        <v>12522</v>
      </c>
      <c r="H2831" s="46" t="s">
        <v>358</v>
      </c>
      <c r="I2831" s="46" t="s">
        <v>785</v>
      </c>
      <c r="J2831" s="47">
        <v>10133</v>
      </c>
      <c r="K2831" s="46" t="s">
        <v>2569</v>
      </c>
      <c r="L2831" s="46" t="s">
        <v>284</v>
      </c>
    </row>
    <row r="2832" spans="1:12" x14ac:dyDescent="0.2">
      <c r="A2832" s="47">
        <v>23698</v>
      </c>
      <c r="C2832" s="46" t="s">
        <v>15102</v>
      </c>
      <c r="D2832" s="46" t="s">
        <v>15944</v>
      </c>
      <c r="E2832" s="46" t="s">
        <v>15945</v>
      </c>
      <c r="F2832" s="46" t="s">
        <v>5917</v>
      </c>
      <c r="G2832" s="46" t="s">
        <v>12523</v>
      </c>
      <c r="H2832" s="46" t="s">
        <v>361</v>
      </c>
      <c r="I2832" s="46" t="s">
        <v>736</v>
      </c>
      <c r="J2832" s="47">
        <v>682</v>
      </c>
      <c r="K2832" s="46" t="s">
        <v>2569</v>
      </c>
      <c r="L2832" s="46" t="s">
        <v>269</v>
      </c>
    </row>
    <row r="2833" spans="1:12" x14ac:dyDescent="0.2">
      <c r="A2833" s="47">
        <v>23662</v>
      </c>
      <c r="C2833" s="46" t="s">
        <v>10996</v>
      </c>
      <c r="D2833" s="46" t="s">
        <v>15338</v>
      </c>
      <c r="E2833" s="46" t="s">
        <v>95</v>
      </c>
      <c r="F2833" s="46" t="s">
        <v>5918</v>
      </c>
      <c r="G2833" s="46" t="s">
        <v>12524</v>
      </c>
      <c r="H2833" s="46" t="s">
        <v>361</v>
      </c>
      <c r="I2833" s="46" t="s">
        <v>619</v>
      </c>
      <c r="J2833" s="47">
        <v>43</v>
      </c>
      <c r="K2833" s="46" t="s">
        <v>2682</v>
      </c>
      <c r="L2833" s="46" t="s">
        <v>269</v>
      </c>
    </row>
    <row r="2834" spans="1:12" x14ac:dyDescent="0.2">
      <c r="A2834" s="47">
        <v>23659</v>
      </c>
      <c r="C2834" s="46" t="s">
        <v>1600</v>
      </c>
      <c r="D2834" s="46" t="s">
        <v>70</v>
      </c>
      <c r="E2834" s="46" t="s">
        <v>2652</v>
      </c>
      <c r="F2834" s="46" t="s">
        <v>5921</v>
      </c>
      <c r="G2834" s="46" t="s">
        <v>12525</v>
      </c>
      <c r="H2834" s="46" t="s">
        <v>361</v>
      </c>
      <c r="I2834" s="46" t="s">
        <v>826</v>
      </c>
      <c r="J2834" s="47">
        <v>276</v>
      </c>
      <c r="K2834" s="46" t="s">
        <v>2569</v>
      </c>
      <c r="L2834" s="46" t="s">
        <v>280</v>
      </c>
    </row>
    <row r="2835" spans="1:12" x14ac:dyDescent="0.2">
      <c r="A2835" s="47">
        <v>23653</v>
      </c>
      <c r="C2835" s="46" t="s">
        <v>131</v>
      </c>
      <c r="D2835" s="46" t="s">
        <v>5579</v>
      </c>
      <c r="E2835" s="46" t="s">
        <v>3080</v>
      </c>
      <c r="F2835" s="46" t="s">
        <v>5922</v>
      </c>
      <c r="G2835" s="46" t="s">
        <v>12526</v>
      </c>
      <c r="H2835" s="46" t="s">
        <v>361</v>
      </c>
      <c r="I2835" s="46" t="s">
        <v>595</v>
      </c>
      <c r="J2835" s="47">
        <v>175</v>
      </c>
      <c r="K2835" s="46" t="s">
        <v>2699</v>
      </c>
      <c r="L2835" s="46" t="s">
        <v>269</v>
      </c>
    </row>
    <row r="2836" spans="1:12" x14ac:dyDescent="0.2">
      <c r="A2836" s="47">
        <v>23651</v>
      </c>
      <c r="C2836" s="46" t="s">
        <v>17</v>
      </c>
      <c r="D2836" s="46" t="s">
        <v>57</v>
      </c>
      <c r="E2836" s="46" t="s">
        <v>96</v>
      </c>
      <c r="F2836" s="46" t="s">
        <v>5923</v>
      </c>
      <c r="G2836" s="46" t="s">
        <v>12527</v>
      </c>
      <c r="H2836" s="46" t="s">
        <v>368</v>
      </c>
      <c r="I2836" s="46" t="s">
        <v>1014</v>
      </c>
      <c r="J2836" s="47">
        <v>10153</v>
      </c>
      <c r="K2836" s="46" t="s">
        <v>3008</v>
      </c>
      <c r="L2836" s="46" t="s">
        <v>285</v>
      </c>
    </row>
    <row r="2837" spans="1:12" x14ac:dyDescent="0.2">
      <c r="A2837" s="47">
        <v>23649</v>
      </c>
      <c r="C2837" s="46" t="s">
        <v>54</v>
      </c>
      <c r="D2837" s="46" t="s">
        <v>19</v>
      </c>
      <c r="E2837" s="46" t="s">
        <v>2866</v>
      </c>
      <c r="F2837" s="46" t="s">
        <v>5925</v>
      </c>
      <c r="G2837" s="46" t="s">
        <v>12528</v>
      </c>
      <c r="H2837" s="46" t="s">
        <v>361</v>
      </c>
      <c r="I2837" s="46" t="s">
        <v>2716</v>
      </c>
      <c r="J2837" s="47">
        <v>10475</v>
      </c>
      <c r="K2837" s="46" t="s">
        <v>2569</v>
      </c>
      <c r="L2837" s="46" t="s">
        <v>284</v>
      </c>
    </row>
    <row r="2838" spans="1:12" x14ac:dyDescent="0.2">
      <c r="A2838" s="47">
        <v>23647</v>
      </c>
      <c r="C2838" s="46" t="s">
        <v>69</v>
      </c>
      <c r="D2838" s="46" t="s">
        <v>1588</v>
      </c>
      <c r="E2838" s="46" t="s">
        <v>6</v>
      </c>
      <c r="F2838" s="46" t="s">
        <v>3574</v>
      </c>
      <c r="G2838" s="46" t="s">
        <v>12529</v>
      </c>
      <c r="H2838" s="46" t="s">
        <v>361</v>
      </c>
      <c r="I2838" s="46" t="s">
        <v>407</v>
      </c>
      <c r="J2838" s="47">
        <v>355</v>
      </c>
      <c r="K2838" s="46" t="s">
        <v>2569</v>
      </c>
      <c r="L2838" s="46" t="s">
        <v>289</v>
      </c>
    </row>
    <row r="2839" spans="1:12" x14ac:dyDescent="0.2">
      <c r="A2839" s="47">
        <v>23637</v>
      </c>
      <c r="C2839" s="46" t="s">
        <v>450</v>
      </c>
      <c r="D2839" s="46" t="s">
        <v>54</v>
      </c>
      <c r="E2839" s="46" t="s">
        <v>451</v>
      </c>
      <c r="F2839" s="46" t="s">
        <v>5926</v>
      </c>
      <c r="G2839" s="46" t="s">
        <v>12530</v>
      </c>
      <c r="H2839" s="46" t="s">
        <v>368</v>
      </c>
      <c r="I2839" s="46" t="s">
        <v>593</v>
      </c>
      <c r="J2839" s="47">
        <v>87</v>
      </c>
      <c r="K2839" s="46" t="s">
        <v>2569</v>
      </c>
      <c r="L2839" s="46" t="s">
        <v>291</v>
      </c>
    </row>
    <row r="2840" spans="1:12" x14ac:dyDescent="0.2">
      <c r="A2840" s="47">
        <v>23636</v>
      </c>
      <c r="C2840" s="46" t="s">
        <v>2060</v>
      </c>
      <c r="D2840" s="46" t="s">
        <v>2567</v>
      </c>
      <c r="E2840" s="46" t="s">
        <v>4441</v>
      </c>
      <c r="F2840" s="46" t="s">
        <v>5927</v>
      </c>
      <c r="G2840" s="46" t="s">
        <v>12531</v>
      </c>
      <c r="H2840" s="46" t="s">
        <v>361</v>
      </c>
      <c r="I2840" s="46" t="s">
        <v>419</v>
      </c>
      <c r="J2840" s="47">
        <v>10124</v>
      </c>
      <c r="K2840" s="46" t="s">
        <v>2569</v>
      </c>
      <c r="L2840" s="46" t="s">
        <v>279</v>
      </c>
    </row>
    <row r="2841" spans="1:12" x14ac:dyDescent="0.2">
      <c r="A2841" s="47">
        <v>23635</v>
      </c>
      <c r="C2841" s="46" t="s">
        <v>2060</v>
      </c>
      <c r="D2841" s="46" t="s">
        <v>2567</v>
      </c>
      <c r="E2841" s="46" t="s">
        <v>67</v>
      </c>
      <c r="F2841" s="46" t="s">
        <v>5929</v>
      </c>
      <c r="G2841" s="46" t="s">
        <v>12532</v>
      </c>
      <c r="H2841" s="46" t="s">
        <v>368</v>
      </c>
      <c r="I2841" s="46" t="s">
        <v>469</v>
      </c>
      <c r="J2841" s="47">
        <v>10178</v>
      </c>
      <c r="K2841" s="46" t="s">
        <v>2569</v>
      </c>
      <c r="L2841" s="46" t="s">
        <v>283</v>
      </c>
    </row>
    <row r="2842" spans="1:12" x14ac:dyDescent="0.2">
      <c r="A2842" s="47">
        <v>23624</v>
      </c>
      <c r="C2842" s="46" t="s">
        <v>25</v>
      </c>
      <c r="D2842" s="46" t="s">
        <v>1874</v>
      </c>
      <c r="E2842" s="46" t="s">
        <v>6833</v>
      </c>
      <c r="F2842" s="46" t="s">
        <v>5933</v>
      </c>
      <c r="G2842" s="46" t="s">
        <v>12533</v>
      </c>
      <c r="H2842" s="46" t="s">
        <v>361</v>
      </c>
      <c r="I2842" s="46" t="s">
        <v>396</v>
      </c>
      <c r="J2842" s="47">
        <v>274</v>
      </c>
      <c r="K2842" s="46" t="s">
        <v>2569</v>
      </c>
      <c r="L2842" s="46" t="s">
        <v>283</v>
      </c>
    </row>
    <row r="2843" spans="1:12" x14ac:dyDescent="0.2">
      <c r="A2843" s="47">
        <v>23623</v>
      </c>
      <c r="C2843" s="46" t="s">
        <v>5586</v>
      </c>
      <c r="D2843" s="46" t="s">
        <v>72</v>
      </c>
      <c r="E2843" s="46" t="s">
        <v>3458</v>
      </c>
      <c r="F2843" s="46" t="s">
        <v>5936</v>
      </c>
      <c r="G2843" s="46" t="s">
        <v>12534</v>
      </c>
      <c r="H2843" s="46" t="s">
        <v>361</v>
      </c>
      <c r="I2843" s="46" t="s">
        <v>670</v>
      </c>
      <c r="J2843" s="47">
        <v>62</v>
      </c>
      <c r="K2843" s="46" t="s">
        <v>2569</v>
      </c>
      <c r="L2843" s="46" t="s">
        <v>283</v>
      </c>
    </row>
    <row r="2844" spans="1:12" x14ac:dyDescent="0.2">
      <c r="A2844" s="47">
        <v>23615</v>
      </c>
      <c r="C2844" s="46" t="s">
        <v>13</v>
      </c>
      <c r="D2844" s="46" t="s">
        <v>5588</v>
      </c>
      <c r="E2844" s="46" t="s">
        <v>5589</v>
      </c>
      <c r="F2844" s="46" t="s">
        <v>5939</v>
      </c>
      <c r="G2844" s="46" t="s">
        <v>12535</v>
      </c>
      <c r="H2844" s="46" t="s">
        <v>361</v>
      </c>
      <c r="I2844" s="46" t="s">
        <v>404</v>
      </c>
      <c r="J2844" s="47">
        <v>331</v>
      </c>
      <c r="K2844" s="46" t="s">
        <v>2569</v>
      </c>
      <c r="L2844" s="46" t="s">
        <v>283</v>
      </c>
    </row>
    <row r="2845" spans="1:12" x14ac:dyDescent="0.2">
      <c r="A2845" s="47">
        <v>23614</v>
      </c>
      <c r="C2845" s="46" t="s">
        <v>15094</v>
      </c>
      <c r="D2845" s="46" t="s">
        <v>57</v>
      </c>
      <c r="E2845" s="46" t="s">
        <v>2705</v>
      </c>
      <c r="F2845" s="46" t="s">
        <v>5943</v>
      </c>
      <c r="G2845" s="46" t="s">
        <v>12536</v>
      </c>
      <c r="H2845" s="46" t="s">
        <v>358</v>
      </c>
      <c r="I2845" s="46" t="s">
        <v>373</v>
      </c>
      <c r="J2845" s="47">
        <v>100</v>
      </c>
      <c r="K2845" s="46" t="s">
        <v>2569</v>
      </c>
      <c r="L2845" s="46" t="s">
        <v>283</v>
      </c>
    </row>
    <row r="2846" spans="1:12" x14ac:dyDescent="0.2">
      <c r="A2846" s="47">
        <v>23596</v>
      </c>
      <c r="C2846" s="46" t="s">
        <v>62</v>
      </c>
      <c r="D2846" s="46" t="s">
        <v>62</v>
      </c>
      <c r="E2846" s="46" t="s">
        <v>5592</v>
      </c>
      <c r="F2846" s="46" t="s">
        <v>5947</v>
      </c>
      <c r="G2846" s="46" t="s">
        <v>12537</v>
      </c>
      <c r="H2846" s="46" t="s">
        <v>368</v>
      </c>
      <c r="I2846" s="46" t="s">
        <v>397</v>
      </c>
      <c r="J2846" s="47">
        <v>284</v>
      </c>
      <c r="K2846" s="46" t="s">
        <v>2569</v>
      </c>
      <c r="L2846" s="46" t="s">
        <v>283</v>
      </c>
    </row>
    <row r="2847" spans="1:12" x14ac:dyDescent="0.2">
      <c r="A2847" s="47">
        <v>23581</v>
      </c>
      <c r="C2847" s="46" t="s">
        <v>125</v>
      </c>
      <c r="D2847" s="46" t="s">
        <v>34</v>
      </c>
      <c r="E2847" s="46" t="s">
        <v>65</v>
      </c>
      <c r="F2847" s="46" t="s">
        <v>5950</v>
      </c>
      <c r="G2847" s="46" t="s">
        <v>12538</v>
      </c>
      <c r="H2847" s="46" t="s">
        <v>361</v>
      </c>
      <c r="I2847" s="46" t="s">
        <v>509</v>
      </c>
      <c r="J2847" s="47">
        <v>10132</v>
      </c>
      <c r="K2847" s="46" t="s">
        <v>2674</v>
      </c>
      <c r="L2847" s="46" t="s">
        <v>169</v>
      </c>
    </row>
    <row r="2848" spans="1:12" x14ac:dyDescent="0.2">
      <c r="A2848" s="47">
        <v>23573</v>
      </c>
      <c r="C2848" s="46" t="s">
        <v>1623</v>
      </c>
      <c r="D2848" s="46" t="s">
        <v>5594</v>
      </c>
      <c r="E2848" s="46" t="s">
        <v>4100</v>
      </c>
      <c r="F2848" s="46" t="s">
        <v>5952</v>
      </c>
      <c r="G2848" s="46" t="s">
        <v>12539</v>
      </c>
      <c r="H2848" s="46" t="s">
        <v>361</v>
      </c>
      <c r="I2848" s="46" t="s">
        <v>1005</v>
      </c>
      <c r="J2848" s="47">
        <v>10015</v>
      </c>
      <c r="K2848" s="46" t="s">
        <v>2569</v>
      </c>
      <c r="L2848" s="46" t="s">
        <v>283</v>
      </c>
    </row>
    <row r="2849" spans="1:12" x14ac:dyDescent="0.2">
      <c r="A2849" s="47">
        <v>23571</v>
      </c>
      <c r="C2849" s="46" t="s">
        <v>34</v>
      </c>
      <c r="D2849" s="46" t="s">
        <v>5595</v>
      </c>
      <c r="E2849" s="46" t="s">
        <v>4191</v>
      </c>
      <c r="F2849" s="46" t="s">
        <v>5953</v>
      </c>
      <c r="G2849" s="46" t="s">
        <v>12540</v>
      </c>
      <c r="H2849" s="46" t="s">
        <v>361</v>
      </c>
      <c r="I2849" s="46" t="s">
        <v>670</v>
      </c>
      <c r="J2849" s="47">
        <v>62</v>
      </c>
      <c r="K2849" s="46" t="s">
        <v>2569</v>
      </c>
      <c r="L2849" s="46" t="s">
        <v>283</v>
      </c>
    </row>
    <row r="2850" spans="1:12" x14ac:dyDescent="0.2">
      <c r="A2850" s="47">
        <v>23553</v>
      </c>
      <c r="C2850" s="46" t="s">
        <v>5599</v>
      </c>
      <c r="D2850" s="46" t="s">
        <v>2908</v>
      </c>
      <c r="E2850" s="46" t="s">
        <v>6</v>
      </c>
      <c r="F2850" s="46" t="s">
        <v>5955</v>
      </c>
      <c r="G2850" s="46" t="s">
        <v>12541</v>
      </c>
      <c r="H2850" s="46" t="s">
        <v>361</v>
      </c>
      <c r="I2850" s="46" t="s">
        <v>397</v>
      </c>
      <c r="J2850" s="47">
        <v>284</v>
      </c>
      <c r="K2850" s="46" t="s">
        <v>2569</v>
      </c>
      <c r="L2850" s="46" t="s">
        <v>283</v>
      </c>
    </row>
    <row r="2851" spans="1:12" x14ac:dyDescent="0.2">
      <c r="A2851" s="47">
        <v>23545</v>
      </c>
      <c r="C2851" s="46" t="s">
        <v>7457</v>
      </c>
      <c r="D2851" s="46" t="s">
        <v>15204</v>
      </c>
      <c r="E2851" s="46" t="s">
        <v>4497</v>
      </c>
      <c r="F2851" s="46" t="s">
        <v>5955</v>
      </c>
      <c r="G2851" s="46" t="s">
        <v>12542</v>
      </c>
      <c r="H2851" s="46" t="s">
        <v>361</v>
      </c>
      <c r="I2851" s="46" t="s">
        <v>397</v>
      </c>
      <c r="J2851" s="47">
        <v>284</v>
      </c>
      <c r="K2851" s="46" t="s">
        <v>2569</v>
      </c>
      <c r="L2851" s="46" t="s">
        <v>283</v>
      </c>
    </row>
    <row r="2852" spans="1:12" x14ac:dyDescent="0.2">
      <c r="A2852" s="47">
        <v>23543</v>
      </c>
      <c r="C2852" s="46" t="s">
        <v>5264</v>
      </c>
      <c r="D2852" s="46" t="s">
        <v>5600</v>
      </c>
      <c r="E2852" s="46" t="s">
        <v>3570</v>
      </c>
      <c r="F2852" s="46" t="s">
        <v>5956</v>
      </c>
      <c r="G2852" s="46" t="s">
        <v>12543</v>
      </c>
      <c r="H2852" s="46" t="s">
        <v>361</v>
      </c>
      <c r="I2852" s="46" t="s">
        <v>808</v>
      </c>
      <c r="J2852" s="47">
        <v>293</v>
      </c>
      <c r="K2852" s="46" t="s">
        <v>2569</v>
      </c>
      <c r="L2852" s="46" t="s">
        <v>282</v>
      </c>
    </row>
    <row r="2853" spans="1:12" x14ac:dyDescent="0.2">
      <c r="A2853" s="47">
        <v>23537</v>
      </c>
      <c r="C2853" s="46" t="s">
        <v>4967</v>
      </c>
      <c r="D2853" s="46" t="s">
        <v>15205</v>
      </c>
      <c r="E2853" s="46" t="s">
        <v>1482</v>
      </c>
      <c r="F2853" s="46" t="s">
        <v>3312</v>
      </c>
      <c r="G2853" s="46" t="s">
        <v>12544</v>
      </c>
      <c r="H2853" s="46" t="s">
        <v>361</v>
      </c>
      <c r="I2853" s="46" t="s">
        <v>631</v>
      </c>
      <c r="J2853" s="47">
        <v>299</v>
      </c>
      <c r="K2853" s="46" t="s">
        <v>2569</v>
      </c>
      <c r="L2853" s="46" t="s">
        <v>282</v>
      </c>
    </row>
    <row r="2854" spans="1:12" x14ac:dyDescent="0.2">
      <c r="A2854" s="47">
        <v>23533</v>
      </c>
      <c r="C2854" s="46" t="s">
        <v>5602</v>
      </c>
      <c r="D2854" s="46" t="s">
        <v>9</v>
      </c>
      <c r="E2854" s="46" t="s">
        <v>45</v>
      </c>
      <c r="F2854" s="46" t="s">
        <v>5959</v>
      </c>
      <c r="G2854" s="46" t="s">
        <v>12545</v>
      </c>
      <c r="H2854" s="46" t="s">
        <v>361</v>
      </c>
      <c r="I2854" s="46" t="s">
        <v>1087</v>
      </c>
      <c r="J2854" s="47">
        <v>10176</v>
      </c>
      <c r="K2854" s="46" t="s">
        <v>2569</v>
      </c>
      <c r="L2854" s="46" t="s">
        <v>282</v>
      </c>
    </row>
    <row r="2855" spans="1:12" x14ac:dyDescent="0.2">
      <c r="A2855" s="47">
        <v>23509</v>
      </c>
      <c r="C2855" s="46" t="s">
        <v>3187</v>
      </c>
      <c r="D2855" s="46" t="s">
        <v>1757</v>
      </c>
      <c r="E2855" s="46" t="s">
        <v>3220</v>
      </c>
      <c r="F2855" s="46" t="s">
        <v>12546</v>
      </c>
      <c r="G2855" s="46" t="s">
        <v>12547</v>
      </c>
      <c r="H2855" s="46" t="s">
        <v>361</v>
      </c>
      <c r="I2855" s="46" t="s">
        <v>390</v>
      </c>
      <c r="J2855" s="47">
        <v>262</v>
      </c>
      <c r="K2855" s="46" t="s">
        <v>2569</v>
      </c>
      <c r="L2855" s="46" t="s">
        <v>282</v>
      </c>
    </row>
    <row r="2856" spans="1:12" x14ac:dyDescent="0.2">
      <c r="A2856" s="47">
        <v>23507</v>
      </c>
      <c r="C2856" s="46" t="s">
        <v>7</v>
      </c>
      <c r="D2856" s="46" t="s">
        <v>9</v>
      </c>
      <c r="E2856" s="46" t="s">
        <v>2664</v>
      </c>
      <c r="F2856" s="46" t="s">
        <v>2661</v>
      </c>
      <c r="G2856" s="46" t="s">
        <v>12548</v>
      </c>
      <c r="H2856" s="46" t="s">
        <v>361</v>
      </c>
      <c r="I2856" s="46" t="s">
        <v>757</v>
      </c>
      <c r="J2856" s="47">
        <v>59</v>
      </c>
      <c r="K2856" s="46" t="s">
        <v>2569</v>
      </c>
      <c r="L2856" s="46" t="s">
        <v>282</v>
      </c>
    </row>
    <row r="2857" spans="1:12" x14ac:dyDescent="0.2">
      <c r="A2857" s="47">
        <v>23499</v>
      </c>
      <c r="C2857" s="46" t="s">
        <v>5607</v>
      </c>
      <c r="D2857" s="46" t="s">
        <v>25</v>
      </c>
      <c r="E2857" s="46" t="s">
        <v>64</v>
      </c>
      <c r="F2857" s="46" t="s">
        <v>5475</v>
      </c>
      <c r="G2857" s="46" t="s">
        <v>12549</v>
      </c>
      <c r="H2857" s="46" t="s">
        <v>361</v>
      </c>
      <c r="I2857" s="46" t="s">
        <v>389</v>
      </c>
      <c r="J2857" s="47">
        <v>261</v>
      </c>
      <c r="K2857" s="46" t="s">
        <v>2569</v>
      </c>
      <c r="L2857" s="46" t="s">
        <v>282</v>
      </c>
    </row>
    <row r="2858" spans="1:12" x14ac:dyDescent="0.2">
      <c r="A2858" s="47">
        <v>23495</v>
      </c>
      <c r="C2858" s="46" t="s">
        <v>2989</v>
      </c>
      <c r="D2858" s="46" t="s">
        <v>16</v>
      </c>
      <c r="E2858" s="46" t="s">
        <v>33</v>
      </c>
      <c r="F2858" s="46" t="s">
        <v>5960</v>
      </c>
      <c r="G2858" s="46" t="s">
        <v>12550</v>
      </c>
      <c r="H2858" s="46" t="s">
        <v>361</v>
      </c>
      <c r="I2858" s="46" t="s">
        <v>390</v>
      </c>
      <c r="J2858" s="47">
        <v>262</v>
      </c>
      <c r="K2858" s="46" t="s">
        <v>2600</v>
      </c>
      <c r="L2858" s="46" t="s">
        <v>282</v>
      </c>
    </row>
    <row r="2859" spans="1:12" x14ac:dyDescent="0.2">
      <c r="A2859" s="47">
        <v>23489</v>
      </c>
      <c r="C2859" s="46" t="s">
        <v>5610</v>
      </c>
      <c r="D2859" s="46" t="s">
        <v>5611</v>
      </c>
      <c r="E2859" s="46" t="s">
        <v>73</v>
      </c>
      <c r="F2859" s="46" t="s">
        <v>5962</v>
      </c>
      <c r="G2859" s="46" t="s">
        <v>12551</v>
      </c>
      <c r="H2859" s="46" t="s">
        <v>358</v>
      </c>
      <c r="I2859" s="46" t="s">
        <v>179</v>
      </c>
      <c r="J2859" s="47">
        <v>598</v>
      </c>
      <c r="K2859" s="46" t="s">
        <v>2569</v>
      </c>
      <c r="L2859" s="46" t="s">
        <v>282</v>
      </c>
    </row>
    <row r="2860" spans="1:12" x14ac:dyDescent="0.2">
      <c r="A2860" s="47">
        <v>23487</v>
      </c>
      <c r="C2860" s="46" t="s">
        <v>5613</v>
      </c>
      <c r="D2860" s="46" t="s">
        <v>17</v>
      </c>
      <c r="E2860" s="46" t="s">
        <v>22</v>
      </c>
      <c r="F2860" s="46" t="s">
        <v>5966</v>
      </c>
      <c r="G2860" s="46" t="s">
        <v>12552</v>
      </c>
      <c r="H2860" s="46" t="s">
        <v>361</v>
      </c>
      <c r="I2860" s="46" t="s">
        <v>1087</v>
      </c>
      <c r="J2860" s="47">
        <v>10176</v>
      </c>
      <c r="K2860" s="46" t="s">
        <v>2569</v>
      </c>
      <c r="L2860" s="46" t="s">
        <v>282</v>
      </c>
    </row>
    <row r="2861" spans="1:12" x14ac:dyDescent="0.2">
      <c r="A2861" s="47">
        <v>23480</v>
      </c>
      <c r="C2861" s="46" t="s">
        <v>5616</v>
      </c>
      <c r="D2861" s="46" t="s">
        <v>5617</v>
      </c>
      <c r="E2861" s="46" t="s">
        <v>5618</v>
      </c>
      <c r="F2861" s="46" t="s">
        <v>5968</v>
      </c>
      <c r="G2861" s="46" t="s">
        <v>12553</v>
      </c>
      <c r="H2861" s="46" t="s">
        <v>358</v>
      </c>
      <c r="I2861" s="46" t="s">
        <v>1087</v>
      </c>
      <c r="J2861" s="47">
        <v>10176</v>
      </c>
      <c r="K2861" s="46" t="s">
        <v>2569</v>
      </c>
      <c r="L2861" s="46" t="s">
        <v>282</v>
      </c>
    </row>
    <row r="2862" spans="1:12" x14ac:dyDescent="0.2">
      <c r="A2862" s="47">
        <v>23479</v>
      </c>
      <c r="C2862" s="46" t="s">
        <v>1929</v>
      </c>
      <c r="D2862" s="46" t="s">
        <v>39</v>
      </c>
      <c r="E2862" s="46" t="s">
        <v>2760</v>
      </c>
      <c r="F2862" s="46" t="s">
        <v>4169</v>
      </c>
      <c r="G2862" s="46" t="s">
        <v>12554</v>
      </c>
      <c r="H2862" s="46" t="s">
        <v>361</v>
      </c>
      <c r="I2862" s="46" t="s">
        <v>177</v>
      </c>
      <c r="J2862" s="47">
        <v>290</v>
      </c>
      <c r="K2862" s="46" t="s">
        <v>2569</v>
      </c>
      <c r="L2862" s="46" t="s">
        <v>282</v>
      </c>
    </row>
    <row r="2863" spans="1:12" x14ac:dyDescent="0.2">
      <c r="A2863" s="47">
        <v>23471</v>
      </c>
      <c r="C2863" s="46" t="s">
        <v>9</v>
      </c>
      <c r="D2863" s="46" t="s">
        <v>427</v>
      </c>
      <c r="E2863" s="46" t="s">
        <v>3238</v>
      </c>
      <c r="F2863" s="46" t="s">
        <v>5972</v>
      </c>
      <c r="G2863" s="46" t="s">
        <v>12555</v>
      </c>
      <c r="H2863" s="46" t="s">
        <v>361</v>
      </c>
      <c r="I2863" s="46" t="s">
        <v>410</v>
      </c>
      <c r="J2863" s="47">
        <v>425</v>
      </c>
      <c r="K2863" s="46" t="s">
        <v>2569</v>
      </c>
      <c r="L2863" s="46" t="s">
        <v>282</v>
      </c>
    </row>
    <row r="2864" spans="1:12" x14ac:dyDescent="0.2">
      <c r="A2864" s="47">
        <v>23467</v>
      </c>
      <c r="C2864" s="46" t="s">
        <v>5620</v>
      </c>
      <c r="D2864" s="46" t="s">
        <v>5621</v>
      </c>
      <c r="E2864" s="46" t="s">
        <v>11</v>
      </c>
      <c r="F2864" s="46" t="s">
        <v>5973</v>
      </c>
      <c r="G2864" s="46" t="s">
        <v>12556</v>
      </c>
      <c r="H2864" s="46" t="s">
        <v>358</v>
      </c>
      <c r="I2864" s="46" t="s">
        <v>627</v>
      </c>
      <c r="J2864" s="47">
        <v>291</v>
      </c>
      <c r="K2864" s="46" t="s">
        <v>2569</v>
      </c>
      <c r="L2864" s="46" t="s">
        <v>282</v>
      </c>
    </row>
    <row r="2865" spans="1:12" x14ac:dyDescent="0.2">
      <c r="A2865" s="47">
        <v>23464</v>
      </c>
      <c r="C2865" s="46" t="s">
        <v>5622</v>
      </c>
      <c r="D2865" s="46" t="s">
        <v>5623</v>
      </c>
      <c r="E2865" s="46" t="s">
        <v>5624</v>
      </c>
      <c r="F2865" s="46" t="s">
        <v>5975</v>
      </c>
      <c r="G2865" s="46" t="s">
        <v>12557</v>
      </c>
      <c r="H2865" s="46" t="s">
        <v>361</v>
      </c>
      <c r="I2865" s="46" t="s">
        <v>410</v>
      </c>
      <c r="J2865" s="47">
        <v>425</v>
      </c>
      <c r="K2865" s="46" t="s">
        <v>2569</v>
      </c>
      <c r="L2865" s="46" t="s">
        <v>282</v>
      </c>
    </row>
    <row r="2866" spans="1:12" x14ac:dyDescent="0.2">
      <c r="A2866" s="47">
        <v>23445</v>
      </c>
      <c r="C2866" s="46" t="s">
        <v>15946</v>
      </c>
      <c r="E2866" s="46" t="s">
        <v>15947</v>
      </c>
      <c r="F2866" s="46" t="s">
        <v>5977</v>
      </c>
      <c r="G2866" s="46" t="s">
        <v>12558</v>
      </c>
      <c r="H2866" s="46" t="s">
        <v>361</v>
      </c>
      <c r="I2866" s="46" t="s">
        <v>1087</v>
      </c>
      <c r="J2866" s="47">
        <v>10176</v>
      </c>
      <c r="K2866" s="46" t="s">
        <v>2569</v>
      </c>
      <c r="L2866" s="46" t="s">
        <v>282</v>
      </c>
    </row>
    <row r="2867" spans="1:12" x14ac:dyDescent="0.2">
      <c r="A2867" s="47">
        <v>23431</v>
      </c>
      <c r="C2867" s="46" t="s">
        <v>17</v>
      </c>
      <c r="D2867" s="46" t="s">
        <v>90</v>
      </c>
      <c r="E2867" s="46" t="s">
        <v>5626</v>
      </c>
      <c r="F2867" s="46" t="s">
        <v>12559</v>
      </c>
      <c r="G2867" s="46" t="s">
        <v>12560</v>
      </c>
      <c r="H2867" s="46" t="s">
        <v>368</v>
      </c>
      <c r="I2867" s="46" t="s">
        <v>4899</v>
      </c>
      <c r="J2867" s="47">
        <v>10174</v>
      </c>
      <c r="K2867" s="46" t="s">
        <v>2569</v>
      </c>
      <c r="L2867" s="46" t="s">
        <v>282</v>
      </c>
    </row>
    <row r="2868" spans="1:12" x14ac:dyDescent="0.2">
      <c r="A2868" s="47">
        <v>23430</v>
      </c>
      <c r="C2868" s="46" t="s">
        <v>2106</v>
      </c>
      <c r="D2868" s="46" t="s">
        <v>5628</v>
      </c>
      <c r="E2868" s="46" t="s">
        <v>36</v>
      </c>
      <c r="F2868" s="46" t="s">
        <v>5979</v>
      </c>
      <c r="G2868" s="46" t="s">
        <v>12561</v>
      </c>
      <c r="H2868" s="46" t="s">
        <v>358</v>
      </c>
      <c r="I2868" s="46" t="s">
        <v>177</v>
      </c>
      <c r="J2868" s="47">
        <v>290</v>
      </c>
      <c r="K2868" s="46" t="s">
        <v>2569</v>
      </c>
      <c r="L2868" s="46" t="s">
        <v>282</v>
      </c>
    </row>
    <row r="2869" spans="1:12" x14ac:dyDescent="0.2">
      <c r="A2869" s="47">
        <v>23418</v>
      </c>
      <c r="C2869" s="46" t="s">
        <v>1898</v>
      </c>
      <c r="D2869" s="46" t="s">
        <v>39</v>
      </c>
      <c r="E2869" s="46" t="s">
        <v>8</v>
      </c>
      <c r="F2869" s="46" t="s">
        <v>5981</v>
      </c>
      <c r="G2869" s="46" t="s">
        <v>12562</v>
      </c>
      <c r="H2869" s="46" t="s">
        <v>358</v>
      </c>
      <c r="I2869" s="46" t="s">
        <v>935</v>
      </c>
      <c r="J2869" s="47">
        <v>10033</v>
      </c>
      <c r="K2869" s="46" t="s">
        <v>2569</v>
      </c>
      <c r="L2869" s="46" t="s">
        <v>282</v>
      </c>
    </row>
    <row r="2870" spans="1:12" x14ac:dyDescent="0.2">
      <c r="A2870" s="47">
        <v>23400</v>
      </c>
      <c r="C2870" s="46" t="s">
        <v>5634</v>
      </c>
      <c r="D2870" s="46" t="s">
        <v>13</v>
      </c>
      <c r="E2870" s="46" t="s">
        <v>95</v>
      </c>
      <c r="F2870" s="46" t="s">
        <v>5863</v>
      </c>
      <c r="G2870" s="46" t="s">
        <v>12563</v>
      </c>
      <c r="H2870" s="46" t="s">
        <v>368</v>
      </c>
      <c r="I2870" s="46" t="s">
        <v>330</v>
      </c>
      <c r="J2870" s="47">
        <v>10402</v>
      </c>
      <c r="K2870" s="46" t="s">
        <v>2638</v>
      </c>
      <c r="L2870" s="46" t="s">
        <v>282</v>
      </c>
    </row>
    <row r="2871" spans="1:12" x14ac:dyDescent="0.2">
      <c r="A2871" s="47">
        <v>23399</v>
      </c>
      <c r="C2871" s="46" t="s">
        <v>5634</v>
      </c>
      <c r="D2871" s="46" t="s">
        <v>13</v>
      </c>
      <c r="E2871" s="46" t="s">
        <v>29</v>
      </c>
      <c r="F2871" s="46" t="s">
        <v>5982</v>
      </c>
      <c r="G2871" s="46" t="s">
        <v>8634</v>
      </c>
      <c r="H2871" s="46" t="s">
        <v>368</v>
      </c>
      <c r="I2871" s="46" t="s">
        <v>918</v>
      </c>
      <c r="J2871" s="47">
        <v>10055</v>
      </c>
      <c r="K2871" s="46" t="s">
        <v>2569</v>
      </c>
      <c r="L2871" s="46" t="s">
        <v>280</v>
      </c>
    </row>
    <row r="2872" spans="1:12" x14ac:dyDescent="0.2">
      <c r="A2872" s="47">
        <v>23393</v>
      </c>
      <c r="C2872" s="46" t="s">
        <v>1953</v>
      </c>
      <c r="D2872" s="46" t="s">
        <v>1604</v>
      </c>
      <c r="E2872" s="46" t="s">
        <v>67</v>
      </c>
      <c r="F2872" s="46" t="s">
        <v>5983</v>
      </c>
      <c r="G2872" s="46" t="s">
        <v>12564</v>
      </c>
      <c r="H2872" s="46" t="s">
        <v>361</v>
      </c>
      <c r="I2872" s="46" t="s">
        <v>1152</v>
      </c>
      <c r="J2872" s="47">
        <v>10087</v>
      </c>
      <c r="K2872" s="46" t="s">
        <v>2569</v>
      </c>
      <c r="L2872" s="46" t="s">
        <v>284</v>
      </c>
    </row>
    <row r="2873" spans="1:12" x14ac:dyDescent="0.2">
      <c r="A2873" s="47">
        <v>23391</v>
      </c>
      <c r="C2873" s="46" t="s">
        <v>1953</v>
      </c>
      <c r="D2873" s="46" t="s">
        <v>1604</v>
      </c>
      <c r="E2873" s="46" t="s">
        <v>133</v>
      </c>
      <c r="F2873" s="46" t="s">
        <v>5984</v>
      </c>
      <c r="G2873" s="46" t="s">
        <v>12565</v>
      </c>
      <c r="H2873" s="46" t="s">
        <v>361</v>
      </c>
      <c r="I2873" s="46" t="s">
        <v>2618</v>
      </c>
      <c r="J2873" s="47">
        <v>323</v>
      </c>
      <c r="K2873" s="46" t="s">
        <v>2569</v>
      </c>
      <c r="L2873" s="46" t="s">
        <v>284</v>
      </c>
    </row>
    <row r="2874" spans="1:12" x14ac:dyDescent="0.2">
      <c r="A2874" s="47">
        <v>23378</v>
      </c>
      <c r="C2874" s="46" t="s">
        <v>1541</v>
      </c>
      <c r="D2874" s="46" t="s">
        <v>5637</v>
      </c>
      <c r="E2874" s="46" t="s">
        <v>5638</v>
      </c>
      <c r="F2874" s="46" t="s">
        <v>4109</v>
      </c>
      <c r="G2874" s="46" t="s">
        <v>12566</v>
      </c>
      <c r="H2874" s="46" t="s">
        <v>361</v>
      </c>
      <c r="I2874" s="46" t="s">
        <v>993</v>
      </c>
      <c r="J2874" s="47">
        <v>10001</v>
      </c>
      <c r="K2874" s="46" t="s">
        <v>2569</v>
      </c>
      <c r="L2874" s="46" t="s">
        <v>284</v>
      </c>
    </row>
    <row r="2875" spans="1:12" x14ac:dyDescent="0.2">
      <c r="A2875" s="47">
        <v>23350</v>
      </c>
      <c r="C2875" s="46" t="s">
        <v>13</v>
      </c>
      <c r="D2875" s="46" t="s">
        <v>37</v>
      </c>
      <c r="E2875" s="46" t="s">
        <v>3485</v>
      </c>
      <c r="F2875" s="46" t="s">
        <v>5986</v>
      </c>
      <c r="G2875" s="46" t="s">
        <v>12567</v>
      </c>
      <c r="H2875" s="46" t="s">
        <v>358</v>
      </c>
      <c r="I2875" s="46" t="s">
        <v>447</v>
      </c>
      <c r="J2875" s="47">
        <v>10039</v>
      </c>
      <c r="K2875" s="46" t="s">
        <v>2569</v>
      </c>
      <c r="L2875" s="46" t="s">
        <v>279</v>
      </c>
    </row>
    <row r="2876" spans="1:12" x14ac:dyDescent="0.2">
      <c r="A2876" s="47">
        <v>23347</v>
      </c>
      <c r="C2876" s="46" t="s">
        <v>15313</v>
      </c>
      <c r="D2876" s="46" t="s">
        <v>15948</v>
      </c>
      <c r="E2876" s="46" t="s">
        <v>1980</v>
      </c>
      <c r="F2876" s="46" t="s">
        <v>5987</v>
      </c>
      <c r="G2876" s="46" t="s">
        <v>12568</v>
      </c>
      <c r="H2876" s="46" t="s">
        <v>368</v>
      </c>
      <c r="I2876" s="46" t="s">
        <v>4480</v>
      </c>
      <c r="J2876" s="47">
        <v>10167</v>
      </c>
      <c r="K2876" s="46" t="s">
        <v>2569</v>
      </c>
      <c r="L2876" s="46" t="s">
        <v>287</v>
      </c>
    </row>
    <row r="2877" spans="1:12" x14ac:dyDescent="0.2">
      <c r="A2877" s="47">
        <v>23334</v>
      </c>
      <c r="C2877" s="46" t="s">
        <v>10</v>
      </c>
      <c r="D2877" s="46" t="s">
        <v>16</v>
      </c>
      <c r="E2877" s="46" t="s">
        <v>11</v>
      </c>
      <c r="F2877" s="46" t="s">
        <v>5990</v>
      </c>
      <c r="G2877" s="46" t="s">
        <v>12569</v>
      </c>
      <c r="H2877" s="46" t="s">
        <v>361</v>
      </c>
      <c r="I2877" s="46" t="s">
        <v>785</v>
      </c>
      <c r="J2877" s="47">
        <v>10133</v>
      </c>
      <c r="K2877" s="46" t="s">
        <v>2569</v>
      </c>
      <c r="L2877" s="46" t="s">
        <v>284</v>
      </c>
    </row>
    <row r="2878" spans="1:12" x14ac:dyDescent="0.2">
      <c r="A2878" s="47">
        <v>23328</v>
      </c>
      <c r="C2878" s="46" t="s">
        <v>5641</v>
      </c>
      <c r="D2878" s="46" t="s">
        <v>9</v>
      </c>
      <c r="E2878" s="46" t="s">
        <v>12</v>
      </c>
      <c r="F2878" s="46" t="s">
        <v>5360</v>
      </c>
      <c r="G2878" s="46" t="s">
        <v>12570</v>
      </c>
      <c r="H2878" s="46" t="s">
        <v>361</v>
      </c>
      <c r="I2878" s="46" t="s">
        <v>670</v>
      </c>
      <c r="J2878" s="47">
        <v>62</v>
      </c>
      <c r="K2878" s="46" t="s">
        <v>2569</v>
      </c>
      <c r="L2878" s="46" t="s">
        <v>283</v>
      </c>
    </row>
    <row r="2879" spans="1:12" x14ac:dyDescent="0.2">
      <c r="A2879" s="47">
        <v>23327</v>
      </c>
      <c r="C2879" s="46" t="s">
        <v>15423</v>
      </c>
      <c r="D2879" s="46" t="s">
        <v>5566</v>
      </c>
      <c r="E2879" s="46" t="s">
        <v>7388</v>
      </c>
      <c r="F2879" s="46" t="s">
        <v>5991</v>
      </c>
      <c r="G2879" s="46" t="s">
        <v>12571</v>
      </c>
      <c r="H2879" s="46" t="s">
        <v>358</v>
      </c>
      <c r="I2879" s="46" t="s">
        <v>532</v>
      </c>
      <c r="J2879" s="47">
        <v>10053</v>
      </c>
      <c r="K2879" s="46" t="s">
        <v>2569</v>
      </c>
      <c r="L2879" s="46" t="s">
        <v>280</v>
      </c>
    </row>
    <row r="2880" spans="1:12" x14ac:dyDescent="0.2">
      <c r="A2880" s="47">
        <v>23323</v>
      </c>
      <c r="C2880" s="46" t="s">
        <v>5643</v>
      </c>
      <c r="D2880" s="46" t="s">
        <v>57</v>
      </c>
      <c r="E2880" s="46" t="s">
        <v>5437</v>
      </c>
      <c r="F2880" s="46" t="s">
        <v>5993</v>
      </c>
      <c r="G2880" s="46" t="s">
        <v>12572</v>
      </c>
      <c r="H2880" s="46" t="s">
        <v>361</v>
      </c>
      <c r="I2880" s="46" t="s">
        <v>534</v>
      </c>
      <c r="J2880" s="47">
        <v>10148</v>
      </c>
      <c r="K2880" s="46" t="s">
        <v>2569</v>
      </c>
      <c r="L2880" s="46" t="s">
        <v>279</v>
      </c>
    </row>
    <row r="2881" spans="1:12" x14ac:dyDescent="0.2">
      <c r="A2881" s="47">
        <v>23315</v>
      </c>
      <c r="C2881" s="46" t="s">
        <v>1556</v>
      </c>
      <c r="D2881" s="46" t="s">
        <v>56</v>
      </c>
      <c r="E2881" s="46" t="s">
        <v>406</v>
      </c>
      <c r="F2881" s="46" t="s">
        <v>4617</v>
      </c>
      <c r="G2881" s="46" t="s">
        <v>12574</v>
      </c>
      <c r="H2881" s="46" t="s">
        <v>368</v>
      </c>
      <c r="I2881" s="46" t="s">
        <v>687</v>
      </c>
      <c r="J2881" s="47">
        <v>490</v>
      </c>
      <c r="K2881" s="46" t="s">
        <v>2569</v>
      </c>
      <c r="L2881" s="46" t="s">
        <v>289</v>
      </c>
    </row>
    <row r="2882" spans="1:12" x14ac:dyDescent="0.2">
      <c r="A2882" s="47">
        <v>23306</v>
      </c>
      <c r="C2882" s="46" t="s">
        <v>5645</v>
      </c>
      <c r="D2882" s="46" t="s">
        <v>25</v>
      </c>
      <c r="E2882" s="46" t="s">
        <v>22</v>
      </c>
      <c r="F2882" s="46" t="s">
        <v>5126</v>
      </c>
      <c r="G2882" s="46" t="s">
        <v>12575</v>
      </c>
      <c r="H2882" s="46" t="s">
        <v>368</v>
      </c>
      <c r="I2882" s="46" t="s">
        <v>3783</v>
      </c>
      <c r="J2882" s="47">
        <v>10437</v>
      </c>
      <c r="K2882" s="46" t="s">
        <v>2569</v>
      </c>
      <c r="L2882" s="46" t="s">
        <v>269</v>
      </c>
    </row>
    <row r="2883" spans="1:12" x14ac:dyDescent="0.2">
      <c r="A2883" s="47">
        <v>23290</v>
      </c>
      <c r="C2883" s="46" t="s">
        <v>5646</v>
      </c>
      <c r="D2883" s="46" t="s">
        <v>5647</v>
      </c>
      <c r="E2883" s="46" t="s">
        <v>3138</v>
      </c>
      <c r="F2883" s="46" t="s">
        <v>5956</v>
      </c>
      <c r="G2883" s="46" t="s">
        <v>12576</v>
      </c>
      <c r="H2883" s="46" t="s">
        <v>361</v>
      </c>
      <c r="I2883" s="46" t="s">
        <v>668</v>
      </c>
      <c r="J2883" s="47">
        <v>104</v>
      </c>
      <c r="K2883" s="46" t="s">
        <v>2569</v>
      </c>
      <c r="L2883" s="46" t="s">
        <v>278</v>
      </c>
    </row>
    <row r="2884" spans="1:12" x14ac:dyDescent="0.2">
      <c r="A2884" s="47">
        <v>23288</v>
      </c>
      <c r="C2884" s="46" t="s">
        <v>9</v>
      </c>
      <c r="D2884" s="46" t="s">
        <v>15274</v>
      </c>
      <c r="E2884" s="46" t="s">
        <v>3567</v>
      </c>
      <c r="F2884" s="46" t="s">
        <v>7977</v>
      </c>
      <c r="G2884" s="46" t="s">
        <v>12578</v>
      </c>
      <c r="H2884" s="46" t="s">
        <v>368</v>
      </c>
      <c r="I2884" s="46" t="s">
        <v>369</v>
      </c>
      <c r="J2884" s="47">
        <v>78</v>
      </c>
      <c r="K2884" s="46" t="s">
        <v>2569</v>
      </c>
      <c r="L2884" s="46" t="s">
        <v>279</v>
      </c>
    </row>
    <row r="2885" spans="1:12" x14ac:dyDescent="0.2">
      <c r="A2885" s="47">
        <v>23262</v>
      </c>
      <c r="C2885" s="46" t="s">
        <v>487</v>
      </c>
      <c r="D2885" s="46" t="s">
        <v>34</v>
      </c>
      <c r="E2885" s="46" t="s">
        <v>5649</v>
      </c>
      <c r="F2885" s="46" t="s">
        <v>3039</v>
      </c>
      <c r="G2885" s="46" t="s">
        <v>12579</v>
      </c>
      <c r="H2885" s="46" t="s">
        <v>361</v>
      </c>
      <c r="I2885" s="46" t="s">
        <v>353</v>
      </c>
      <c r="J2885" s="47">
        <v>10427</v>
      </c>
      <c r="K2885" s="46" t="s">
        <v>2569</v>
      </c>
      <c r="L2885" s="46" t="s">
        <v>279</v>
      </c>
    </row>
    <row r="2886" spans="1:12" x14ac:dyDescent="0.2">
      <c r="A2886" s="47">
        <v>23256</v>
      </c>
      <c r="C2886" s="46" t="s">
        <v>12270</v>
      </c>
      <c r="D2886" s="46" t="s">
        <v>4045</v>
      </c>
      <c r="E2886" s="46" t="s">
        <v>46</v>
      </c>
      <c r="F2886" s="46" t="s">
        <v>5996</v>
      </c>
      <c r="G2886" s="46" t="s">
        <v>12580</v>
      </c>
      <c r="H2886" s="46" t="s">
        <v>368</v>
      </c>
      <c r="I2886" s="46" t="s">
        <v>1150</v>
      </c>
      <c r="J2886" s="47">
        <v>10381</v>
      </c>
      <c r="K2886" s="46" t="s">
        <v>2569</v>
      </c>
      <c r="L2886" s="46" t="s">
        <v>269</v>
      </c>
    </row>
    <row r="2887" spans="1:12" x14ac:dyDescent="0.2">
      <c r="A2887" s="47">
        <v>23245</v>
      </c>
      <c r="C2887" s="46" t="s">
        <v>89</v>
      </c>
      <c r="D2887" s="46" t="s">
        <v>517</v>
      </c>
      <c r="E2887" s="46" t="s">
        <v>2847</v>
      </c>
      <c r="F2887" s="46" t="s">
        <v>5986</v>
      </c>
      <c r="G2887" s="46" t="s">
        <v>12581</v>
      </c>
      <c r="H2887" s="46" t="s">
        <v>361</v>
      </c>
      <c r="I2887" s="46" t="s">
        <v>949</v>
      </c>
      <c r="J2887" s="47">
        <v>668</v>
      </c>
      <c r="K2887" s="46" t="s">
        <v>2569</v>
      </c>
      <c r="L2887" s="46" t="s">
        <v>280</v>
      </c>
    </row>
    <row r="2888" spans="1:12" x14ac:dyDescent="0.2">
      <c r="A2888" s="47">
        <v>23242</v>
      </c>
      <c r="C2888" s="46" t="s">
        <v>34</v>
      </c>
      <c r="D2888" s="46" t="s">
        <v>99</v>
      </c>
      <c r="E2888" s="46" t="s">
        <v>3238</v>
      </c>
      <c r="F2888" s="46" t="s">
        <v>12582</v>
      </c>
      <c r="G2888" s="46" t="s">
        <v>12583</v>
      </c>
      <c r="H2888" s="46" t="s">
        <v>361</v>
      </c>
      <c r="I2888" s="46" t="s">
        <v>1145</v>
      </c>
      <c r="J2888" s="47">
        <v>10152</v>
      </c>
      <c r="K2888" s="46" t="s">
        <v>2569</v>
      </c>
      <c r="L2888" s="46" t="s">
        <v>285</v>
      </c>
    </row>
    <row r="2889" spans="1:12" x14ac:dyDescent="0.2">
      <c r="A2889" s="47">
        <v>23235</v>
      </c>
      <c r="C2889" s="46" t="s">
        <v>57</v>
      </c>
      <c r="D2889" s="46" t="s">
        <v>72</v>
      </c>
      <c r="E2889" s="46" t="s">
        <v>42</v>
      </c>
      <c r="F2889" s="46" t="s">
        <v>4322</v>
      </c>
      <c r="G2889" s="46" t="s">
        <v>12584</v>
      </c>
      <c r="H2889" s="46" t="s">
        <v>361</v>
      </c>
      <c r="I2889" s="46" t="s">
        <v>363</v>
      </c>
      <c r="J2889" s="47">
        <v>37</v>
      </c>
      <c r="K2889" s="46" t="s">
        <v>2569</v>
      </c>
      <c r="L2889" s="46" t="s">
        <v>170</v>
      </c>
    </row>
    <row r="2890" spans="1:12" x14ac:dyDescent="0.2">
      <c r="A2890" s="47">
        <v>23226</v>
      </c>
      <c r="C2890" s="46" t="s">
        <v>173</v>
      </c>
      <c r="D2890" s="46" t="s">
        <v>159</v>
      </c>
      <c r="E2890" s="46" t="s">
        <v>52</v>
      </c>
      <c r="F2890" s="46" t="s">
        <v>12585</v>
      </c>
      <c r="G2890" s="46" t="s">
        <v>12586</v>
      </c>
      <c r="H2890" s="46" t="s">
        <v>358</v>
      </c>
      <c r="I2890" s="46" t="s">
        <v>1301</v>
      </c>
      <c r="J2890" s="47">
        <v>10063</v>
      </c>
      <c r="K2890" s="46" t="s">
        <v>2569</v>
      </c>
      <c r="L2890" s="46" t="s">
        <v>284</v>
      </c>
    </row>
    <row r="2891" spans="1:12" x14ac:dyDescent="0.2">
      <c r="A2891" s="47">
        <v>23225</v>
      </c>
      <c r="C2891" s="46" t="s">
        <v>1508</v>
      </c>
      <c r="D2891" s="46" t="s">
        <v>5655</v>
      </c>
      <c r="E2891" s="46" t="s">
        <v>63</v>
      </c>
      <c r="F2891" s="46" t="s">
        <v>12587</v>
      </c>
      <c r="G2891" s="46" t="s">
        <v>12588</v>
      </c>
      <c r="H2891" s="46" t="s">
        <v>361</v>
      </c>
      <c r="I2891" s="46" t="s">
        <v>8714</v>
      </c>
      <c r="J2891" s="47">
        <v>10214</v>
      </c>
      <c r="K2891" s="46" t="s">
        <v>2569</v>
      </c>
      <c r="L2891" s="46" t="s">
        <v>284</v>
      </c>
    </row>
    <row r="2892" spans="1:12" x14ac:dyDescent="0.2">
      <c r="A2892" s="47">
        <v>23218</v>
      </c>
      <c r="C2892" s="46" t="s">
        <v>34</v>
      </c>
      <c r="D2892" s="46" t="s">
        <v>450</v>
      </c>
      <c r="E2892" s="46" t="s">
        <v>531</v>
      </c>
      <c r="F2892" s="46" t="s">
        <v>5998</v>
      </c>
      <c r="G2892" s="46" t="s">
        <v>12589</v>
      </c>
      <c r="H2892" s="46" t="s">
        <v>361</v>
      </c>
      <c r="I2892" s="46" t="s">
        <v>713</v>
      </c>
      <c r="J2892" s="47">
        <v>10129</v>
      </c>
      <c r="K2892" s="46" t="s">
        <v>2569</v>
      </c>
      <c r="L2892" s="46" t="s">
        <v>286</v>
      </c>
    </row>
    <row r="2893" spans="1:12" x14ac:dyDescent="0.2">
      <c r="A2893" s="47">
        <v>23217</v>
      </c>
      <c r="C2893" s="46" t="s">
        <v>2060</v>
      </c>
      <c r="D2893" s="46" t="s">
        <v>13</v>
      </c>
      <c r="E2893" s="46" t="s">
        <v>67</v>
      </c>
      <c r="F2893" s="46" t="s">
        <v>5912</v>
      </c>
      <c r="G2893" s="46" t="s">
        <v>12590</v>
      </c>
      <c r="H2893" s="46" t="s">
        <v>368</v>
      </c>
      <c r="I2893" s="46" t="s">
        <v>1185</v>
      </c>
      <c r="J2893" s="47">
        <v>367</v>
      </c>
      <c r="K2893" s="46" t="s">
        <v>2569</v>
      </c>
      <c r="L2893" s="46" t="s">
        <v>287</v>
      </c>
    </row>
    <row r="2894" spans="1:12" x14ac:dyDescent="0.2">
      <c r="A2894" s="47">
        <v>23212</v>
      </c>
      <c r="C2894" s="46" t="s">
        <v>12284</v>
      </c>
      <c r="D2894" s="46" t="s">
        <v>44</v>
      </c>
      <c r="E2894" s="46" t="s">
        <v>67</v>
      </c>
      <c r="F2894" s="46" t="s">
        <v>6001</v>
      </c>
      <c r="G2894" s="46" t="s">
        <v>12591</v>
      </c>
      <c r="H2894" s="46" t="s">
        <v>368</v>
      </c>
      <c r="I2894" s="46" t="s">
        <v>2574</v>
      </c>
      <c r="J2894" s="47">
        <v>671</v>
      </c>
      <c r="K2894" s="46" t="s">
        <v>2569</v>
      </c>
      <c r="L2894" s="46" t="s">
        <v>169</v>
      </c>
    </row>
    <row r="2895" spans="1:12" x14ac:dyDescent="0.2">
      <c r="A2895" s="47">
        <v>23204</v>
      </c>
      <c r="C2895" s="46" t="s">
        <v>16</v>
      </c>
      <c r="D2895" s="46" t="s">
        <v>1604</v>
      </c>
      <c r="E2895" s="46" t="s">
        <v>29</v>
      </c>
      <c r="F2895" s="46" t="s">
        <v>6002</v>
      </c>
      <c r="G2895" s="46" t="s">
        <v>12592</v>
      </c>
      <c r="H2895" s="46" t="s">
        <v>368</v>
      </c>
      <c r="I2895" s="46" t="s">
        <v>1178</v>
      </c>
      <c r="J2895" s="47">
        <v>10181</v>
      </c>
      <c r="K2895" s="46" t="s">
        <v>2569</v>
      </c>
      <c r="L2895" s="46" t="s">
        <v>279</v>
      </c>
    </row>
    <row r="2896" spans="1:12" x14ac:dyDescent="0.2">
      <c r="A2896" s="47">
        <v>23201</v>
      </c>
      <c r="C2896" s="46" t="s">
        <v>5658</v>
      </c>
      <c r="D2896" s="46" t="s">
        <v>5659</v>
      </c>
      <c r="E2896" s="46" t="s">
        <v>5660</v>
      </c>
      <c r="F2896" s="46" t="s">
        <v>12593</v>
      </c>
      <c r="G2896" s="46" t="s">
        <v>12594</v>
      </c>
      <c r="H2896" s="46" t="s">
        <v>361</v>
      </c>
      <c r="I2896" s="46" t="s">
        <v>937</v>
      </c>
      <c r="J2896" s="47">
        <v>10173</v>
      </c>
      <c r="K2896" s="46" t="s">
        <v>3902</v>
      </c>
      <c r="L2896" s="46" t="s">
        <v>282</v>
      </c>
    </row>
    <row r="2897" spans="1:12" x14ac:dyDescent="0.2">
      <c r="A2897" s="47">
        <v>23200</v>
      </c>
      <c r="C2897" s="46" t="s">
        <v>72</v>
      </c>
      <c r="D2897" s="46" t="s">
        <v>5662</v>
      </c>
      <c r="E2897" s="46" t="s">
        <v>89</v>
      </c>
      <c r="F2897" s="46" t="s">
        <v>6003</v>
      </c>
      <c r="G2897" s="46" t="s">
        <v>12595</v>
      </c>
      <c r="H2897" s="46" t="s">
        <v>361</v>
      </c>
      <c r="I2897" s="46" t="s">
        <v>383</v>
      </c>
      <c r="J2897" s="47">
        <v>193</v>
      </c>
      <c r="K2897" s="46" t="s">
        <v>2569</v>
      </c>
      <c r="L2897" s="46" t="s">
        <v>281</v>
      </c>
    </row>
    <row r="2898" spans="1:12" x14ac:dyDescent="0.2">
      <c r="A2898" s="47">
        <v>23195</v>
      </c>
      <c r="C2898" s="46" t="s">
        <v>72</v>
      </c>
      <c r="D2898" s="46" t="s">
        <v>34</v>
      </c>
      <c r="E2898" s="46" t="s">
        <v>98</v>
      </c>
      <c r="F2898" s="46" t="s">
        <v>6004</v>
      </c>
      <c r="G2898" s="46" t="s">
        <v>12596</v>
      </c>
      <c r="H2898" s="46" t="s">
        <v>361</v>
      </c>
      <c r="I2898" s="46" t="s">
        <v>718</v>
      </c>
      <c r="J2898" s="47">
        <v>326</v>
      </c>
      <c r="K2898" s="46" t="s">
        <v>2569</v>
      </c>
      <c r="L2898" s="46" t="s">
        <v>284</v>
      </c>
    </row>
    <row r="2899" spans="1:12" x14ac:dyDescent="0.2">
      <c r="A2899" s="47">
        <v>23174</v>
      </c>
      <c r="C2899" s="46" t="s">
        <v>10</v>
      </c>
      <c r="D2899" s="46" t="s">
        <v>9</v>
      </c>
      <c r="E2899" s="46" t="s">
        <v>522</v>
      </c>
      <c r="F2899" s="46" t="s">
        <v>6006</v>
      </c>
      <c r="G2899" s="46" t="s">
        <v>12597</v>
      </c>
      <c r="H2899" s="46" t="s">
        <v>361</v>
      </c>
      <c r="I2899" s="46" t="s">
        <v>324</v>
      </c>
      <c r="J2899" s="47">
        <v>10383</v>
      </c>
      <c r="K2899" s="46" t="s">
        <v>2569</v>
      </c>
      <c r="L2899" s="46" t="s">
        <v>284</v>
      </c>
    </row>
    <row r="2900" spans="1:12" x14ac:dyDescent="0.2">
      <c r="A2900" s="47">
        <v>23168</v>
      </c>
      <c r="C2900" s="46" t="s">
        <v>1591</v>
      </c>
      <c r="D2900" s="46" t="s">
        <v>1800</v>
      </c>
      <c r="E2900" s="46" t="s">
        <v>15376</v>
      </c>
      <c r="F2900" s="46" t="s">
        <v>6009</v>
      </c>
      <c r="G2900" s="46" t="s">
        <v>12598</v>
      </c>
      <c r="H2900" s="46" t="s">
        <v>361</v>
      </c>
      <c r="I2900" s="46" t="s">
        <v>182</v>
      </c>
      <c r="J2900" s="47">
        <v>674</v>
      </c>
      <c r="K2900" s="46" t="s">
        <v>2569</v>
      </c>
      <c r="L2900" s="46" t="s">
        <v>169</v>
      </c>
    </row>
    <row r="2901" spans="1:12" x14ac:dyDescent="0.2">
      <c r="A2901" s="47">
        <v>23157</v>
      </c>
      <c r="C2901" s="46" t="s">
        <v>35</v>
      </c>
      <c r="D2901" s="46" t="s">
        <v>1625</v>
      </c>
      <c r="E2901" s="46" t="s">
        <v>60</v>
      </c>
      <c r="F2901" s="46" t="s">
        <v>7604</v>
      </c>
      <c r="G2901" s="46" t="s">
        <v>12601</v>
      </c>
      <c r="H2901" s="46" t="s">
        <v>361</v>
      </c>
      <c r="I2901" s="46" t="s">
        <v>369</v>
      </c>
      <c r="J2901" s="47">
        <v>78</v>
      </c>
      <c r="K2901" s="46" t="s">
        <v>2630</v>
      </c>
      <c r="L2901" s="46" t="s">
        <v>279</v>
      </c>
    </row>
    <row r="2902" spans="1:12" x14ac:dyDescent="0.2">
      <c r="A2902" s="47">
        <v>23132</v>
      </c>
      <c r="C2902" s="46" t="s">
        <v>17</v>
      </c>
      <c r="D2902" s="46" t="s">
        <v>1591</v>
      </c>
      <c r="E2902" s="46" t="s">
        <v>2651</v>
      </c>
      <c r="F2902" s="46" t="s">
        <v>5043</v>
      </c>
      <c r="G2902" s="46" t="s">
        <v>12602</v>
      </c>
      <c r="H2902" s="46" t="s">
        <v>361</v>
      </c>
      <c r="I2902" s="46" t="s">
        <v>1185</v>
      </c>
      <c r="J2902" s="47">
        <v>367</v>
      </c>
      <c r="K2902" s="46" t="s">
        <v>2569</v>
      </c>
      <c r="L2902" s="46" t="s">
        <v>287</v>
      </c>
    </row>
    <row r="2903" spans="1:12" x14ac:dyDescent="0.2">
      <c r="A2903" s="47">
        <v>23096</v>
      </c>
      <c r="C2903" s="46" t="s">
        <v>5669</v>
      </c>
      <c r="D2903" s="46" t="s">
        <v>125</v>
      </c>
      <c r="E2903" s="46" t="s">
        <v>5670</v>
      </c>
      <c r="F2903" s="46" t="s">
        <v>12604</v>
      </c>
      <c r="G2903" s="46" t="s">
        <v>12605</v>
      </c>
      <c r="H2903" s="46" t="s">
        <v>361</v>
      </c>
      <c r="I2903" s="46" t="s">
        <v>718</v>
      </c>
      <c r="J2903" s="47">
        <v>326</v>
      </c>
      <c r="K2903" s="46" t="s">
        <v>2569</v>
      </c>
      <c r="L2903" s="46" t="s">
        <v>284</v>
      </c>
    </row>
    <row r="2904" spans="1:12" x14ac:dyDescent="0.2">
      <c r="A2904" s="47">
        <v>23086</v>
      </c>
      <c r="C2904" s="46" t="s">
        <v>5672</v>
      </c>
      <c r="E2904" s="46" t="s">
        <v>2975</v>
      </c>
      <c r="F2904" s="46" t="s">
        <v>12606</v>
      </c>
      <c r="G2904" s="46" t="s">
        <v>12607</v>
      </c>
      <c r="H2904" s="46" t="s">
        <v>361</v>
      </c>
      <c r="I2904" s="46" t="s">
        <v>976</v>
      </c>
      <c r="J2904" s="47">
        <v>3</v>
      </c>
      <c r="K2904" s="46" t="s">
        <v>2569</v>
      </c>
      <c r="L2904" s="46" t="s">
        <v>284</v>
      </c>
    </row>
    <row r="2905" spans="1:12" x14ac:dyDescent="0.2">
      <c r="A2905" s="47">
        <v>23078</v>
      </c>
      <c r="C2905" s="46" t="s">
        <v>14923</v>
      </c>
      <c r="D2905" s="46" t="s">
        <v>14924</v>
      </c>
      <c r="E2905" s="46" t="s">
        <v>1508</v>
      </c>
      <c r="F2905" s="46" t="s">
        <v>3089</v>
      </c>
      <c r="G2905" s="46" t="s">
        <v>12608</v>
      </c>
      <c r="H2905" s="46" t="s">
        <v>368</v>
      </c>
      <c r="I2905" s="46" t="s">
        <v>379</v>
      </c>
      <c r="J2905" s="47">
        <v>138</v>
      </c>
      <c r="K2905" s="46" t="s">
        <v>2569</v>
      </c>
      <c r="L2905" s="46" t="s">
        <v>285</v>
      </c>
    </row>
    <row r="2906" spans="1:12" x14ac:dyDescent="0.2">
      <c r="A2906" s="47">
        <v>23060</v>
      </c>
      <c r="C2906" s="46" t="s">
        <v>15332</v>
      </c>
      <c r="D2906" s="46" t="s">
        <v>6033</v>
      </c>
      <c r="E2906" s="46" t="s">
        <v>7138</v>
      </c>
      <c r="F2906" s="46" t="s">
        <v>3445</v>
      </c>
      <c r="G2906" s="46" t="s">
        <v>12609</v>
      </c>
      <c r="H2906" s="46" t="s">
        <v>361</v>
      </c>
      <c r="I2906" s="46" t="s">
        <v>360</v>
      </c>
      <c r="J2906" s="47">
        <v>33</v>
      </c>
      <c r="K2906" s="46" t="s">
        <v>2569</v>
      </c>
      <c r="L2906" s="46" t="s">
        <v>281</v>
      </c>
    </row>
    <row r="2907" spans="1:12" x14ac:dyDescent="0.2">
      <c r="A2907" s="47">
        <v>23057</v>
      </c>
      <c r="C2907" s="46" t="s">
        <v>5674</v>
      </c>
      <c r="D2907" s="46" t="s">
        <v>137</v>
      </c>
      <c r="E2907" s="46" t="s">
        <v>65</v>
      </c>
      <c r="F2907" s="46" t="s">
        <v>4859</v>
      </c>
      <c r="G2907" s="46" t="s">
        <v>12610</v>
      </c>
      <c r="H2907" s="46" t="s">
        <v>368</v>
      </c>
      <c r="I2907" s="46" t="s">
        <v>502</v>
      </c>
      <c r="J2907" s="47">
        <v>359</v>
      </c>
      <c r="K2907" s="46" t="s">
        <v>2569</v>
      </c>
      <c r="L2907" s="46" t="s">
        <v>287</v>
      </c>
    </row>
    <row r="2908" spans="1:12" x14ac:dyDescent="0.2">
      <c r="A2908" s="47">
        <v>23054</v>
      </c>
      <c r="C2908" s="46" t="s">
        <v>1843</v>
      </c>
      <c r="D2908" s="46" t="s">
        <v>5676</v>
      </c>
      <c r="E2908" s="46" t="s">
        <v>107</v>
      </c>
      <c r="F2908" s="46" t="s">
        <v>6013</v>
      </c>
      <c r="G2908" s="46" t="s">
        <v>12611</v>
      </c>
      <c r="H2908" s="46" t="s">
        <v>361</v>
      </c>
      <c r="I2908" s="46" t="s">
        <v>383</v>
      </c>
      <c r="J2908" s="47">
        <v>193</v>
      </c>
      <c r="K2908" s="46" t="s">
        <v>2569</v>
      </c>
      <c r="L2908" s="46" t="s">
        <v>281</v>
      </c>
    </row>
    <row r="2909" spans="1:12" x14ac:dyDescent="0.2">
      <c r="A2909" s="47">
        <v>23030</v>
      </c>
      <c r="C2909" s="46" t="s">
        <v>80</v>
      </c>
      <c r="D2909" s="46" t="s">
        <v>80</v>
      </c>
      <c r="E2909" s="46" t="s">
        <v>3570</v>
      </c>
      <c r="F2909" s="46" t="s">
        <v>6014</v>
      </c>
      <c r="G2909" s="46" t="s">
        <v>12612</v>
      </c>
      <c r="H2909" s="46" t="s">
        <v>361</v>
      </c>
      <c r="I2909" s="46" t="s">
        <v>383</v>
      </c>
      <c r="J2909" s="47">
        <v>193</v>
      </c>
      <c r="K2909" s="46" t="s">
        <v>2569</v>
      </c>
      <c r="L2909" s="46" t="s">
        <v>281</v>
      </c>
    </row>
    <row r="2910" spans="1:12" x14ac:dyDescent="0.2">
      <c r="A2910" s="47">
        <v>23028</v>
      </c>
      <c r="C2910" s="46" t="s">
        <v>1599</v>
      </c>
      <c r="D2910" s="46" t="s">
        <v>5681</v>
      </c>
      <c r="E2910" s="46" t="s">
        <v>45</v>
      </c>
      <c r="F2910" s="46" t="s">
        <v>6016</v>
      </c>
      <c r="G2910" s="46" t="s">
        <v>12613</v>
      </c>
      <c r="H2910" s="46" t="s">
        <v>361</v>
      </c>
      <c r="I2910" s="46" t="s">
        <v>367</v>
      </c>
      <c r="J2910" s="47">
        <v>47</v>
      </c>
      <c r="K2910" s="46" t="s">
        <v>2569</v>
      </c>
      <c r="L2910" s="46" t="s">
        <v>280</v>
      </c>
    </row>
    <row r="2911" spans="1:12" x14ac:dyDescent="0.2">
      <c r="A2911" s="47">
        <v>23025</v>
      </c>
      <c r="C2911" s="46" t="s">
        <v>3311</v>
      </c>
      <c r="D2911" s="46" t="s">
        <v>1611</v>
      </c>
      <c r="E2911" s="46" t="s">
        <v>5683</v>
      </c>
      <c r="F2911" s="46" t="s">
        <v>6018</v>
      </c>
      <c r="G2911" s="46" t="s">
        <v>12614</v>
      </c>
      <c r="H2911" s="46" t="s">
        <v>361</v>
      </c>
      <c r="I2911" s="46" t="s">
        <v>941</v>
      </c>
      <c r="J2911" s="47">
        <v>705</v>
      </c>
      <c r="K2911" s="46" t="s">
        <v>2569</v>
      </c>
      <c r="L2911" s="46" t="s">
        <v>285</v>
      </c>
    </row>
    <row r="2912" spans="1:12" x14ac:dyDescent="0.2">
      <c r="A2912" s="47">
        <v>23024</v>
      </c>
      <c r="C2912" s="46" t="s">
        <v>54</v>
      </c>
      <c r="D2912" s="46" t="s">
        <v>5685</v>
      </c>
      <c r="E2912" s="46" t="s">
        <v>26</v>
      </c>
      <c r="F2912" s="46" t="s">
        <v>12615</v>
      </c>
      <c r="G2912" s="46" t="s">
        <v>12616</v>
      </c>
      <c r="H2912" s="46" t="s">
        <v>361</v>
      </c>
      <c r="I2912" s="46" t="s">
        <v>1106</v>
      </c>
      <c r="J2912" s="47">
        <v>10428</v>
      </c>
      <c r="K2912" s="46" t="s">
        <v>2569</v>
      </c>
      <c r="L2912" s="46" t="s">
        <v>170</v>
      </c>
    </row>
    <row r="2913" spans="1:12" x14ac:dyDescent="0.2">
      <c r="A2913" s="47">
        <v>23021</v>
      </c>
      <c r="C2913" s="46" t="s">
        <v>19</v>
      </c>
      <c r="D2913" s="46" t="s">
        <v>544</v>
      </c>
      <c r="E2913" s="46" t="s">
        <v>15078</v>
      </c>
      <c r="F2913" s="46" t="s">
        <v>2932</v>
      </c>
      <c r="G2913" s="46" t="s">
        <v>12617</v>
      </c>
      <c r="H2913" s="46" t="s">
        <v>361</v>
      </c>
      <c r="I2913" s="46" t="s">
        <v>324</v>
      </c>
      <c r="J2913" s="47">
        <v>10383</v>
      </c>
      <c r="K2913" s="46" t="s">
        <v>2569</v>
      </c>
      <c r="L2913" s="46" t="s">
        <v>284</v>
      </c>
    </row>
    <row r="2914" spans="1:12" x14ac:dyDescent="0.2">
      <c r="A2914" s="47">
        <v>23019</v>
      </c>
      <c r="C2914" s="46" t="s">
        <v>3014</v>
      </c>
      <c r="D2914" s="46" t="s">
        <v>9779</v>
      </c>
      <c r="E2914" s="46" t="s">
        <v>12</v>
      </c>
      <c r="F2914" s="46" t="s">
        <v>6019</v>
      </c>
      <c r="G2914" s="46" t="s">
        <v>12618</v>
      </c>
      <c r="H2914" s="46" t="s">
        <v>361</v>
      </c>
      <c r="I2914" s="46" t="s">
        <v>324</v>
      </c>
      <c r="J2914" s="47">
        <v>10383</v>
      </c>
      <c r="K2914" s="46" t="s">
        <v>2569</v>
      </c>
      <c r="L2914" s="46" t="s">
        <v>284</v>
      </c>
    </row>
    <row r="2915" spans="1:12" x14ac:dyDescent="0.2">
      <c r="A2915" s="47">
        <v>23013</v>
      </c>
      <c r="C2915" s="46" t="s">
        <v>5686</v>
      </c>
      <c r="D2915" s="46" t="s">
        <v>81</v>
      </c>
      <c r="E2915" s="46" t="s">
        <v>5687</v>
      </c>
      <c r="F2915" s="46" t="s">
        <v>5535</v>
      </c>
      <c r="G2915" s="46" t="s">
        <v>12619</v>
      </c>
      <c r="H2915" s="46" t="s">
        <v>361</v>
      </c>
      <c r="I2915" s="46" t="s">
        <v>369</v>
      </c>
      <c r="J2915" s="47">
        <v>78</v>
      </c>
      <c r="K2915" s="46" t="s">
        <v>2569</v>
      </c>
      <c r="L2915" s="46" t="s">
        <v>279</v>
      </c>
    </row>
    <row r="2916" spans="1:12" x14ac:dyDescent="0.2">
      <c r="A2916" s="47">
        <v>22994</v>
      </c>
      <c r="C2916" s="46" t="s">
        <v>5689</v>
      </c>
      <c r="D2916" s="46" t="s">
        <v>71</v>
      </c>
      <c r="E2916" s="46" t="s">
        <v>46</v>
      </c>
      <c r="F2916" s="46" t="s">
        <v>2579</v>
      </c>
      <c r="G2916" s="46" t="s">
        <v>12620</v>
      </c>
      <c r="H2916" s="46" t="s">
        <v>358</v>
      </c>
      <c r="I2916" s="46" t="s">
        <v>7407</v>
      </c>
      <c r="J2916" s="47">
        <v>392</v>
      </c>
      <c r="K2916" s="46" t="s">
        <v>2569</v>
      </c>
      <c r="L2916" s="46" t="s">
        <v>169</v>
      </c>
    </row>
    <row r="2917" spans="1:12" x14ac:dyDescent="0.2">
      <c r="A2917" s="47">
        <v>22993</v>
      </c>
      <c r="C2917" s="46" t="s">
        <v>1532</v>
      </c>
      <c r="D2917" s="46" t="s">
        <v>5691</v>
      </c>
      <c r="E2917" s="46" t="s">
        <v>5692</v>
      </c>
      <c r="F2917" s="46" t="s">
        <v>5402</v>
      </c>
      <c r="G2917" s="46" t="s">
        <v>12621</v>
      </c>
      <c r="H2917" s="46" t="s">
        <v>361</v>
      </c>
      <c r="I2917" s="46" t="s">
        <v>608</v>
      </c>
      <c r="J2917" s="47">
        <v>58</v>
      </c>
      <c r="K2917" s="46" t="s">
        <v>2569</v>
      </c>
      <c r="L2917" s="46" t="s">
        <v>169</v>
      </c>
    </row>
    <row r="2918" spans="1:12" x14ac:dyDescent="0.2">
      <c r="A2918" s="47">
        <v>22992</v>
      </c>
      <c r="C2918" s="46" t="s">
        <v>9</v>
      </c>
      <c r="D2918" s="46" t="s">
        <v>4329</v>
      </c>
      <c r="E2918" s="46" t="s">
        <v>15949</v>
      </c>
      <c r="F2918" s="46" t="s">
        <v>6021</v>
      </c>
      <c r="G2918" s="46" t="s">
        <v>12622</v>
      </c>
      <c r="H2918" s="46" t="s">
        <v>358</v>
      </c>
      <c r="I2918" s="46" t="s">
        <v>1017</v>
      </c>
      <c r="J2918" s="47">
        <v>536</v>
      </c>
      <c r="K2918" s="46" t="s">
        <v>2569</v>
      </c>
      <c r="L2918" s="46" t="s">
        <v>170</v>
      </c>
    </row>
    <row r="2919" spans="1:12" x14ac:dyDescent="0.2">
      <c r="A2919" s="47">
        <v>22990</v>
      </c>
      <c r="C2919" s="46" t="s">
        <v>104</v>
      </c>
      <c r="D2919" s="46" t="s">
        <v>2908</v>
      </c>
      <c r="E2919" s="46" t="s">
        <v>2647</v>
      </c>
      <c r="F2919" s="46" t="s">
        <v>6023</v>
      </c>
      <c r="G2919" s="46" t="s">
        <v>12623</v>
      </c>
      <c r="H2919" s="46" t="s">
        <v>361</v>
      </c>
      <c r="I2919" s="46" t="s">
        <v>2599</v>
      </c>
      <c r="J2919" s="47">
        <v>10467</v>
      </c>
      <c r="K2919" s="46" t="s">
        <v>2600</v>
      </c>
      <c r="L2919" s="46" t="s">
        <v>287</v>
      </c>
    </row>
    <row r="2920" spans="1:12" x14ac:dyDescent="0.2">
      <c r="A2920" s="47">
        <v>22988</v>
      </c>
      <c r="C2920" s="46" t="s">
        <v>5694</v>
      </c>
      <c r="D2920" s="46" t="s">
        <v>5695</v>
      </c>
      <c r="E2920" s="46" t="s">
        <v>31</v>
      </c>
      <c r="F2920" s="46" t="s">
        <v>6025</v>
      </c>
      <c r="G2920" s="46" t="s">
        <v>12624</v>
      </c>
      <c r="H2920" s="46" t="s">
        <v>361</v>
      </c>
      <c r="I2920" s="46" t="s">
        <v>510</v>
      </c>
      <c r="J2920" s="47">
        <v>10040</v>
      </c>
      <c r="K2920" s="46" t="s">
        <v>2569</v>
      </c>
      <c r="L2920" s="46" t="s">
        <v>169</v>
      </c>
    </row>
    <row r="2921" spans="1:12" x14ac:dyDescent="0.2">
      <c r="A2921" s="47">
        <v>22979</v>
      </c>
      <c r="C2921" s="46" t="s">
        <v>14970</v>
      </c>
      <c r="D2921" s="46" t="s">
        <v>14876</v>
      </c>
      <c r="E2921" s="46" t="s">
        <v>10975</v>
      </c>
      <c r="F2921" s="46" t="s">
        <v>12625</v>
      </c>
      <c r="G2921" s="46" t="s">
        <v>12626</v>
      </c>
      <c r="H2921" s="46" t="s">
        <v>361</v>
      </c>
      <c r="I2921" s="46" t="s">
        <v>510</v>
      </c>
      <c r="J2921" s="47">
        <v>10040</v>
      </c>
      <c r="K2921" s="46" t="s">
        <v>2569</v>
      </c>
      <c r="L2921" s="46" t="s">
        <v>169</v>
      </c>
    </row>
    <row r="2922" spans="1:12" x14ac:dyDescent="0.2">
      <c r="A2922" s="47">
        <v>22974</v>
      </c>
      <c r="C2922" s="46" t="s">
        <v>16</v>
      </c>
      <c r="D2922" s="46" t="s">
        <v>458</v>
      </c>
      <c r="E2922" s="46" t="s">
        <v>8</v>
      </c>
      <c r="F2922" s="46" t="s">
        <v>6027</v>
      </c>
      <c r="G2922" s="46" t="s">
        <v>12627</v>
      </c>
      <c r="H2922" s="46" t="s">
        <v>368</v>
      </c>
      <c r="I2922" s="46" t="s">
        <v>1407</v>
      </c>
      <c r="J2922" s="47">
        <v>10333</v>
      </c>
      <c r="K2922" s="46" t="s">
        <v>2569</v>
      </c>
      <c r="L2922" s="46" t="s">
        <v>280</v>
      </c>
    </row>
    <row r="2923" spans="1:12" x14ac:dyDescent="0.2">
      <c r="A2923" s="47">
        <v>22955</v>
      </c>
      <c r="C2923" s="46" t="s">
        <v>103</v>
      </c>
      <c r="D2923" s="46" t="s">
        <v>5698</v>
      </c>
      <c r="E2923" s="46" t="s">
        <v>114</v>
      </c>
      <c r="F2923" s="46" t="s">
        <v>12628</v>
      </c>
      <c r="G2923" s="46" t="s">
        <v>12629</v>
      </c>
      <c r="H2923" s="46" t="s">
        <v>368</v>
      </c>
      <c r="I2923" s="46" t="s">
        <v>782</v>
      </c>
      <c r="J2923" s="47">
        <v>561</v>
      </c>
      <c r="K2923" s="46" t="s">
        <v>2569</v>
      </c>
      <c r="L2923" s="46" t="s">
        <v>169</v>
      </c>
    </row>
    <row r="2924" spans="1:12" x14ac:dyDescent="0.2">
      <c r="A2924" s="47">
        <v>22953</v>
      </c>
      <c r="C2924" s="46" t="s">
        <v>137</v>
      </c>
      <c r="D2924" s="46" t="s">
        <v>72</v>
      </c>
      <c r="E2924" s="46" t="s">
        <v>3217</v>
      </c>
      <c r="F2924" s="46" t="s">
        <v>6028</v>
      </c>
      <c r="G2924" s="46" t="s">
        <v>12630</v>
      </c>
      <c r="H2924" s="46" t="s">
        <v>361</v>
      </c>
      <c r="I2924" s="46" t="s">
        <v>432</v>
      </c>
      <c r="J2924" s="47">
        <v>673</v>
      </c>
      <c r="K2924" s="46" t="s">
        <v>2569</v>
      </c>
      <c r="L2924" s="46" t="s">
        <v>279</v>
      </c>
    </row>
    <row r="2925" spans="1:12" x14ac:dyDescent="0.2">
      <c r="A2925" s="47">
        <v>22929</v>
      </c>
      <c r="C2925" s="46" t="s">
        <v>1767</v>
      </c>
      <c r="D2925" s="46" t="s">
        <v>57</v>
      </c>
      <c r="E2925" s="46" t="s">
        <v>107</v>
      </c>
      <c r="F2925" s="46" t="s">
        <v>6029</v>
      </c>
      <c r="G2925" s="46" t="s">
        <v>12631</v>
      </c>
      <c r="H2925" s="46" t="s">
        <v>361</v>
      </c>
      <c r="I2925" s="46" t="s">
        <v>432</v>
      </c>
      <c r="J2925" s="47">
        <v>673</v>
      </c>
      <c r="K2925" s="46" t="s">
        <v>2569</v>
      </c>
      <c r="L2925" s="46" t="s">
        <v>279</v>
      </c>
    </row>
    <row r="2926" spans="1:12" x14ac:dyDescent="0.2">
      <c r="A2926" s="47">
        <v>22928</v>
      </c>
      <c r="C2926" s="46" t="s">
        <v>5701</v>
      </c>
      <c r="D2926" s="46" t="s">
        <v>90</v>
      </c>
      <c r="E2926" s="46" t="s">
        <v>2733</v>
      </c>
      <c r="F2926" s="46" t="s">
        <v>6030</v>
      </c>
      <c r="G2926" s="46" t="s">
        <v>12632</v>
      </c>
      <c r="H2926" s="46" t="s">
        <v>368</v>
      </c>
      <c r="I2926" s="46" t="s">
        <v>481</v>
      </c>
      <c r="J2926" s="47">
        <v>10224</v>
      </c>
      <c r="K2926" s="46" t="s">
        <v>2569</v>
      </c>
      <c r="L2926" s="46" t="s">
        <v>280</v>
      </c>
    </row>
    <row r="2927" spans="1:12" x14ac:dyDescent="0.2">
      <c r="A2927" s="47">
        <v>22922</v>
      </c>
      <c r="C2927" s="46" t="s">
        <v>5703</v>
      </c>
      <c r="D2927" s="46" t="s">
        <v>57</v>
      </c>
      <c r="E2927" s="46" t="s">
        <v>547</v>
      </c>
      <c r="F2927" s="46" t="s">
        <v>6032</v>
      </c>
      <c r="G2927" s="46" t="s">
        <v>12633</v>
      </c>
      <c r="H2927" s="46" t="s">
        <v>361</v>
      </c>
      <c r="I2927" s="46" t="s">
        <v>512</v>
      </c>
      <c r="J2927" s="47">
        <v>543</v>
      </c>
      <c r="K2927" s="46" t="s">
        <v>2569</v>
      </c>
      <c r="L2927" s="46" t="s">
        <v>288</v>
      </c>
    </row>
    <row r="2928" spans="1:12" x14ac:dyDescent="0.2">
      <c r="A2928" s="47">
        <v>22904</v>
      </c>
      <c r="C2928" s="46" t="s">
        <v>15950</v>
      </c>
      <c r="D2928" s="46" t="s">
        <v>13</v>
      </c>
      <c r="E2928" s="46" t="s">
        <v>31</v>
      </c>
      <c r="F2928" s="46" t="s">
        <v>6034</v>
      </c>
      <c r="G2928" s="46" t="s">
        <v>12634</v>
      </c>
      <c r="H2928" s="46" t="s">
        <v>368</v>
      </c>
      <c r="I2928" s="46" t="s">
        <v>1014</v>
      </c>
      <c r="J2928" s="47">
        <v>10153</v>
      </c>
      <c r="K2928" s="46" t="s">
        <v>2569</v>
      </c>
      <c r="L2928" s="46" t="s">
        <v>285</v>
      </c>
    </row>
    <row r="2929" spans="1:12" x14ac:dyDescent="0.2">
      <c r="A2929" s="47">
        <v>22901</v>
      </c>
      <c r="C2929" s="46" t="s">
        <v>10</v>
      </c>
      <c r="D2929" s="46" t="s">
        <v>5526</v>
      </c>
      <c r="E2929" s="46" t="s">
        <v>31</v>
      </c>
      <c r="F2929" s="46" t="s">
        <v>6035</v>
      </c>
      <c r="G2929" s="46" t="s">
        <v>12635</v>
      </c>
      <c r="H2929" s="46" t="s">
        <v>361</v>
      </c>
      <c r="I2929" s="46" t="s">
        <v>1145</v>
      </c>
      <c r="J2929" s="47">
        <v>10152</v>
      </c>
      <c r="K2929" s="46" t="s">
        <v>2569</v>
      </c>
      <c r="L2929" s="46" t="s">
        <v>285</v>
      </c>
    </row>
    <row r="2930" spans="1:12" x14ac:dyDescent="0.2">
      <c r="A2930" s="47">
        <v>22897</v>
      </c>
      <c r="C2930" s="46" t="s">
        <v>57</v>
      </c>
      <c r="D2930" s="46" t="s">
        <v>10824</v>
      </c>
      <c r="E2930" s="46" t="s">
        <v>52</v>
      </c>
      <c r="F2930" s="46" t="s">
        <v>12637</v>
      </c>
      <c r="G2930" s="46" t="s">
        <v>12638</v>
      </c>
      <c r="H2930" s="46" t="s">
        <v>368</v>
      </c>
      <c r="I2930" s="46" t="s">
        <v>969</v>
      </c>
      <c r="J2930" s="47">
        <v>10083</v>
      </c>
      <c r="K2930" s="46" t="s">
        <v>2569</v>
      </c>
      <c r="L2930" s="46" t="s">
        <v>281</v>
      </c>
    </row>
    <row r="2931" spans="1:12" x14ac:dyDescent="0.2">
      <c r="A2931" s="47">
        <v>22874</v>
      </c>
      <c r="C2931" s="46" t="s">
        <v>54</v>
      </c>
      <c r="D2931" s="46" t="s">
        <v>12326</v>
      </c>
      <c r="E2931" s="46" t="s">
        <v>102</v>
      </c>
      <c r="F2931" s="46" t="s">
        <v>12639</v>
      </c>
      <c r="G2931" s="46" t="s">
        <v>12640</v>
      </c>
      <c r="H2931" s="46" t="s">
        <v>361</v>
      </c>
      <c r="I2931" s="46" t="s">
        <v>4320</v>
      </c>
      <c r="J2931" s="47">
        <v>103</v>
      </c>
      <c r="K2931" s="46" t="s">
        <v>2569</v>
      </c>
      <c r="L2931" s="46" t="s">
        <v>278</v>
      </c>
    </row>
    <row r="2932" spans="1:12" x14ac:dyDescent="0.2">
      <c r="A2932" s="47">
        <v>22856</v>
      </c>
      <c r="C2932" s="46" t="s">
        <v>4600</v>
      </c>
      <c r="D2932" s="46" t="s">
        <v>54</v>
      </c>
      <c r="E2932" s="46" t="s">
        <v>4359</v>
      </c>
      <c r="F2932" s="46" t="s">
        <v>6038</v>
      </c>
      <c r="G2932" s="46" t="s">
        <v>12641</v>
      </c>
      <c r="H2932" s="46" t="s">
        <v>368</v>
      </c>
      <c r="I2932" s="46" t="s">
        <v>3023</v>
      </c>
      <c r="J2932" s="47">
        <v>594</v>
      </c>
      <c r="K2932" s="46" t="s">
        <v>3008</v>
      </c>
      <c r="L2932" s="46" t="s">
        <v>280</v>
      </c>
    </row>
    <row r="2933" spans="1:12" x14ac:dyDescent="0.2">
      <c r="A2933" s="47">
        <v>22849</v>
      </c>
      <c r="C2933" s="46" t="s">
        <v>394</v>
      </c>
      <c r="D2933" s="46" t="s">
        <v>10</v>
      </c>
      <c r="E2933" s="46" t="s">
        <v>40</v>
      </c>
      <c r="F2933" s="46" t="s">
        <v>6039</v>
      </c>
      <c r="G2933" s="46" t="s">
        <v>12642</v>
      </c>
      <c r="H2933" s="46" t="s">
        <v>368</v>
      </c>
      <c r="I2933" s="46" t="s">
        <v>11802</v>
      </c>
      <c r="J2933" s="47">
        <v>10156</v>
      </c>
      <c r="K2933" s="46" t="s">
        <v>2569</v>
      </c>
      <c r="L2933" s="46" t="s">
        <v>288</v>
      </c>
    </row>
    <row r="2934" spans="1:12" x14ac:dyDescent="0.2">
      <c r="A2934" s="47">
        <v>22832</v>
      </c>
      <c r="C2934" s="46" t="s">
        <v>1672</v>
      </c>
      <c r="D2934" s="46" t="s">
        <v>391</v>
      </c>
      <c r="E2934" s="46" t="s">
        <v>26</v>
      </c>
      <c r="F2934" s="46" t="s">
        <v>12644</v>
      </c>
      <c r="G2934" s="46" t="s">
        <v>12645</v>
      </c>
      <c r="H2934" s="46" t="s">
        <v>368</v>
      </c>
      <c r="I2934" s="46" t="s">
        <v>11802</v>
      </c>
      <c r="J2934" s="47">
        <v>10156</v>
      </c>
      <c r="K2934" s="46" t="s">
        <v>2569</v>
      </c>
      <c r="L2934" s="46" t="s">
        <v>288</v>
      </c>
    </row>
    <row r="2935" spans="1:12" x14ac:dyDescent="0.2">
      <c r="A2935" s="47">
        <v>22831</v>
      </c>
      <c r="C2935" s="46" t="s">
        <v>12339</v>
      </c>
      <c r="D2935" s="46" t="s">
        <v>19</v>
      </c>
      <c r="E2935" s="46" t="s">
        <v>6</v>
      </c>
      <c r="F2935" s="46" t="s">
        <v>6040</v>
      </c>
      <c r="G2935" s="46" t="s">
        <v>12646</v>
      </c>
      <c r="H2935" s="46" t="s">
        <v>361</v>
      </c>
      <c r="I2935" s="46" t="s">
        <v>851</v>
      </c>
      <c r="J2935" s="47">
        <v>636</v>
      </c>
      <c r="K2935" s="46" t="s">
        <v>2569</v>
      </c>
      <c r="L2935" s="46" t="s">
        <v>285</v>
      </c>
    </row>
    <row r="2936" spans="1:12" x14ac:dyDescent="0.2">
      <c r="A2936" s="47">
        <v>22829</v>
      </c>
      <c r="C2936" s="46" t="s">
        <v>47</v>
      </c>
      <c r="D2936" s="46" t="s">
        <v>12342</v>
      </c>
      <c r="E2936" s="46" t="s">
        <v>73</v>
      </c>
      <c r="F2936" s="46" t="s">
        <v>6042</v>
      </c>
      <c r="G2936" s="46" t="s">
        <v>12647</v>
      </c>
      <c r="H2936" s="46" t="s">
        <v>361</v>
      </c>
      <c r="I2936" s="46" t="s">
        <v>851</v>
      </c>
      <c r="J2936" s="47">
        <v>636</v>
      </c>
      <c r="K2936" s="46" t="s">
        <v>2569</v>
      </c>
      <c r="L2936" s="46" t="s">
        <v>285</v>
      </c>
    </row>
    <row r="2937" spans="1:12" x14ac:dyDescent="0.2">
      <c r="A2937" s="47">
        <v>22826</v>
      </c>
      <c r="C2937" s="46" t="s">
        <v>3014</v>
      </c>
      <c r="D2937" s="46" t="s">
        <v>5708</v>
      </c>
      <c r="E2937" s="46" t="s">
        <v>36</v>
      </c>
      <c r="F2937" s="46" t="s">
        <v>5936</v>
      </c>
      <c r="G2937" s="46" t="s">
        <v>12648</v>
      </c>
      <c r="H2937" s="46" t="s">
        <v>361</v>
      </c>
      <c r="I2937" s="46" t="s">
        <v>483</v>
      </c>
      <c r="J2937" s="47">
        <v>10344</v>
      </c>
      <c r="K2937" s="46" t="s">
        <v>2569</v>
      </c>
      <c r="L2937" s="46" t="s">
        <v>281</v>
      </c>
    </row>
    <row r="2938" spans="1:12" x14ac:dyDescent="0.2">
      <c r="A2938" s="47">
        <v>22824</v>
      </c>
      <c r="C2938" s="46" t="s">
        <v>12345</v>
      </c>
      <c r="D2938" s="46" t="s">
        <v>80</v>
      </c>
      <c r="E2938" s="46" t="s">
        <v>478</v>
      </c>
      <c r="F2938" s="46" t="s">
        <v>5763</v>
      </c>
      <c r="G2938" s="46" t="s">
        <v>12649</v>
      </c>
      <c r="H2938" s="46" t="s">
        <v>361</v>
      </c>
      <c r="I2938" s="46" t="s">
        <v>360</v>
      </c>
      <c r="J2938" s="47">
        <v>33</v>
      </c>
      <c r="K2938" s="46" t="s">
        <v>2569</v>
      </c>
      <c r="L2938" s="46" t="s">
        <v>281</v>
      </c>
    </row>
    <row r="2939" spans="1:12" x14ac:dyDescent="0.2">
      <c r="A2939" s="47">
        <v>22823</v>
      </c>
      <c r="C2939" s="46" t="s">
        <v>5709</v>
      </c>
      <c r="D2939" s="46" t="s">
        <v>5710</v>
      </c>
      <c r="E2939" s="46" t="s">
        <v>67</v>
      </c>
      <c r="F2939" s="46" t="s">
        <v>12650</v>
      </c>
      <c r="G2939" s="46" t="s">
        <v>12651</v>
      </c>
      <c r="H2939" s="46" t="s">
        <v>361</v>
      </c>
      <c r="I2939" s="46" t="s">
        <v>433</v>
      </c>
      <c r="J2939" s="47">
        <v>713</v>
      </c>
      <c r="K2939" s="46" t="s">
        <v>2569</v>
      </c>
      <c r="L2939" s="46" t="s">
        <v>287</v>
      </c>
    </row>
    <row r="2940" spans="1:12" x14ac:dyDescent="0.2">
      <c r="A2940" s="47">
        <v>22822</v>
      </c>
      <c r="C2940" s="46" t="s">
        <v>1513</v>
      </c>
      <c r="D2940" s="46" t="s">
        <v>5712</v>
      </c>
      <c r="E2940" s="46" t="s">
        <v>5713</v>
      </c>
      <c r="F2940" s="46" t="s">
        <v>6044</v>
      </c>
      <c r="G2940" s="46" t="s">
        <v>12652</v>
      </c>
      <c r="H2940" s="46" t="s">
        <v>361</v>
      </c>
      <c r="I2940" s="46" t="s">
        <v>353</v>
      </c>
      <c r="J2940" s="47">
        <v>10427</v>
      </c>
      <c r="K2940" s="46" t="s">
        <v>2569</v>
      </c>
      <c r="L2940" s="46" t="s">
        <v>279</v>
      </c>
    </row>
    <row r="2941" spans="1:12" x14ac:dyDescent="0.2">
      <c r="A2941" s="47">
        <v>22821</v>
      </c>
      <c r="C2941" s="46" t="s">
        <v>17</v>
      </c>
      <c r="D2941" s="46" t="s">
        <v>277</v>
      </c>
      <c r="E2941" s="46" t="s">
        <v>4340</v>
      </c>
      <c r="F2941" s="46" t="s">
        <v>6046</v>
      </c>
      <c r="G2941" s="46" t="s">
        <v>12653</v>
      </c>
      <c r="H2941" s="46" t="s">
        <v>361</v>
      </c>
      <c r="I2941" s="46" t="s">
        <v>379</v>
      </c>
      <c r="J2941" s="47">
        <v>138</v>
      </c>
      <c r="K2941" s="46" t="s">
        <v>2569</v>
      </c>
      <c r="L2941" s="46" t="s">
        <v>285</v>
      </c>
    </row>
    <row r="2942" spans="1:12" x14ac:dyDescent="0.2">
      <c r="A2942" s="47">
        <v>22820</v>
      </c>
      <c r="C2942" s="46" t="s">
        <v>2108</v>
      </c>
      <c r="D2942" s="46" t="s">
        <v>4225</v>
      </c>
      <c r="E2942" s="46" t="s">
        <v>11</v>
      </c>
      <c r="F2942" s="46" t="s">
        <v>6048</v>
      </c>
      <c r="G2942" s="46" t="s">
        <v>12654</v>
      </c>
      <c r="H2942" s="46" t="s">
        <v>361</v>
      </c>
      <c r="I2942" s="46" t="s">
        <v>379</v>
      </c>
      <c r="J2942" s="47">
        <v>138</v>
      </c>
      <c r="K2942" s="46" t="s">
        <v>2569</v>
      </c>
      <c r="L2942" s="46" t="s">
        <v>285</v>
      </c>
    </row>
    <row r="2943" spans="1:12" x14ac:dyDescent="0.2">
      <c r="A2943" s="47">
        <v>22812</v>
      </c>
      <c r="C2943" s="46" t="s">
        <v>15295</v>
      </c>
      <c r="D2943" s="46" t="s">
        <v>5931</v>
      </c>
      <c r="E2943" s="46" t="s">
        <v>36</v>
      </c>
      <c r="F2943" s="46" t="s">
        <v>12655</v>
      </c>
      <c r="G2943" s="46" t="s">
        <v>12656</v>
      </c>
      <c r="H2943" s="46" t="s">
        <v>358</v>
      </c>
      <c r="I2943" s="46" t="s">
        <v>11713</v>
      </c>
      <c r="J2943" s="47">
        <v>10350</v>
      </c>
      <c r="K2943" s="46" t="s">
        <v>2569</v>
      </c>
      <c r="L2943" s="46" t="s">
        <v>269</v>
      </c>
    </row>
    <row r="2944" spans="1:12" x14ac:dyDescent="0.2">
      <c r="A2944" s="47">
        <v>22806</v>
      </c>
      <c r="C2944" s="46" t="s">
        <v>9128</v>
      </c>
      <c r="D2944" s="46" t="s">
        <v>12352</v>
      </c>
      <c r="E2944" s="46" t="s">
        <v>2888</v>
      </c>
      <c r="F2944" s="46" t="s">
        <v>6052</v>
      </c>
      <c r="G2944" s="46" t="s">
        <v>12657</v>
      </c>
      <c r="H2944" s="46" t="s">
        <v>361</v>
      </c>
      <c r="I2944" s="46" t="s">
        <v>523</v>
      </c>
      <c r="J2944" s="47">
        <v>302</v>
      </c>
      <c r="K2944" s="46" t="s">
        <v>2569</v>
      </c>
      <c r="L2944" s="46" t="s">
        <v>280</v>
      </c>
    </row>
    <row r="2945" spans="1:12" x14ac:dyDescent="0.2">
      <c r="A2945" s="47">
        <v>22803</v>
      </c>
      <c r="C2945" s="46" t="s">
        <v>4233</v>
      </c>
      <c r="D2945" s="46" t="s">
        <v>5716</v>
      </c>
      <c r="E2945" s="46" t="s">
        <v>5717</v>
      </c>
      <c r="F2945" s="46" t="s">
        <v>12658</v>
      </c>
      <c r="G2945" s="46" t="s">
        <v>12659</v>
      </c>
      <c r="H2945" s="46" t="s">
        <v>358</v>
      </c>
      <c r="I2945" s="46" t="s">
        <v>523</v>
      </c>
      <c r="J2945" s="47">
        <v>302</v>
      </c>
      <c r="K2945" s="46" t="s">
        <v>2569</v>
      </c>
      <c r="L2945" s="46" t="s">
        <v>280</v>
      </c>
    </row>
    <row r="2946" spans="1:12" x14ac:dyDescent="0.2">
      <c r="A2946" s="47">
        <v>22800</v>
      </c>
      <c r="C2946" s="46" t="s">
        <v>3863</v>
      </c>
      <c r="D2946" s="46" t="s">
        <v>3040</v>
      </c>
      <c r="E2946" s="46" t="s">
        <v>3135</v>
      </c>
      <c r="F2946" s="46" t="s">
        <v>6053</v>
      </c>
      <c r="G2946" s="46" t="s">
        <v>12660</v>
      </c>
      <c r="H2946" s="46" t="s">
        <v>368</v>
      </c>
      <c r="I2946" s="46" t="s">
        <v>1031</v>
      </c>
      <c r="J2946" s="47">
        <v>10151</v>
      </c>
      <c r="K2946" s="46" t="s">
        <v>2569</v>
      </c>
      <c r="L2946" s="46" t="s">
        <v>288</v>
      </c>
    </row>
    <row r="2947" spans="1:12" x14ac:dyDescent="0.2">
      <c r="A2947" s="47">
        <v>22794</v>
      </c>
      <c r="C2947" s="46" t="s">
        <v>743</v>
      </c>
      <c r="D2947" s="46" t="s">
        <v>10</v>
      </c>
      <c r="E2947" s="46" t="s">
        <v>2850</v>
      </c>
      <c r="F2947" s="46" t="s">
        <v>6054</v>
      </c>
      <c r="G2947" s="46" t="s">
        <v>12661</v>
      </c>
      <c r="H2947" s="46" t="s">
        <v>368</v>
      </c>
      <c r="I2947" s="46" t="s">
        <v>536</v>
      </c>
      <c r="J2947" s="47">
        <v>519</v>
      </c>
      <c r="K2947" s="46" t="s">
        <v>2569</v>
      </c>
      <c r="L2947" s="46" t="s">
        <v>279</v>
      </c>
    </row>
    <row r="2948" spans="1:12" x14ac:dyDescent="0.2">
      <c r="A2948" s="47">
        <v>22793</v>
      </c>
      <c r="C2948" s="46" t="s">
        <v>10</v>
      </c>
      <c r="D2948" s="46" t="s">
        <v>16</v>
      </c>
      <c r="E2948" s="46" t="s">
        <v>117</v>
      </c>
      <c r="F2948" s="46" t="s">
        <v>6055</v>
      </c>
      <c r="G2948" s="46" t="s">
        <v>12662</v>
      </c>
      <c r="H2948" s="46" t="s">
        <v>361</v>
      </c>
      <c r="I2948" s="46" t="s">
        <v>569</v>
      </c>
      <c r="J2948" s="47">
        <v>343</v>
      </c>
      <c r="K2948" s="46" t="s">
        <v>2569</v>
      </c>
      <c r="L2948" s="46" t="s">
        <v>289</v>
      </c>
    </row>
    <row r="2949" spans="1:12" x14ac:dyDescent="0.2">
      <c r="A2949" s="47">
        <v>22787</v>
      </c>
      <c r="C2949" s="46" t="s">
        <v>104</v>
      </c>
      <c r="D2949" s="46" t="s">
        <v>72</v>
      </c>
      <c r="E2949" s="46" t="s">
        <v>36</v>
      </c>
      <c r="F2949" s="46" t="s">
        <v>6056</v>
      </c>
      <c r="G2949" s="46" t="s">
        <v>12663</v>
      </c>
      <c r="H2949" s="46" t="s">
        <v>368</v>
      </c>
      <c r="I2949" s="46" t="s">
        <v>569</v>
      </c>
      <c r="J2949" s="47">
        <v>343</v>
      </c>
      <c r="K2949" s="46" t="s">
        <v>2569</v>
      </c>
      <c r="L2949" s="46" t="s">
        <v>289</v>
      </c>
    </row>
    <row r="2950" spans="1:12" x14ac:dyDescent="0.2">
      <c r="A2950" s="47">
        <v>22780</v>
      </c>
      <c r="C2950" s="46" t="s">
        <v>9</v>
      </c>
      <c r="D2950" s="46" t="s">
        <v>147</v>
      </c>
      <c r="E2950" s="46" t="s">
        <v>5722</v>
      </c>
      <c r="F2950" s="46" t="s">
        <v>6057</v>
      </c>
      <c r="G2950" s="46" t="s">
        <v>12664</v>
      </c>
      <c r="H2950" s="46" t="s">
        <v>368</v>
      </c>
      <c r="I2950" s="46" t="s">
        <v>369</v>
      </c>
      <c r="J2950" s="47">
        <v>78</v>
      </c>
      <c r="K2950" s="46" t="s">
        <v>2569</v>
      </c>
      <c r="L2950" s="46" t="s">
        <v>279</v>
      </c>
    </row>
    <row r="2951" spans="1:12" x14ac:dyDescent="0.2">
      <c r="A2951" s="47">
        <v>22778</v>
      </c>
      <c r="C2951" s="46" t="s">
        <v>7</v>
      </c>
      <c r="D2951" s="46" t="s">
        <v>7</v>
      </c>
      <c r="E2951" s="46" t="s">
        <v>411</v>
      </c>
      <c r="F2951" s="46" t="s">
        <v>6059</v>
      </c>
      <c r="G2951" s="46" t="s">
        <v>12665</v>
      </c>
      <c r="H2951" s="46" t="s">
        <v>358</v>
      </c>
      <c r="I2951" s="46" t="s">
        <v>713</v>
      </c>
      <c r="J2951" s="47">
        <v>10129</v>
      </c>
      <c r="K2951" s="46" t="s">
        <v>2569</v>
      </c>
      <c r="L2951" s="46" t="s">
        <v>286</v>
      </c>
    </row>
    <row r="2952" spans="1:12" x14ac:dyDescent="0.2">
      <c r="A2952" s="47">
        <v>22767</v>
      </c>
      <c r="C2952" s="46" t="s">
        <v>15951</v>
      </c>
      <c r="D2952" s="46" t="s">
        <v>3462</v>
      </c>
      <c r="E2952" s="46" t="s">
        <v>15952</v>
      </c>
      <c r="F2952" s="46" t="s">
        <v>6061</v>
      </c>
      <c r="G2952" s="46" t="s">
        <v>12666</v>
      </c>
      <c r="H2952" s="46" t="s">
        <v>361</v>
      </c>
      <c r="I2952" s="46" t="s">
        <v>407</v>
      </c>
      <c r="J2952" s="47">
        <v>355</v>
      </c>
      <c r="K2952" s="46" t="s">
        <v>2569</v>
      </c>
      <c r="L2952" s="46" t="s">
        <v>289</v>
      </c>
    </row>
    <row r="2953" spans="1:12" x14ac:dyDescent="0.2">
      <c r="A2953" s="47">
        <v>22766</v>
      </c>
      <c r="C2953" s="46" t="s">
        <v>5725</v>
      </c>
      <c r="D2953" s="46" t="s">
        <v>528</v>
      </c>
      <c r="E2953" s="46" t="s">
        <v>2752</v>
      </c>
      <c r="F2953" s="46" t="s">
        <v>6062</v>
      </c>
      <c r="G2953" s="46" t="s">
        <v>12667</v>
      </c>
      <c r="H2953" s="46" t="s">
        <v>361</v>
      </c>
      <c r="I2953" s="46" t="s">
        <v>367</v>
      </c>
      <c r="J2953" s="47">
        <v>47</v>
      </c>
      <c r="K2953" s="46" t="s">
        <v>2569</v>
      </c>
      <c r="L2953" s="46" t="s">
        <v>280</v>
      </c>
    </row>
    <row r="2954" spans="1:12" x14ac:dyDescent="0.2">
      <c r="A2954" s="47">
        <v>22763</v>
      </c>
      <c r="C2954" s="46" t="s">
        <v>1780</v>
      </c>
      <c r="D2954" s="46" t="s">
        <v>57</v>
      </c>
      <c r="E2954" s="46" t="s">
        <v>5726</v>
      </c>
      <c r="F2954" s="46" t="s">
        <v>6065</v>
      </c>
      <c r="G2954" s="46" t="s">
        <v>12668</v>
      </c>
      <c r="H2954" s="46" t="s">
        <v>368</v>
      </c>
      <c r="I2954" s="46" t="s">
        <v>882</v>
      </c>
      <c r="J2954" s="47">
        <v>567</v>
      </c>
      <c r="K2954" s="46" t="s">
        <v>2569</v>
      </c>
      <c r="L2954" s="46" t="s">
        <v>269</v>
      </c>
    </row>
    <row r="2955" spans="1:12" x14ac:dyDescent="0.2">
      <c r="A2955" s="47">
        <v>22755</v>
      </c>
      <c r="C2955" s="46" t="s">
        <v>1867</v>
      </c>
      <c r="D2955" s="46" t="s">
        <v>5728</v>
      </c>
      <c r="E2955" s="46" t="s">
        <v>3034</v>
      </c>
      <c r="F2955" s="46" t="s">
        <v>12669</v>
      </c>
      <c r="G2955" s="46" t="s">
        <v>12670</v>
      </c>
      <c r="H2955" s="46" t="s">
        <v>368</v>
      </c>
      <c r="I2955" s="46" t="s">
        <v>12275</v>
      </c>
      <c r="J2955" s="47">
        <v>558</v>
      </c>
      <c r="K2955" s="46" t="s">
        <v>2569</v>
      </c>
      <c r="L2955" s="46" t="s">
        <v>279</v>
      </c>
    </row>
    <row r="2956" spans="1:12" x14ac:dyDescent="0.2">
      <c r="A2956" s="47">
        <v>22752</v>
      </c>
      <c r="C2956" s="46" t="s">
        <v>1591</v>
      </c>
      <c r="D2956" s="46" t="s">
        <v>15243</v>
      </c>
      <c r="E2956" s="46" t="s">
        <v>96</v>
      </c>
      <c r="F2956" s="46" t="s">
        <v>6068</v>
      </c>
      <c r="G2956" s="46" t="s">
        <v>12671</v>
      </c>
      <c r="H2956" s="46" t="s">
        <v>361</v>
      </c>
      <c r="I2956" s="46" t="s">
        <v>857</v>
      </c>
      <c r="J2956" s="47">
        <v>446</v>
      </c>
      <c r="K2956" s="46" t="s">
        <v>3008</v>
      </c>
      <c r="L2956" s="46" t="s">
        <v>279</v>
      </c>
    </row>
    <row r="2957" spans="1:12" x14ac:dyDescent="0.2">
      <c r="A2957" s="47">
        <v>22751</v>
      </c>
      <c r="C2957" s="46" t="s">
        <v>1591</v>
      </c>
      <c r="D2957" s="46" t="s">
        <v>15243</v>
      </c>
      <c r="E2957" s="46" t="s">
        <v>406</v>
      </c>
      <c r="F2957" s="46" t="s">
        <v>6070</v>
      </c>
      <c r="G2957" s="46" t="s">
        <v>12672</v>
      </c>
      <c r="H2957" s="46" t="s">
        <v>358</v>
      </c>
      <c r="I2957" s="46" t="s">
        <v>5217</v>
      </c>
      <c r="J2957" s="47">
        <v>10062</v>
      </c>
      <c r="K2957" s="46" t="s">
        <v>2569</v>
      </c>
      <c r="L2957" s="46" t="s">
        <v>287</v>
      </c>
    </row>
    <row r="2958" spans="1:12" x14ac:dyDescent="0.2">
      <c r="A2958" s="47">
        <v>22729</v>
      </c>
      <c r="C2958" s="46" t="s">
        <v>16</v>
      </c>
      <c r="D2958" s="46" t="s">
        <v>1652</v>
      </c>
      <c r="E2958" s="46" t="s">
        <v>67</v>
      </c>
      <c r="F2958" s="46" t="s">
        <v>6071</v>
      </c>
      <c r="G2958" s="46" t="s">
        <v>12673</v>
      </c>
      <c r="H2958" s="46" t="s">
        <v>358</v>
      </c>
      <c r="I2958" s="46" t="s">
        <v>445</v>
      </c>
      <c r="J2958" s="47">
        <v>10007</v>
      </c>
      <c r="K2958" s="46" t="s">
        <v>2569</v>
      </c>
      <c r="L2958" s="46" t="s">
        <v>287</v>
      </c>
    </row>
    <row r="2959" spans="1:12" x14ac:dyDescent="0.2">
      <c r="A2959" s="47">
        <v>22728</v>
      </c>
      <c r="C2959" s="46" t="s">
        <v>2592</v>
      </c>
      <c r="D2959" s="46" t="s">
        <v>4688</v>
      </c>
      <c r="E2959" s="46" t="s">
        <v>3412</v>
      </c>
      <c r="F2959" s="46" t="s">
        <v>6072</v>
      </c>
      <c r="G2959" s="46" t="s">
        <v>12674</v>
      </c>
      <c r="H2959" s="46" t="s">
        <v>368</v>
      </c>
      <c r="I2959" s="46" t="s">
        <v>3336</v>
      </c>
      <c r="J2959" s="47">
        <v>667</v>
      </c>
      <c r="K2959" s="46" t="s">
        <v>2569</v>
      </c>
      <c r="L2959" s="46" t="s">
        <v>280</v>
      </c>
    </row>
    <row r="2960" spans="1:12" x14ac:dyDescent="0.2">
      <c r="A2960" s="47">
        <v>22716</v>
      </c>
      <c r="C2960" s="46" t="s">
        <v>2036</v>
      </c>
      <c r="D2960" s="46" t="s">
        <v>2008</v>
      </c>
      <c r="E2960" s="46" t="s">
        <v>3080</v>
      </c>
      <c r="F2960" s="46" t="s">
        <v>6073</v>
      </c>
      <c r="G2960" s="46" t="s">
        <v>12675</v>
      </c>
      <c r="H2960" s="46" t="s">
        <v>358</v>
      </c>
      <c r="I2960" s="46" t="s">
        <v>636</v>
      </c>
      <c r="J2960" s="47">
        <v>52</v>
      </c>
      <c r="K2960" s="46" t="s">
        <v>2569</v>
      </c>
      <c r="L2960" s="46" t="s">
        <v>286</v>
      </c>
    </row>
    <row r="2961" spans="1:12" x14ac:dyDescent="0.2">
      <c r="A2961" s="47">
        <v>22701</v>
      </c>
      <c r="C2961" s="46" t="s">
        <v>88</v>
      </c>
      <c r="D2961" s="46" t="s">
        <v>17</v>
      </c>
      <c r="E2961" s="46" t="s">
        <v>3184</v>
      </c>
      <c r="F2961" s="46" t="s">
        <v>4433</v>
      </c>
      <c r="G2961" s="46" t="s">
        <v>12676</v>
      </c>
      <c r="H2961" s="46" t="s">
        <v>361</v>
      </c>
      <c r="I2961" s="46" t="s">
        <v>377</v>
      </c>
      <c r="J2961" s="47">
        <v>111</v>
      </c>
      <c r="K2961" s="46" t="s">
        <v>2569</v>
      </c>
      <c r="L2961" s="46" t="s">
        <v>286</v>
      </c>
    </row>
    <row r="2962" spans="1:12" x14ac:dyDescent="0.2">
      <c r="A2962" s="47">
        <v>22698</v>
      </c>
      <c r="C2962" s="46" t="s">
        <v>71</v>
      </c>
      <c r="D2962" s="46" t="s">
        <v>57</v>
      </c>
      <c r="E2962" s="46" t="s">
        <v>2904</v>
      </c>
      <c r="F2962" s="46" t="s">
        <v>6076</v>
      </c>
      <c r="G2962" s="46" t="s">
        <v>12677</v>
      </c>
      <c r="H2962" s="46" t="s">
        <v>361</v>
      </c>
      <c r="I2962" s="46" t="s">
        <v>384</v>
      </c>
      <c r="J2962" s="47">
        <v>233</v>
      </c>
      <c r="K2962" s="46" t="s">
        <v>2569</v>
      </c>
      <c r="L2962" s="46" t="s">
        <v>269</v>
      </c>
    </row>
    <row r="2963" spans="1:12" x14ac:dyDescent="0.2">
      <c r="A2963" s="47">
        <v>22695</v>
      </c>
      <c r="C2963" s="46" t="s">
        <v>3059</v>
      </c>
      <c r="D2963" s="46" t="s">
        <v>5733</v>
      </c>
      <c r="E2963" s="46" t="s">
        <v>5734</v>
      </c>
      <c r="F2963" s="46" t="s">
        <v>6077</v>
      </c>
      <c r="G2963" s="46" t="s">
        <v>12678</v>
      </c>
      <c r="H2963" s="46" t="s">
        <v>358</v>
      </c>
      <c r="I2963" s="46" t="s">
        <v>369</v>
      </c>
      <c r="J2963" s="47">
        <v>78</v>
      </c>
      <c r="K2963" s="46" t="s">
        <v>2569</v>
      </c>
      <c r="L2963" s="46" t="s">
        <v>279</v>
      </c>
    </row>
    <row r="2964" spans="1:12" x14ac:dyDescent="0.2">
      <c r="A2964" s="47">
        <v>22693</v>
      </c>
      <c r="C2964" s="46" t="s">
        <v>3254</v>
      </c>
      <c r="D2964" s="46" t="s">
        <v>146</v>
      </c>
      <c r="E2964" s="46" t="s">
        <v>2965</v>
      </c>
      <c r="F2964" s="46" t="s">
        <v>5052</v>
      </c>
      <c r="G2964" s="46" t="s">
        <v>12679</v>
      </c>
      <c r="H2964" s="46" t="s">
        <v>361</v>
      </c>
      <c r="I2964" s="46" t="s">
        <v>1699</v>
      </c>
      <c r="J2964" s="47">
        <v>577</v>
      </c>
      <c r="K2964" s="46" t="s">
        <v>2569</v>
      </c>
      <c r="L2964" s="46" t="s">
        <v>288</v>
      </c>
    </row>
    <row r="2965" spans="1:12" x14ac:dyDescent="0.2">
      <c r="A2965" s="47">
        <v>22692</v>
      </c>
      <c r="C2965" s="46" t="s">
        <v>81</v>
      </c>
      <c r="D2965" s="46" t="s">
        <v>471</v>
      </c>
      <c r="E2965" s="46" t="s">
        <v>36</v>
      </c>
      <c r="F2965" s="46" t="s">
        <v>6079</v>
      </c>
      <c r="G2965" s="46" t="s">
        <v>12680</v>
      </c>
      <c r="H2965" s="46" t="s">
        <v>361</v>
      </c>
      <c r="I2965" s="46" t="s">
        <v>636</v>
      </c>
      <c r="J2965" s="47">
        <v>52</v>
      </c>
      <c r="K2965" s="46" t="s">
        <v>2569</v>
      </c>
      <c r="L2965" s="46" t="s">
        <v>286</v>
      </c>
    </row>
    <row r="2966" spans="1:12" x14ac:dyDescent="0.2">
      <c r="A2966" s="47">
        <v>22687</v>
      </c>
      <c r="C2966" s="46" t="s">
        <v>17</v>
      </c>
      <c r="D2966" s="46" t="s">
        <v>15953</v>
      </c>
      <c r="E2966" s="46" t="s">
        <v>2850</v>
      </c>
      <c r="F2966" s="46" t="s">
        <v>6081</v>
      </c>
      <c r="G2966" s="46" t="s">
        <v>12681</v>
      </c>
      <c r="H2966" s="46" t="s">
        <v>361</v>
      </c>
      <c r="I2966" s="46" t="s">
        <v>369</v>
      </c>
      <c r="J2966" s="47">
        <v>78</v>
      </c>
      <c r="K2966" s="46" t="s">
        <v>2569</v>
      </c>
      <c r="L2966" s="46" t="s">
        <v>279</v>
      </c>
    </row>
    <row r="2967" spans="1:12" x14ac:dyDescent="0.2">
      <c r="A2967" s="47">
        <v>22685</v>
      </c>
      <c r="C2967" s="46" t="s">
        <v>1598</v>
      </c>
      <c r="D2967" s="46" t="s">
        <v>5737</v>
      </c>
      <c r="E2967" s="46" t="s">
        <v>3764</v>
      </c>
      <c r="F2967" s="46" t="s">
        <v>4350</v>
      </c>
      <c r="G2967" s="46" t="s">
        <v>12682</v>
      </c>
      <c r="H2967" s="46" t="s">
        <v>361</v>
      </c>
      <c r="I2967" s="46" t="s">
        <v>401</v>
      </c>
      <c r="J2967" s="47">
        <v>308</v>
      </c>
      <c r="K2967" s="46" t="s">
        <v>2569</v>
      </c>
      <c r="L2967" s="46" t="s">
        <v>284</v>
      </c>
    </row>
    <row r="2968" spans="1:12" x14ac:dyDescent="0.2">
      <c r="A2968" s="47">
        <v>22665</v>
      </c>
      <c r="C2968" s="46" t="s">
        <v>1495</v>
      </c>
      <c r="D2968" s="46" t="s">
        <v>5739</v>
      </c>
      <c r="E2968" s="46" t="s">
        <v>42</v>
      </c>
      <c r="F2968" s="46" t="s">
        <v>6084</v>
      </c>
      <c r="G2968" s="46" t="s">
        <v>12683</v>
      </c>
      <c r="H2968" s="46" t="s">
        <v>358</v>
      </c>
      <c r="I2968" s="46" t="s">
        <v>419</v>
      </c>
      <c r="J2968" s="47">
        <v>10124</v>
      </c>
      <c r="K2968" s="46" t="s">
        <v>2569</v>
      </c>
      <c r="L2968" s="46" t="s">
        <v>279</v>
      </c>
    </row>
    <row r="2969" spans="1:12" x14ac:dyDescent="0.2">
      <c r="A2969" s="47">
        <v>22647</v>
      </c>
      <c r="C2969" s="46" t="s">
        <v>5742</v>
      </c>
      <c r="D2969" s="46" t="s">
        <v>1871</v>
      </c>
      <c r="E2969" s="46" t="s">
        <v>2866</v>
      </c>
      <c r="F2969" s="46" t="s">
        <v>6086</v>
      </c>
      <c r="G2969" s="46" t="s">
        <v>12684</v>
      </c>
      <c r="H2969" s="46" t="s">
        <v>358</v>
      </c>
      <c r="I2969" s="46" t="s">
        <v>419</v>
      </c>
      <c r="J2969" s="47">
        <v>10124</v>
      </c>
      <c r="K2969" s="46" t="s">
        <v>2569</v>
      </c>
      <c r="L2969" s="46" t="s">
        <v>279</v>
      </c>
    </row>
    <row r="2970" spans="1:12" x14ac:dyDescent="0.2">
      <c r="A2970" s="47">
        <v>22643</v>
      </c>
      <c r="C2970" s="46" t="s">
        <v>9</v>
      </c>
      <c r="D2970" s="46" t="s">
        <v>1862</v>
      </c>
      <c r="E2970" s="46" t="s">
        <v>133</v>
      </c>
      <c r="F2970" s="46" t="s">
        <v>6088</v>
      </c>
      <c r="G2970" s="46" t="s">
        <v>12685</v>
      </c>
      <c r="H2970" s="46" t="s">
        <v>361</v>
      </c>
      <c r="I2970" s="46" t="s">
        <v>377</v>
      </c>
      <c r="J2970" s="47">
        <v>111</v>
      </c>
      <c r="K2970" s="46" t="s">
        <v>2569</v>
      </c>
      <c r="L2970" s="46" t="s">
        <v>286</v>
      </c>
    </row>
    <row r="2971" spans="1:12" x14ac:dyDescent="0.2">
      <c r="A2971" s="47">
        <v>22635</v>
      </c>
      <c r="C2971" s="46" t="s">
        <v>5745</v>
      </c>
      <c r="D2971" s="46" t="s">
        <v>3358</v>
      </c>
      <c r="E2971" s="46" t="s">
        <v>36</v>
      </c>
      <c r="F2971" s="46" t="s">
        <v>6089</v>
      </c>
      <c r="G2971" s="46" t="s">
        <v>12686</v>
      </c>
      <c r="H2971" s="46" t="s">
        <v>361</v>
      </c>
      <c r="I2971" s="46" t="s">
        <v>785</v>
      </c>
      <c r="J2971" s="47">
        <v>10133</v>
      </c>
      <c r="K2971" s="46" t="s">
        <v>2569</v>
      </c>
      <c r="L2971" s="46" t="s">
        <v>284</v>
      </c>
    </row>
    <row r="2972" spans="1:12" x14ac:dyDescent="0.2">
      <c r="A2972" s="47">
        <v>22629</v>
      </c>
      <c r="C2972" s="46" t="s">
        <v>15954</v>
      </c>
      <c r="E2972" s="46" t="s">
        <v>8</v>
      </c>
      <c r="F2972" s="46" t="s">
        <v>6090</v>
      </c>
      <c r="G2972" s="46" t="s">
        <v>12687</v>
      </c>
      <c r="H2972" s="46" t="s">
        <v>361</v>
      </c>
      <c r="I2972" s="46" t="s">
        <v>785</v>
      </c>
      <c r="J2972" s="47">
        <v>10133</v>
      </c>
      <c r="K2972" s="46" t="s">
        <v>2569</v>
      </c>
      <c r="L2972" s="46" t="s">
        <v>284</v>
      </c>
    </row>
    <row r="2973" spans="1:12" x14ac:dyDescent="0.2">
      <c r="A2973" s="47">
        <v>22628</v>
      </c>
      <c r="C2973" s="46" t="s">
        <v>1732</v>
      </c>
      <c r="D2973" s="46" t="s">
        <v>5747</v>
      </c>
      <c r="E2973" s="46" t="s">
        <v>5748</v>
      </c>
      <c r="F2973" s="46" t="s">
        <v>6093</v>
      </c>
      <c r="G2973" s="46" t="s">
        <v>12688</v>
      </c>
      <c r="H2973" s="46" t="s">
        <v>368</v>
      </c>
      <c r="I2973" s="46" t="s">
        <v>536</v>
      </c>
      <c r="J2973" s="47">
        <v>519</v>
      </c>
      <c r="K2973" s="46" t="s">
        <v>2569</v>
      </c>
      <c r="L2973" s="46" t="s">
        <v>279</v>
      </c>
    </row>
    <row r="2974" spans="1:12" x14ac:dyDescent="0.2">
      <c r="A2974" s="47">
        <v>22627</v>
      </c>
      <c r="C2974" s="46" t="s">
        <v>5749</v>
      </c>
      <c r="D2974" s="46" t="s">
        <v>3014</v>
      </c>
      <c r="E2974" s="46" t="s">
        <v>114</v>
      </c>
      <c r="F2974" s="46" t="s">
        <v>3450</v>
      </c>
      <c r="G2974" s="46" t="s">
        <v>12689</v>
      </c>
      <c r="H2974" s="46" t="s">
        <v>361</v>
      </c>
      <c r="I2974" s="46" t="s">
        <v>785</v>
      </c>
      <c r="J2974" s="47">
        <v>10133</v>
      </c>
      <c r="K2974" s="46" t="s">
        <v>2569</v>
      </c>
      <c r="L2974" s="46" t="s">
        <v>284</v>
      </c>
    </row>
    <row r="2975" spans="1:12" x14ac:dyDescent="0.2">
      <c r="A2975" s="47">
        <v>22609</v>
      </c>
      <c r="C2975" s="46" t="s">
        <v>446</v>
      </c>
      <c r="D2975" s="46" t="s">
        <v>4210</v>
      </c>
      <c r="E2975" s="46" t="s">
        <v>102</v>
      </c>
      <c r="F2975" s="46" t="s">
        <v>6096</v>
      </c>
      <c r="G2975" s="46" t="s">
        <v>12690</v>
      </c>
      <c r="H2975" s="46" t="s">
        <v>368</v>
      </c>
      <c r="I2975" s="46" t="s">
        <v>456</v>
      </c>
      <c r="J2975" s="47">
        <v>10098</v>
      </c>
      <c r="K2975" s="46" t="s">
        <v>2569</v>
      </c>
      <c r="L2975" s="46" t="s">
        <v>284</v>
      </c>
    </row>
    <row r="2976" spans="1:12" x14ac:dyDescent="0.2">
      <c r="A2976" s="47">
        <v>22600</v>
      </c>
      <c r="C2976" s="46" t="s">
        <v>1510</v>
      </c>
      <c r="D2976" s="46" t="s">
        <v>13</v>
      </c>
      <c r="E2976" s="46" t="s">
        <v>112</v>
      </c>
      <c r="F2976" s="46" t="s">
        <v>6098</v>
      </c>
      <c r="G2976" s="46" t="s">
        <v>12691</v>
      </c>
      <c r="H2976" s="46" t="s">
        <v>361</v>
      </c>
      <c r="I2976" s="46" t="s">
        <v>995</v>
      </c>
      <c r="J2976" s="47">
        <v>10130</v>
      </c>
      <c r="K2976" s="46" t="s">
        <v>2569</v>
      </c>
      <c r="L2976" s="46" t="s">
        <v>284</v>
      </c>
    </row>
    <row r="2977" spans="1:12" x14ac:dyDescent="0.2">
      <c r="A2977" s="47">
        <v>22599</v>
      </c>
      <c r="C2977" s="46" t="s">
        <v>1744</v>
      </c>
      <c r="D2977" s="46" t="s">
        <v>13</v>
      </c>
      <c r="E2977" s="46" t="s">
        <v>31</v>
      </c>
      <c r="F2977" s="46" t="s">
        <v>6098</v>
      </c>
      <c r="G2977" s="46" t="s">
        <v>12692</v>
      </c>
      <c r="H2977" s="46" t="s">
        <v>361</v>
      </c>
      <c r="I2977" s="46" t="s">
        <v>401</v>
      </c>
      <c r="J2977" s="47">
        <v>308</v>
      </c>
      <c r="K2977" s="46" t="s">
        <v>2569</v>
      </c>
      <c r="L2977" s="46" t="s">
        <v>284</v>
      </c>
    </row>
    <row r="2978" spans="1:12" x14ac:dyDescent="0.2">
      <c r="A2978" s="47">
        <v>22596</v>
      </c>
      <c r="C2978" s="46" t="s">
        <v>294</v>
      </c>
      <c r="D2978" s="46" t="s">
        <v>295</v>
      </c>
      <c r="E2978" s="46" t="s">
        <v>162</v>
      </c>
      <c r="F2978" s="46" t="s">
        <v>6099</v>
      </c>
      <c r="G2978" s="46" t="s">
        <v>12693</v>
      </c>
      <c r="H2978" s="46" t="s">
        <v>361</v>
      </c>
      <c r="I2978" s="46" t="s">
        <v>612</v>
      </c>
      <c r="J2978" s="47">
        <v>267</v>
      </c>
      <c r="K2978" s="46" t="s">
        <v>2569</v>
      </c>
      <c r="L2978" s="46" t="s">
        <v>288</v>
      </c>
    </row>
    <row r="2979" spans="1:12" x14ac:dyDescent="0.2">
      <c r="A2979" s="47">
        <v>22587</v>
      </c>
      <c r="C2979" s="46" t="s">
        <v>47</v>
      </c>
      <c r="D2979" s="46" t="s">
        <v>5758</v>
      </c>
      <c r="E2979" s="46" t="s">
        <v>2888</v>
      </c>
      <c r="F2979" s="46" t="s">
        <v>6100</v>
      </c>
      <c r="G2979" s="46" t="s">
        <v>12694</v>
      </c>
      <c r="H2979" s="46" t="s">
        <v>361</v>
      </c>
      <c r="I2979" s="46" t="s">
        <v>2599</v>
      </c>
      <c r="J2979" s="47">
        <v>10467</v>
      </c>
      <c r="K2979" s="46" t="s">
        <v>2569</v>
      </c>
      <c r="L2979" s="46" t="s">
        <v>287</v>
      </c>
    </row>
    <row r="2980" spans="1:12" x14ac:dyDescent="0.2">
      <c r="A2980" s="47">
        <v>22586</v>
      </c>
      <c r="C2980" s="46" t="s">
        <v>1564</v>
      </c>
      <c r="D2980" s="46" t="s">
        <v>17</v>
      </c>
      <c r="E2980" s="46" t="s">
        <v>12</v>
      </c>
      <c r="F2980" s="46" t="s">
        <v>6101</v>
      </c>
      <c r="G2980" s="46" t="s">
        <v>12695</v>
      </c>
      <c r="H2980" s="46" t="s">
        <v>361</v>
      </c>
      <c r="I2980" s="46" t="s">
        <v>670</v>
      </c>
      <c r="J2980" s="47">
        <v>62</v>
      </c>
      <c r="K2980" s="46" t="s">
        <v>2569</v>
      </c>
      <c r="L2980" s="46" t="s">
        <v>283</v>
      </c>
    </row>
    <row r="2981" spans="1:12" x14ac:dyDescent="0.2">
      <c r="A2981" s="47">
        <v>22575</v>
      </c>
      <c r="C2981" s="46" t="s">
        <v>34</v>
      </c>
      <c r="D2981" s="46" t="s">
        <v>2008</v>
      </c>
      <c r="E2981" s="46" t="s">
        <v>6</v>
      </c>
      <c r="F2981" s="46" t="s">
        <v>6103</v>
      </c>
      <c r="G2981" s="46" t="s">
        <v>12696</v>
      </c>
      <c r="H2981" s="46" t="s">
        <v>361</v>
      </c>
      <c r="I2981" s="46" t="s">
        <v>732</v>
      </c>
      <c r="J2981" s="47">
        <v>10084</v>
      </c>
      <c r="K2981" s="46" t="s">
        <v>2569</v>
      </c>
      <c r="L2981" s="46" t="s">
        <v>280</v>
      </c>
    </row>
    <row r="2982" spans="1:12" x14ac:dyDescent="0.2">
      <c r="A2982" s="47">
        <v>22572</v>
      </c>
      <c r="C2982" s="46" t="s">
        <v>1960</v>
      </c>
      <c r="D2982" s="46" t="s">
        <v>1906</v>
      </c>
      <c r="E2982" s="46" t="s">
        <v>527</v>
      </c>
      <c r="F2982" s="46" t="s">
        <v>6104</v>
      </c>
      <c r="G2982" s="46" t="s">
        <v>12697</v>
      </c>
      <c r="H2982" s="46" t="s">
        <v>361</v>
      </c>
      <c r="I2982" s="46" t="s">
        <v>826</v>
      </c>
      <c r="J2982" s="47">
        <v>276</v>
      </c>
      <c r="K2982" s="46" t="s">
        <v>2569</v>
      </c>
      <c r="L2982" s="46" t="s">
        <v>280</v>
      </c>
    </row>
    <row r="2983" spans="1:12" x14ac:dyDescent="0.2">
      <c r="A2983" s="47">
        <v>22558</v>
      </c>
      <c r="C2983" s="46" t="s">
        <v>15955</v>
      </c>
      <c r="D2983" s="46" t="s">
        <v>57</v>
      </c>
      <c r="E2983" s="46" t="s">
        <v>522</v>
      </c>
      <c r="F2983" s="46" t="s">
        <v>6106</v>
      </c>
      <c r="G2983" s="46" t="s">
        <v>12698</v>
      </c>
      <c r="H2983" s="46" t="s">
        <v>368</v>
      </c>
      <c r="I2983" s="46" t="s">
        <v>642</v>
      </c>
      <c r="J2983" s="47">
        <v>652</v>
      </c>
      <c r="K2983" s="46" t="s">
        <v>2569</v>
      </c>
      <c r="L2983" s="46" t="s">
        <v>287</v>
      </c>
    </row>
    <row r="2984" spans="1:12" x14ac:dyDescent="0.2">
      <c r="A2984" s="47">
        <v>22550</v>
      </c>
      <c r="C2984" s="46" t="s">
        <v>19</v>
      </c>
      <c r="D2984" s="46" t="s">
        <v>34</v>
      </c>
      <c r="E2984" s="46" t="s">
        <v>52</v>
      </c>
      <c r="F2984" s="46" t="s">
        <v>6107</v>
      </c>
      <c r="G2984" s="46" t="s">
        <v>12699</v>
      </c>
      <c r="H2984" s="46" t="s">
        <v>368</v>
      </c>
      <c r="I2984" s="46" t="s">
        <v>363</v>
      </c>
      <c r="J2984" s="47">
        <v>37</v>
      </c>
      <c r="K2984" s="46" t="s">
        <v>2569</v>
      </c>
      <c r="L2984" s="46" t="s">
        <v>170</v>
      </c>
    </row>
    <row r="2985" spans="1:12" x14ac:dyDescent="0.2">
      <c r="A2985" s="47">
        <v>22549</v>
      </c>
      <c r="C2985" s="46" t="s">
        <v>5766</v>
      </c>
      <c r="D2985" s="46" t="s">
        <v>4391</v>
      </c>
      <c r="E2985" s="46" t="s">
        <v>42</v>
      </c>
      <c r="F2985" s="46" t="s">
        <v>6109</v>
      </c>
      <c r="G2985" s="46" t="s">
        <v>12700</v>
      </c>
      <c r="H2985" s="46" t="s">
        <v>358</v>
      </c>
      <c r="I2985" s="46" t="s">
        <v>461</v>
      </c>
      <c r="J2985" s="47">
        <v>10141</v>
      </c>
      <c r="K2985" s="46" t="s">
        <v>2569</v>
      </c>
      <c r="L2985" s="46" t="s">
        <v>280</v>
      </c>
    </row>
    <row r="2986" spans="1:12" x14ac:dyDescent="0.2">
      <c r="A2986" s="47">
        <v>22545</v>
      </c>
      <c r="C2986" s="46" t="s">
        <v>5768</v>
      </c>
      <c r="D2986" s="46" t="s">
        <v>5769</v>
      </c>
      <c r="E2986" s="46" t="s">
        <v>529</v>
      </c>
      <c r="F2986" s="46" t="s">
        <v>6111</v>
      </c>
      <c r="G2986" s="46" t="s">
        <v>12701</v>
      </c>
      <c r="H2986" s="46" t="s">
        <v>361</v>
      </c>
      <c r="I2986" s="46" t="s">
        <v>461</v>
      </c>
      <c r="J2986" s="47">
        <v>10141</v>
      </c>
      <c r="K2986" s="46" t="s">
        <v>2569</v>
      </c>
      <c r="L2986" s="46" t="s">
        <v>280</v>
      </c>
    </row>
    <row r="2987" spans="1:12" x14ac:dyDescent="0.2">
      <c r="A2987" s="47">
        <v>22535</v>
      </c>
      <c r="C2987" s="46" t="s">
        <v>1506</v>
      </c>
      <c r="D2987" s="46" t="s">
        <v>371</v>
      </c>
      <c r="E2987" s="46" t="s">
        <v>5771</v>
      </c>
      <c r="F2987" s="46" t="s">
        <v>6112</v>
      </c>
      <c r="G2987" s="46" t="s">
        <v>12702</v>
      </c>
      <c r="H2987" s="46" t="s">
        <v>358</v>
      </c>
      <c r="I2987" s="46" t="s">
        <v>500</v>
      </c>
      <c r="J2987" s="47">
        <v>10085</v>
      </c>
      <c r="K2987" s="46" t="s">
        <v>2569</v>
      </c>
      <c r="L2987" s="46" t="s">
        <v>283</v>
      </c>
    </row>
    <row r="2988" spans="1:12" x14ac:dyDescent="0.2">
      <c r="A2988" s="47">
        <v>22525</v>
      </c>
      <c r="C2988" s="46" t="s">
        <v>3224</v>
      </c>
      <c r="D2988" s="46" t="s">
        <v>912</v>
      </c>
      <c r="E2988" s="46" t="s">
        <v>12</v>
      </c>
      <c r="F2988" s="46" t="s">
        <v>6114</v>
      </c>
      <c r="G2988" s="46" t="s">
        <v>12703</v>
      </c>
      <c r="H2988" s="46" t="s">
        <v>361</v>
      </c>
      <c r="I2988" s="46" t="s">
        <v>324</v>
      </c>
      <c r="J2988" s="47">
        <v>10383</v>
      </c>
      <c r="K2988" s="46" t="s">
        <v>2569</v>
      </c>
      <c r="L2988" s="46" t="s">
        <v>284</v>
      </c>
    </row>
    <row r="2989" spans="1:12" x14ac:dyDescent="0.2">
      <c r="A2989" s="47">
        <v>22523</v>
      </c>
      <c r="C2989" s="46" t="s">
        <v>34</v>
      </c>
      <c r="D2989" s="46" t="s">
        <v>1857</v>
      </c>
      <c r="E2989" s="46" t="s">
        <v>2567</v>
      </c>
      <c r="F2989" s="46" t="s">
        <v>6116</v>
      </c>
      <c r="G2989" s="46" t="s">
        <v>12704</v>
      </c>
      <c r="H2989" s="46" t="s">
        <v>361</v>
      </c>
      <c r="I2989" s="46" t="s">
        <v>808</v>
      </c>
      <c r="J2989" s="47">
        <v>293</v>
      </c>
      <c r="K2989" s="46" t="s">
        <v>2569</v>
      </c>
      <c r="L2989" s="46" t="s">
        <v>282</v>
      </c>
    </row>
    <row r="2990" spans="1:12" x14ac:dyDescent="0.2">
      <c r="A2990" s="47">
        <v>22522</v>
      </c>
      <c r="C2990" s="46" t="s">
        <v>15404</v>
      </c>
      <c r="D2990" s="46" t="s">
        <v>57</v>
      </c>
      <c r="E2990" s="46" t="s">
        <v>15370</v>
      </c>
      <c r="F2990" s="46" t="s">
        <v>6117</v>
      </c>
      <c r="G2990" s="46" t="s">
        <v>12705</v>
      </c>
      <c r="H2990" s="46" t="s">
        <v>361</v>
      </c>
      <c r="I2990" s="46" t="s">
        <v>546</v>
      </c>
      <c r="J2990" s="47">
        <v>10412</v>
      </c>
      <c r="K2990" s="46" t="s">
        <v>2569</v>
      </c>
      <c r="L2990" s="46" t="s">
        <v>282</v>
      </c>
    </row>
    <row r="2991" spans="1:12" x14ac:dyDescent="0.2">
      <c r="A2991" s="47">
        <v>22493</v>
      </c>
      <c r="C2991" s="46" t="s">
        <v>5775</v>
      </c>
      <c r="E2991" s="46" t="s">
        <v>5776</v>
      </c>
      <c r="F2991" s="46" t="s">
        <v>5173</v>
      </c>
      <c r="G2991" s="46" t="s">
        <v>12706</v>
      </c>
      <c r="H2991" s="46" t="s">
        <v>361</v>
      </c>
      <c r="I2991" s="46" t="s">
        <v>178</v>
      </c>
      <c r="J2991" s="47">
        <v>504</v>
      </c>
      <c r="K2991" s="46" t="s">
        <v>2569</v>
      </c>
      <c r="L2991" s="46" t="s">
        <v>285</v>
      </c>
    </row>
    <row r="2992" spans="1:12" x14ac:dyDescent="0.2">
      <c r="A2992" s="47">
        <v>22482</v>
      </c>
      <c r="C2992" s="46" t="s">
        <v>39</v>
      </c>
      <c r="D2992" s="46" t="s">
        <v>145</v>
      </c>
      <c r="E2992" s="46" t="s">
        <v>22</v>
      </c>
      <c r="F2992" s="46" t="s">
        <v>6121</v>
      </c>
      <c r="G2992" s="46" t="s">
        <v>12707</v>
      </c>
      <c r="H2992" s="46" t="s">
        <v>361</v>
      </c>
      <c r="I2992" s="46" t="s">
        <v>178</v>
      </c>
      <c r="J2992" s="47">
        <v>504</v>
      </c>
      <c r="K2992" s="46" t="s">
        <v>2569</v>
      </c>
      <c r="L2992" s="46" t="s">
        <v>285</v>
      </c>
    </row>
    <row r="2993" spans="1:12" x14ac:dyDescent="0.2">
      <c r="A2993" s="47">
        <v>22481</v>
      </c>
      <c r="C2993" s="46" t="s">
        <v>120</v>
      </c>
      <c r="D2993" s="46" t="s">
        <v>58</v>
      </c>
      <c r="E2993" s="46" t="s">
        <v>164</v>
      </c>
      <c r="F2993" s="46" t="s">
        <v>5679</v>
      </c>
      <c r="G2993" s="46" t="s">
        <v>12708</v>
      </c>
      <c r="H2993" s="46" t="s">
        <v>361</v>
      </c>
      <c r="I2993" s="46" t="s">
        <v>369</v>
      </c>
      <c r="J2993" s="47">
        <v>78</v>
      </c>
      <c r="K2993" s="46" t="s">
        <v>2569</v>
      </c>
      <c r="L2993" s="46" t="s">
        <v>279</v>
      </c>
    </row>
    <row r="2994" spans="1:12" x14ac:dyDescent="0.2">
      <c r="A2994" s="47">
        <v>22479</v>
      </c>
      <c r="C2994" s="46" t="s">
        <v>307</v>
      </c>
      <c r="D2994" s="46" t="s">
        <v>308</v>
      </c>
      <c r="E2994" s="46" t="s">
        <v>270</v>
      </c>
      <c r="F2994" s="46" t="s">
        <v>6124</v>
      </c>
      <c r="G2994" s="46" t="s">
        <v>12709</v>
      </c>
      <c r="H2994" s="46" t="s">
        <v>361</v>
      </c>
      <c r="I2994" s="46" t="s">
        <v>593</v>
      </c>
      <c r="J2994" s="47">
        <v>87</v>
      </c>
      <c r="K2994" s="46" t="s">
        <v>2569</v>
      </c>
      <c r="L2994" s="46" t="s">
        <v>291</v>
      </c>
    </row>
    <row r="2995" spans="1:12" x14ac:dyDescent="0.2">
      <c r="A2995" s="47">
        <v>22477</v>
      </c>
      <c r="C2995" s="46" t="s">
        <v>10</v>
      </c>
      <c r="D2995" s="46" t="s">
        <v>57</v>
      </c>
      <c r="E2995" s="46" t="s">
        <v>5125</v>
      </c>
      <c r="F2995" s="46" t="s">
        <v>6126</v>
      </c>
      <c r="G2995" s="46" t="s">
        <v>12710</v>
      </c>
      <c r="H2995" s="46" t="s">
        <v>361</v>
      </c>
      <c r="I2995" s="46" t="s">
        <v>324</v>
      </c>
      <c r="J2995" s="47">
        <v>10383</v>
      </c>
      <c r="K2995" s="46" t="s">
        <v>2569</v>
      </c>
      <c r="L2995" s="46" t="s">
        <v>284</v>
      </c>
    </row>
    <row r="2996" spans="1:12" x14ac:dyDescent="0.2">
      <c r="A2996" s="47">
        <v>22475</v>
      </c>
      <c r="C2996" s="46" t="s">
        <v>9</v>
      </c>
      <c r="D2996" s="46" t="s">
        <v>1588</v>
      </c>
      <c r="E2996" s="46" t="s">
        <v>406</v>
      </c>
      <c r="F2996" s="46" t="s">
        <v>2869</v>
      </c>
      <c r="G2996" s="46" t="s">
        <v>12711</v>
      </c>
      <c r="H2996" s="46" t="s">
        <v>361</v>
      </c>
      <c r="I2996" s="46" t="s">
        <v>419</v>
      </c>
      <c r="J2996" s="47">
        <v>10124</v>
      </c>
      <c r="K2996" s="46" t="s">
        <v>2569</v>
      </c>
      <c r="L2996" s="46" t="s">
        <v>279</v>
      </c>
    </row>
    <row r="2997" spans="1:12" x14ac:dyDescent="0.2">
      <c r="A2997" s="47">
        <v>22472</v>
      </c>
      <c r="C2997" s="46" t="s">
        <v>9</v>
      </c>
      <c r="D2997" s="46" t="s">
        <v>131</v>
      </c>
      <c r="E2997" s="46" t="s">
        <v>475</v>
      </c>
      <c r="F2997" s="46" t="s">
        <v>6129</v>
      </c>
      <c r="G2997" s="46" t="s">
        <v>12712</v>
      </c>
      <c r="H2997" s="46" t="s">
        <v>361</v>
      </c>
      <c r="I2997" s="46" t="s">
        <v>859</v>
      </c>
      <c r="J2997" s="47">
        <v>653</v>
      </c>
      <c r="K2997" s="46" t="s">
        <v>2569</v>
      </c>
      <c r="L2997" s="46" t="s">
        <v>285</v>
      </c>
    </row>
    <row r="2998" spans="1:12" x14ac:dyDescent="0.2">
      <c r="A2998" s="47">
        <v>22470</v>
      </c>
      <c r="C2998" s="46" t="s">
        <v>19</v>
      </c>
      <c r="D2998" s="46" t="s">
        <v>15032</v>
      </c>
      <c r="E2998" s="46" t="s">
        <v>29</v>
      </c>
      <c r="F2998" s="46" t="s">
        <v>6132</v>
      </c>
      <c r="G2998" s="46" t="s">
        <v>12713</v>
      </c>
      <c r="H2998" s="46" t="s">
        <v>361</v>
      </c>
      <c r="I2998" s="46" t="s">
        <v>293</v>
      </c>
      <c r="J2998" s="47">
        <v>10202</v>
      </c>
      <c r="K2998" s="46" t="s">
        <v>2699</v>
      </c>
      <c r="L2998" s="46" t="s">
        <v>279</v>
      </c>
    </row>
    <row r="2999" spans="1:12" x14ac:dyDescent="0.2">
      <c r="A2999" s="47">
        <v>22468</v>
      </c>
      <c r="C2999" s="46" t="s">
        <v>9</v>
      </c>
      <c r="D2999" s="46" t="s">
        <v>3825</v>
      </c>
      <c r="E2999" s="46" t="s">
        <v>2801</v>
      </c>
      <c r="F2999" s="46" t="s">
        <v>12714</v>
      </c>
      <c r="G2999" s="46" t="s">
        <v>12715</v>
      </c>
      <c r="H2999" s="46" t="s">
        <v>358</v>
      </c>
      <c r="I2999" s="46" t="s">
        <v>449</v>
      </c>
      <c r="J2999" s="47">
        <v>10061</v>
      </c>
      <c r="K2999" s="46" t="s">
        <v>2569</v>
      </c>
      <c r="L2999" s="46" t="s">
        <v>279</v>
      </c>
    </row>
    <row r="3000" spans="1:12" x14ac:dyDescent="0.2">
      <c r="A3000" s="47">
        <v>22454</v>
      </c>
      <c r="C3000" s="46" t="s">
        <v>5784</v>
      </c>
      <c r="E3000" s="46" t="s">
        <v>4100</v>
      </c>
      <c r="F3000" s="46" t="s">
        <v>12716</v>
      </c>
      <c r="G3000" s="46" t="s">
        <v>12717</v>
      </c>
      <c r="H3000" s="46" t="s">
        <v>368</v>
      </c>
      <c r="I3000" s="46" t="s">
        <v>12141</v>
      </c>
      <c r="J3000" s="47">
        <v>10233</v>
      </c>
      <c r="K3000" s="46" t="s">
        <v>2569</v>
      </c>
      <c r="L3000" s="46" t="s">
        <v>269</v>
      </c>
    </row>
    <row r="3001" spans="1:12" x14ac:dyDescent="0.2">
      <c r="A3001" s="47">
        <v>22453</v>
      </c>
      <c r="C3001" s="46" t="s">
        <v>5786</v>
      </c>
      <c r="D3001" s="46" t="s">
        <v>5787</v>
      </c>
      <c r="E3001" s="46" t="s">
        <v>11</v>
      </c>
      <c r="F3001" s="46" t="s">
        <v>4617</v>
      </c>
      <c r="G3001" s="46" t="s">
        <v>12718</v>
      </c>
      <c r="H3001" s="46" t="s">
        <v>368</v>
      </c>
      <c r="I3001" s="46" t="s">
        <v>1150</v>
      </c>
      <c r="J3001" s="47">
        <v>10381</v>
      </c>
      <c r="K3001" s="46" t="s">
        <v>2569</v>
      </c>
      <c r="L3001" s="46" t="s">
        <v>269</v>
      </c>
    </row>
    <row r="3002" spans="1:12" x14ac:dyDescent="0.2">
      <c r="A3002" s="47">
        <v>22447</v>
      </c>
      <c r="C3002" s="46" t="s">
        <v>9</v>
      </c>
      <c r="D3002" s="46" t="s">
        <v>5790</v>
      </c>
      <c r="E3002" s="46" t="s">
        <v>5791</v>
      </c>
      <c r="F3002" s="46" t="s">
        <v>4090</v>
      </c>
      <c r="G3002" s="46" t="s">
        <v>12719</v>
      </c>
      <c r="H3002" s="46" t="s">
        <v>361</v>
      </c>
      <c r="I3002" s="46" t="s">
        <v>384</v>
      </c>
      <c r="J3002" s="47">
        <v>233</v>
      </c>
      <c r="K3002" s="46" t="s">
        <v>2569</v>
      </c>
      <c r="L3002" s="46" t="s">
        <v>269</v>
      </c>
    </row>
    <row r="3003" spans="1:12" x14ac:dyDescent="0.2">
      <c r="A3003" s="47">
        <v>22446</v>
      </c>
      <c r="C3003" s="46" t="s">
        <v>4609</v>
      </c>
      <c r="D3003" s="46" t="s">
        <v>146</v>
      </c>
      <c r="E3003" s="46" t="s">
        <v>63</v>
      </c>
      <c r="F3003" s="46" t="s">
        <v>6135</v>
      </c>
      <c r="G3003" s="46" t="s">
        <v>12720</v>
      </c>
      <c r="H3003" s="46" t="s">
        <v>368</v>
      </c>
      <c r="I3003" s="46" t="s">
        <v>546</v>
      </c>
      <c r="J3003" s="47">
        <v>10412</v>
      </c>
      <c r="K3003" s="46" t="s">
        <v>2569</v>
      </c>
      <c r="L3003" s="46" t="s">
        <v>282</v>
      </c>
    </row>
    <row r="3004" spans="1:12" x14ac:dyDescent="0.2">
      <c r="A3004" s="47">
        <v>22443</v>
      </c>
      <c r="C3004" s="46" t="s">
        <v>5794</v>
      </c>
      <c r="D3004" s="46" t="s">
        <v>79</v>
      </c>
      <c r="E3004" s="46" t="s">
        <v>5795</v>
      </c>
      <c r="F3004" s="46" t="s">
        <v>6137</v>
      </c>
      <c r="G3004" s="46" t="s">
        <v>12721</v>
      </c>
      <c r="H3004" s="46" t="s">
        <v>358</v>
      </c>
      <c r="I3004" s="46" t="s">
        <v>179</v>
      </c>
      <c r="J3004" s="47">
        <v>598</v>
      </c>
      <c r="K3004" s="46" t="s">
        <v>2569</v>
      </c>
      <c r="L3004" s="46" t="s">
        <v>282</v>
      </c>
    </row>
    <row r="3005" spans="1:12" x14ac:dyDescent="0.2">
      <c r="A3005" s="47">
        <v>22441</v>
      </c>
      <c r="C3005" s="46" t="s">
        <v>2161</v>
      </c>
      <c r="D3005" s="46" t="s">
        <v>406</v>
      </c>
      <c r="E3005" s="46" t="s">
        <v>5797</v>
      </c>
      <c r="F3005" s="46" t="s">
        <v>6138</v>
      </c>
      <c r="G3005" s="46" t="s">
        <v>12722</v>
      </c>
      <c r="H3005" s="46" t="s">
        <v>361</v>
      </c>
      <c r="I3005" s="46" t="s">
        <v>437</v>
      </c>
      <c r="J3005" s="47">
        <v>736</v>
      </c>
      <c r="K3005" s="46" t="s">
        <v>2569</v>
      </c>
      <c r="L3005" s="46" t="s">
        <v>282</v>
      </c>
    </row>
    <row r="3006" spans="1:12" x14ac:dyDescent="0.2">
      <c r="A3006" s="47">
        <v>22433</v>
      </c>
      <c r="C3006" s="46" t="s">
        <v>4295</v>
      </c>
      <c r="D3006" s="46" t="s">
        <v>10</v>
      </c>
      <c r="E3006" s="46" t="s">
        <v>134</v>
      </c>
      <c r="F3006" s="46" t="s">
        <v>6139</v>
      </c>
      <c r="G3006" s="46" t="s">
        <v>12723</v>
      </c>
      <c r="H3006" s="46" t="s">
        <v>361</v>
      </c>
      <c r="I3006" s="46" t="s">
        <v>363</v>
      </c>
      <c r="J3006" s="47">
        <v>37</v>
      </c>
      <c r="K3006" s="46" t="s">
        <v>2569</v>
      </c>
      <c r="L3006" s="46" t="s">
        <v>170</v>
      </c>
    </row>
    <row r="3007" spans="1:12" x14ac:dyDescent="0.2">
      <c r="A3007" s="47">
        <v>22432</v>
      </c>
      <c r="C3007" s="46" t="s">
        <v>5800</v>
      </c>
      <c r="D3007" s="46" t="s">
        <v>5801</v>
      </c>
      <c r="E3007" s="46" t="s">
        <v>4359</v>
      </c>
      <c r="F3007" s="46" t="s">
        <v>6142</v>
      </c>
      <c r="G3007" s="46" t="s">
        <v>12724</v>
      </c>
      <c r="H3007" s="46" t="s">
        <v>368</v>
      </c>
      <c r="I3007" s="46" t="s">
        <v>647</v>
      </c>
      <c r="J3007" s="47">
        <v>76</v>
      </c>
      <c r="K3007" s="46" t="s">
        <v>2569</v>
      </c>
      <c r="L3007" s="46" t="s">
        <v>279</v>
      </c>
    </row>
    <row r="3008" spans="1:12" x14ac:dyDescent="0.2">
      <c r="A3008" s="47">
        <v>22426</v>
      </c>
      <c r="C3008" s="46" t="s">
        <v>1708</v>
      </c>
      <c r="D3008" s="46" t="s">
        <v>19</v>
      </c>
      <c r="E3008" s="46" t="s">
        <v>3110</v>
      </c>
      <c r="F3008" s="46" t="s">
        <v>4252</v>
      </c>
      <c r="G3008" s="46" t="s">
        <v>12725</v>
      </c>
      <c r="H3008" s="46" t="s">
        <v>361</v>
      </c>
      <c r="I3008" s="46" t="s">
        <v>815</v>
      </c>
      <c r="J3008" s="47">
        <v>10143</v>
      </c>
      <c r="K3008" s="46" t="s">
        <v>2569</v>
      </c>
      <c r="L3008" s="46" t="s">
        <v>282</v>
      </c>
    </row>
    <row r="3009" spans="1:12" x14ac:dyDescent="0.2">
      <c r="A3009" s="47">
        <v>22421</v>
      </c>
      <c r="C3009" s="46" t="s">
        <v>3137</v>
      </c>
      <c r="D3009" s="46" t="s">
        <v>2036</v>
      </c>
      <c r="E3009" s="46" t="s">
        <v>5932</v>
      </c>
      <c r="F3009" s="46" t="s">
        <v>6145</v>
      </c>
      <c r="G3009" s="46" t="s">
        <v>12726</v>
      </c>
      <c r="H3009" s="46" t="s">
        <v>358</v>
      </c>
      <c r="I3009" s="46" t="s">
        <v>179</v>
      </c>
      <c r="J3009" s="47">
        <v>598</v>
      </c>
      <c r="K3009" s="46" t="s">
        <v>2569</v>
      </c>
      <c r="L3009" s="46" t="s">
        <v>282</v>
      </c>
    </row>
    <row r="3010" spans="1:12" x14ac:dyDescent="0.2">
      <c r="A3010" s="47">
        <v>22408</v>
      </c>
      <c r="C3010" s="46" t="s">
        <v>7</v>
      </c>
      <c r="D3010" s="46" t="s">
        <v>1956</v>
      </c>
      <c r="E3010" s="46" t="s">
        <v>5804</v>
      </c>
      <c r="F3010" s="46" t="s">
        <v>6146</v>
      </c>
      <c r="G3010" s="46" t="s">
        <v>12727</v>
      </c>
      <c r="H3010" s="46" t="s">
        <v>358</v>
      </c>
      <c r="I3010" s="46" t="s">
        <v>571</v>
      </c>
      <c r="J3010" s="47">
        <v>243</v>
      </c>
      <c r="K3010" s="46" t="s">
        <v>2569</v>
      </c>
      <c r="L3010" s="46" t="s">
        <v>282</v>
      </c>
    </row>
    <row r="3011" spans="1:12" x14ac:dyDescent="0.2">
      <c r="A3011" s="47">
        <v>22406</v>
      </c>
      <c r="C3011" s="46" t="s">
        <v>5806</v>
      </c>
      <c r="D3011" s="46" t="s">
        <v>14</v>
      </c>
      <c r="E3011" s="46" t="s">
        <v>12</v>
      </c>
      <c r="F3011" s="46" t="s">
        <v>6147</v>
      </c>
      <c r="G3011" s="46" t="s">
        <v>12728</v>
      </c>
      <c r="H3011" s="46" t="s">
        <v>358</v>
      </c>
      <c r="I3011" s="46" t="s">
        <v>571</v>
      </c>
      <c r="J3011" s="47">
        <v>243</v>
      </c>
      <c r="K3011" s="46" t="s">
        <v>2569</v>
      </c>
      <c r="L3011" s="46" t="s">
        <v>282</v>
      </c>
    </row>
    <row r="3012" spans="1:12" x14ac:dyDescent="0.2">
      <c r="A3012" s="47">
        <v>22403</v>
      </c>
      <c r="C3012" s="46" t="s">
        <v>5806</v>
      </c>
      <c r="D3012" s="46" t="s">
        <v>5807</v>
      </c>
      <c r="E3012" s="46" t="s">
        <v>60</v>
      </c>
      <c r="F3012" s="46" t="s">
        <v>6149</v>
      </c>
      <c r="G3012" s="46" t="s">
        <v>12729</v>
      </c>
      <c r="H3012" s="46" t="s">
        <v>361</v>
      </c>
      <c r="I3012" s="46" t="s">
        <v>387</v>
      </c>
      <c r="J3012" s="47">
        <v>130</v>
      </c>
      <c r="K3012" s="46" t="s">
        <v>2569</v>
      </c>
      <c r="L3012" s="46" t="s">
        <v>282</v>
      </c>
    </row>
    <row r="3013" spans="1:12" x14ac:dyDescent="0.2">
      <c r="A3013" s="47">
        <v>22400</v>
      </c>
      <c r="C3013" s="46" t="s">
        <v>75</v>
      </c>
      <c r="D3013" s="46" t="s">
        <v>1598</v>
      </c>
      <c r="E3013" s="46" t="s">
        <v>22</v>
      </c>
      <c r="F3013" s="46" t="s">
        <v>6150</v>
      </c>
      <c r="G3013" s="46" t="s">
        <v>12730</v>
      </c>
      <c r="H3013" s="46" t="s">
        <v>361</v>
      </c>
      <c r="I3013" s="46" t="s">
        <v>387</v>
      </c>
      <c r="J3013" s="47">
        <v>130</v>
      </c>
      <c r="K3013" s="46" t="s">
        <v>2569</v>
      </c>
      <c r="L3013" s="46" t="s">
        <v>282</v>
      </c>
    </row>
    <row r="3014" spans="1:12" x14ac:dyDescent="0.2">
      <c r="A3014" s="47">
        <v>22361</v>
      </c>
      <c r="C3014" s="46" t="s">
        <v>146</v>
      </c>
      <c r="D3014" s="46" t="s">
        <v>2080</v>
      </c>
      <c r="E3014" s="46" t="s">
        <v>51</v>
      </c>
      <c r="F3014" s="46" t="s">
        <v>6151</v>
      </c>
      <c r="G3014" s="46" t="s">
        <v>12731</v>
      </c>
      <c r="H3014" s="46" t="s">
        <v>361</v>
      </c>
      <c r="I3014" s="46" t="s">
        <v>410</v>
      </c>
      <c r="J3014" s="47">
        <v>425</v>
      </c>
      <c r="K3014" s="46" t="s">
        <v>2569</v>
      </c>
      <c r="L3014" s="46" t="s">
        <v>282</v>
      </c>
    </row>
    <row r="3015" spans="1:12" x14ac:dyDescent="0.2">
      <c r="A3015" s="47">
        <v>22360</v>
      </c>
      <c r="C3015" s="46" t="s">
        <v>2059</v>
      </c>
      <c r="D3015" s="46" t="s">
        <v>540</v>
      </c>
      <c r="E3015" s="46" t="s">
        <v>5809</v>
      </c>
      <c r="F3015" s="46" t="s">
        <v>6153</v>
      </c>
      <c r="G3015" s="46" t="s">
        <v>12732</v>
      </c>
      <c r="H3015" s="46" t="s">
        <v>361</v>
      </c>
      <c r="I3015" s="46" t="s">
        <v>808</v>
      </c>
      <c r="J3015" s="47">
        <v>293</v>
      </c>
      <c r="K3015" s="46" t="s">
        <v>2569</v>
      </c>
      <c r="L3015" s="46" t="s">
        <v>282</v>
      </c>
    </row>
    <row r="3016" spans="1:12" x14ac:dyDescent="0.2">
      <c r="A3016" s="47">
        <v>22356</v>
      </c>
      <c r="C3016" s="46" t="s">
        <v>2159</v>
      </c>
      <c r="D3016" s="46" t="s">
        <v>2160</v>
      </c>
      <c r="E3016" s="46" t="s">
        <v>3209</v>
      </c>
      <c r="F3016" s="46" t="s">
        <v>6154</v>
      </c>
      <c r="G3016" s="46" t="s">
        <v>12733</v>
      </c>
      <c r="H3016" s="46" t="s">
        <v>361</v>
      </c>
      <c r="I3016" s="46" t="s">
        <v>437</v>
      </c>
      <c r="J3016" s="47">
        <v>736</v>
      </c>
      <c r="K3016" s="46" t="s">
        <v>2569</v>
      </c>
      <c r="L3016" s="46" t="s">
        <v>282</v>
      </c>
    </row>
    <row r="3017" spans="1:12" x14ac:dyDescent="0.2">
      <c r="A3017" s="47">
        <v>22348</v>
      </c>
      <c r="C3017" s="46" t="s">
        <v>3557</v>
      </c>
      <c r="D3017" s="46" t="s">
        <v>5812</v>
      </c>
      <c r="E3017" s="46" t="s">
        <v>499</v>
      </c>
      <c r="F3017" s="46" t="s">
        <v>6155</v>
      </c>
      <c r="G3017" s="46" t="s">
        <v>12734</v>
      </c>
      <c r="H3017" s="46" t="s">
        <v>368</v>
      </c>
      <c r="I3017" s="46" t="s">
        <v>882</v>
      </c>
      <c r="J3017" s="47">
        <v>567</v>
      </c>
      <c r="K3017" s="46" t="s">
        <v>2630</v>
      </c>
      <c r="L3017" s="46" t="s">
        <v>269</v>
      </c>
    </row>
    <row r="3018" spans="1:12" x14ac:dyDescent="0.2">
      <c r="A3018" s="47">
        <v>22334</v>
      </c>
      <c r="C3018" s="46" t="s">
        <v>1916</v>
      </c>
      <c r="D3018" s="46" t="s">
        <v>406</v>
      </c>
      <c r="E3018" s="46" t="s">
        <v>29</v>
      </c>
      <c r="F3018" s="46" t="s">
        <v>12735</v>
      </c>
      <c r="G3018" s="46" t="s">
        <v>12736</v>
      </c>
      <c r="H3018" s="46" t="s">
        <v>361</v>
      </c>
      <c r="I3018" s="46" t="s">
        <v>178</v>
      </c>
      <c r="J3018" s="47">
        <v>504</v>
      </c>
      <c r="K3018" s="46" t="s">
        <v>2569</v>
      </c>
      <c r="L3018" s="46" t="s">
        <v>285</v>
      </c>
    </row>
    <row r="3019" spans="1:12" x14ac:dyDescent="0.2">
      <c r="A3019" s="47">
        <v>22331</v>
      </c>
      <c r="C3019" s="46" t="s">
        <v>9</v>
      </c>
      <c r="D3019" s="46" t="s">
        <v>13</v>
      </c>
      <c r="E3019" s="46" t="s">
        <v>531</v>
      </c>
      <c r="F3019" s="46" t="s">
        <v>6157</v>
      </c>
      <c r="G3019" s="46" t="s">
        <v>12737</v>
      </c>
      <c r="H3019" s="46" t="s">
        <v>361</v>
      </c>
      <c r="I3019" s="46" t="s">
        <v>396</v>
      </c>
      <c r="J3019" s="47">
        <v>274</v>
      </c>
      <c r="K3019" s="46" t="s">
        <v>2569</v>
      </c>
      <c r="L3019" s="46" t="s">
        <v>283</v>
      </c>
    </row>
    <row r="3020" spans="1:12" x14ac:dyDescent="0.2">
      <c r="A3020" s="47">
        <v>22310</v>
      </c>
      <c r="C3020" s="46" t="s">
        <v>19</v>
      </c>
      <c r="D3020" s="46" t="s">
        <v>1856</v>
      </c>
      <c r="E3020" s="46" t="s">
        <v>3894</v>
      </c>
      <c r="F3020" s="46" t="s">
        <v>6159</v>
      </c>
      <c r="G3020" s="46" t="s">
        <v>12738</v>
      </c>
      <c r="H3020" s="46" t="s">
        <v>361</v>
      </c>
      <c r="I3020" s="46" t="s">
        <v>1005</v>
      </c>
      <c r="J3020" s="47">
        <v>10015</v>
      </c>
      <c r="K3020" s="46" t="s">
        <v>2569</v>
      </c>
      <c r="L3020" s="46" t="s">
        <v>283</v>
      </c>
    </row>
    <row r="3021" spans="1:12" x14ac:dyDescent="0.2">
      <c r="A3021" s="47">
        <v>22309</v>
      </c>
      <c r="C3021" s="46" t="s">
        <v>15435</v>
      </c>
      <c r="D3021" s="46" t="s">
        <v>15436</v>
      </c>
      <c r="E3021" s="46" t="s">
        <v>2896</v>
      </c>
      <c r="F3021" s="46" t="s">
        <v>12739</v>
      </c>
      <c r="G3021" s="46" t="s">
        <v>12740</v>
      </c>
      <c r="H3021" s="46" t="s">
        <v>361</v>
      </c>
      <c r="I3021" s="46" t="s">
        <v>947</v>
      </c>
      <c r="J3021" s="47">
        <v>19</v>
      </c>
      <c r="K3021" s="46" t="s">
        <v>2569</v>
      </c>
      <c r="L3021" s="46" t="s">
        <v>284</v>
      </c>
    </row>
    <row r="3022" spans="1:12" x14ac:dyDescent="0.2">
      <c r="A3022" s="47">
        <v>22295</v>
      </c>
      <c r="C3022" s="46" t="s">
        <v>5819</v>
      </c>
      <c r="D3022" s="46" t="s">
        <v>14982</v>
      </c>
      <c r="E3022" s="46" t="s">
        <v>1641</v>
      </c>
      <c r="F3022" s="46" t="s">
        <v>6160</v>
      </c>
      <c r="G3022" s="46" t="s">
        <v>12741</v>
      </c>
      <c r="H3022" s="46" t="s">
        <v>368</v>
      </c>
      <c r="I3022" s="46" t="s">
        <v>363</v>
      </c>
      <c r="J3022" s="47">
        <v>37</v>
      </c>
      <c r="K3022" s="46" t="s">
        <v>2569</v>
      </c>
      <c r="L3022" s="46" t="s">
        <v>170</v>
      </c>
    </row>
    <row r="3023" spans="1:12" x14ac:dyDescent="0.2">
      <c r="A3023" s="47">
        <v>22288</v>
      </c>
      <c r="C3023" s="46" t="s">
        <v>5820</v>
      </c>
      <c r="D3023" s="46" t="s">
        <v>127</v>
      </c>
      <c r="E3023" s="46" t="s">
        <v>107</v>
      </c>
      <c r="F3023" s="46" t="s">
        <v>6162</v>
      </c>
      <c r="G3023" s="46" t="s">
        <v>12742</v>
      </c>
      <c r="H3023" s="46" t="s">
        <v>361</v>
      </c>
      <c r="I3023" s="46" t="s">
        <v>1145</v>
      </c>
      <c r="J3023" s="47">
        <v>10152</v>
      </c>
      <c r="K3023" s="46" t="s">
        <v>2569</v>
      </c>
      <c r="L3023" s="46" t="s">
        <v>285</v>
      </c>
    </row>
    <row r="3024" spans="1:12" x14ac:dyDescent="0.2">
      <c r="A3024" s="47">
        <v>22283</v>
      </c>
      <c r="C3024" s="46" t="s">
        <v>13</v>
      </c>
      <c r="D3024" s="46" t="s">
        <v>13</v>
      </c>
      <c r="E3024" s="46" t="s">
        <v>42</v>
      </c>
      <c r="F3024" s="46" t="s">
        <v>4169</v>
      </c>
      <c r="G3024" s="46" t="s">
        <v>12743</v>
      </c>
      <c r="H3024" s="46" t="s">
        <v>361</v>
      </c>
      <c r="I3024" s="46" t="s">
        <v>426</v>
      </c>
      <c r="J3024" s="47">
        <v>634</v>
      </c>
      <c r="K3024" s="46" t="s">
        <v>2569</v>
      </c>
      <c r="L3024" s="46" t="s">
        <v>285</v>
      </c>
    </row>
    <row r="3025" spans="1:12" x14ac:dyDescent="0.2">
      <c r="A3025" s="47">
        <v>22282</v>
      </c>
      <c r="C3025" s="46" t="s">
        <v>7060</v>
      </c>
      <c r="E3025" s="46" t="s">
        <v>5859</v>
      </c>
      <c r="F3025" s="46" t="s">
        <v>6163</v>
      </c>
      <c r="G3025" s="46" t="s">
        <v>12744</v>
      </c>
      <c r="H3025" s="46" t="s">
        <v>368</v>
      </c>
      <c r="I3025" s="46" t="s">
        <v>661</v>
      </c>
      <c r="J3025" s="47">
        <v>351</v>
      </c>
      <c r="K3025" s="46" t="s">
        <v>2569</v>
      </c>
      <c r="L3025" s="46" t="s">
        <v>285</v>
      </c>
    </row>
    <row r="3026" spans="1:12" x14ac:dyDescent="0.2">
      <c r="A3026" s="47">
        <v>22279</v>
      </c>
      <c r="C3026" s="46" t="s">
        <v>1510</v>
      </c>
      <c r="D3026" s="46" t="s">
        <v>1848</v>
      </c>
      <c r="E3026" s="46" t="s">
        <v>52</v>
      </c>
      <c r="F3026" s="46" t="s">
        <v>6164</v>
      </c>
      <c r="G3026" s="46" t="s">
        <v>12745</v>
      </c>
      <c r="H3026" s="46" t="s">
        <v>368</v>
      </c>
      <c r="I3026" s="46" t="s">
        <v>461</v>
      </c>
      <c r="J3026" s="47">
        <v>10141</v>
      </c>
      <c r="K3026" s="46" t="s">
        <v>2569</v>
      </c>
      <c r="L3026" s="46" t="s">
        <v>280</v>
      </c>
    </row>
    <row r="3027" spans="1:12" x14ac:dyDescent="0.2">
      <c r="A3027" s="47">
        <v>22276</v>
      </c>
      <c r="C3027" s="46" t="s">
        <v>2688</v>
      </c>
      <c r="D3027" s="46" t="s">
        <v>1630</v>
      </c>
      <c r="E3027" s="46" t="s">
        <v>5824</v>
      </c>
      <c r="F3027" s="46" t="s">
        <v>6165</v>
      </c>
      <c r="G3027" s="46" t="s">
        <v>12746</v>
      </c>
      <c r="H3027" s="46" t="s">
        <v>361</v>
      </c>
      <c r="I3027" s="46" t="s">
        <v>461</v>
      </c>
      <c r="J3027" s="47">
        <v>10141</v>
      </c>
      <c r="K3027" s="46" t="s">
        <v>2569</v>
      </c>
      <c r="L3027" s="46" t="s">
        <v>280</v>
      </c>
    </row>
    <row r="3028" spans="1:12" x14ac:dyDescent="0.2">
      <c r="A3028" s="47">
        <v>22259</v>
      </c>
      <c r="C3028" s="46" t="s">
        <v>5828</v>
      </c>
      <c r="D3028" s="46" t="s">
        <v>5829</v>
      </c>
      <c r="E3028" s="46" t="s">
        <v>5111</v>
      </c>
      <c r="F3028" s="46" t="s">
        <v>6166</v>
      </c>
      <c r="G3028" s="46" t="s">
        <v>12747</v>
      </c>
      <c r="H3028" s="46" t="s">
        <v>368</v>
      </c>
      <c r="I3028" s="46" t="s">
        <v>355</v>
      </c>
      <c r="J3028" s="47">
        <v>10454</v>
      </c>
      <c r="K3028" s="46" t="s">
        <v>2569</v>
      </c>
      <c r="L3028" s="46" t="s">
        <v>284</v>
      </c>
    </row>
    <row r="3029" spans="1:12" x14ac:dyDescent="0.2">
      <c r="A3029" s="47">
        <v>22257</v>
      </c>
      <c r="C3029" s="46" t="s">
        <v>5830</v>
      </c>
      <c r="E3029" s="46" t="s">
        <v>5831</v>
      </c>
      <c r="F3029" s="46" t="s">
        <v>6167</v>
      </c>
      <c r="G3029" s="46" t="s">
        <v>12748</v>
      </c>
      <c r="H3029" s="46" t="s">
        <v>361</v>
      </c>
      <c r="I3029" s="46" t="s">
        <v>369</v>
      </c>
      <c r="J3029" s="47">
        <v>78</v>
      </c>
      <c r="K3029" s="46" t="s">
        <v>2569</v>
      </c>
      <c r="L3029" s="46" t="s">
        <v>279</v>
      </c>
    </row>
    <row r="3030" spans="1:12" x14ac:dyDescent="0.2">
      <c r="A3030" s="47">
        <v>22255</v>
      </c>
      <c r="C3030" s="46" t="s">
        <v>5833</v>
      </c>
      <c r="D3030" s="46" t="s">
        <v>5834</v>
      </c>
      <c r="E3030" s="46" t="s">
        <v>114</v>
      </c>
      <c r="F3030" s="46" t="s">
        <v>6168</v>
      </c>
      <c r="G3030" s="46" t="s">
        <v>12749</v>
      </c>
      <c r="H3030" s="46" t="s">
        <v>361</v>
      </c>
      <c r="I3030" s="46" t="s">
        <v>432</v>
      </c>
      <c r="J3030" s="47">
        <v>673</v>
      </c>
      <c r="K3030" s="46" t="s">
        <v>2569</v>
      </c>
      <c r="L3030" s="46" t="s">
        <v>279</v>
      </c>
    </row>
    <row r="3031" spans="1:12" x14ac:dyDescent="0.2">
      <c r="A3031" s="47">
        <v>22245</v>
      </c>
      <c r="C3031" s="46" t="s">
        <v>7</v>
      </c>
      <c r="D3031" s="46" t="s">
        <v>24</v>
      </c>
      <c r="E3031" s="46" t="s">
        <v>2823</v>
      </c>
      <c r="F3031" s="46" t="s">
        <v>6169</v>
      </c>
      <c r="G3031" s="46" t="s">
        <v>12750</v>
      </c>
      <c r="H3031" s="46" t="s">
        <v>361</v>
      </c>
      <c r="I3031" s="46" t="s">
        <v>4215</v>
      </c>
      <c r="J3031" s="47">
        <v>467</v>
      </c>
      <c r="K3031" s="46" t="s">
        <v>2569</v>
      </c>
      <c r="L3031" s="46" t="s">
        <v>284</v>
      </c>
    </row>
    <row r="3032" spans="1:12" x14ac:dyDescent="0.2">
      <c r="A3032" s="47">
        <v>22241</v>
      </c>
      <c r="C3032" s="46" t="s">
        <v>54</v>
      </c>
      <c r="D3032" s="46" t="s">
        <v>1855</v>
      </c>
      <c r="E3032" s="46" t="s">
        <v>3786</v>
      </c>
      <c r="F3032" s="46" t="s">
        <v>6170</v>
      </c>
      <c r="G3032" s="46" t="s">
        <v>12751</v>
      </c>
      <c r="H3032" s="46" t="s">
        <v>361</v>
      </c>
      <c r="I3032" s="46" t="s">
        <v>625</v>
      </c>
      <c r="J3032" s="47">
        <v>2</v>
      </c>
      <c r="K3032" s="46" t="s">
        <v>2569</v>
      </c>
      <c r="L3032" s="46" t="s">
        <v>284</v>
      </c>
    </row>
    <row r="3033" spans="1:12" x14ac:dyDescent="0.2">
      <c r="A3033" s="47">
        <v>22238</v>
      </c>
      <c r="C3033" s="46" t="s">
        <v>44</v>
      </c>
      <c r="D3033" s="46" t="s">
        <v>1652</v>
      </c>
      <c r="E3033" s="46" t="s">
        <v>45</v>
      </c>
      <c r="F3033" s="46" t="s">
        <v>6171</v>
      </c>
      <c r="G3033" s="46" t="s">
        <v>12752</v>
      </c>
      <c r="H3033" s="46" t="s">
        <v>361</v>
      </c>
      <c r="I3033" s="46" t="s">
        <v>687</v>
      </c>
      <c r="J3033" s="47">
        <v>490</v>
      </c>
      <c r="K3033" s="46" t="s">
        <v>2569</v>
      </c>
      <c r="L3033" s="46" t="s">
        <v>289</v>
      </c>
    </row>
    <row r="3034" spans="1:12" x14ac:dyDescent="0.2">
      <c r="A3034" s="47">
        <v>22237</v>
      </c>
      <c r="C3034" s="46" t="s">
        <v>1652</v>
      </c>
      <c r="D3034" s="46" t="s">
        <v>72</v>
      </c>
      <c r="E3034" s="46" t="s">
        <v>2823</v>
      </c>
      <c r="F3034" s="46" t="s">
        <v>6173</v>
      </c>
      <c r="G3034" s="46" t="s">
        <v>12753</v>
      </c>
      <c r="H3034" s="46" t="s">
        <v>368</v>
      </c>
      <c r="I3034" s="46" t="s">
        <v>505</v>
      </c>
      <c r="J3034" s="47">
        <v>10095</v>
      </c>
      <c r="K3034" s="46" t="s">
        <v>2569</v>
      </c>
      <c r="L3034" s="46" t="s">
        <v>289</v>
      </c>
    </row>
    <row r="3035" spans="1:12" x14ac:dyDescent="0.2">
      <c r="A3035" s="47">
        <v>22235</v>
      </c>
      <c r="C3035" s="46" t="s">
        <v>12449</v>
      </c>
      <c r="E3035" s="46" t="s">
        <v>12450</v>
      </c>
      <c r="F3035" s="46" t="s">
        <v>6174</v>
      </c>
      <c r="G3035" s="46" t="s">
        <v>12754</v>
      </c>
      <c r="H3035" s="46" t="s">
        <v>368</v>
      </c>
      <c r="I3035" s="46" t="s">
        <v>505</v>
      </c>
      <c r="J3035" s="47">
        <v>10095</v>
      </c>
      <c r="K3035" s="46" t="s">
        <v>2569</v>
      </c>
      <c r="L3035" s="46" t="s">
        <v>289</v>
      </c>
    </row>
    <row r="3036" spans="1:12" x14ac:dyDescent="0.2">
      <c r="A3036" s="47">
        <v>22231</v>
      </c>
      <c r="C3036" s="46" t="s">
        <v>1694</v>
      </c>
      <c r="D3036" s="46" t="s">
        <v>17</v>
      </c>
      <c r="E3036" s="46" t="s">
        <v>5915</v>
      </c>
      <c r="F3036" s="46" t="s">
        <v>5392</v>
      </c>
      <c r="G3036" s="46" t="s">
        <v>12755</v>
      </c>
      <c r="H3036" s="46" t="s">
        <v>361</v>
      </c>
      <c r="I3036" s="46" t="s">
        <v>355</v>
      </c>
      <c r="J3036" s="47">
        <v>10454</v>
      </c>
      <c r="K3036" s="46" t="s">
        <v>2569</v>
      </c>
      <c r="L3036" s="46" t="s">
        <v>284</v>
      </c>
    </row>
    <row r="3037" spans="1:12" x14ac:dyDescent="0.2">
      <c r="A3037" s="47">
        <v>22229</v>
      </c>
      <c r="C3037" s="46" t="s">
        <v>1620</v>
      </c>
      <c r="D3037" s="46" t="s">
        <v>54</v>
      </c>
      <c r="E3037" s="46" t="s">
        <v>49</v>
      </c>
      <c r="F3037" s="46" t="s">
        <v>6176</v>
      </c>
      <c r="G3037" s="46" t="s">
        <v>12756</v>
      </c>
      <c r="H3037" s="46" t="s">
        <v>361</v>
      </c>
      <c r="I3037" s="46" t="s">
        <v>355</v>
      </c>
      <c r="J3037" s="47">
        <v>10454</v>
      </c>
      <c r="K3037" s="46" t="s">
        <v>2569</v>
      </c>
      <c r="L3037" s="46" t="s">
        <v>284</v>
      </c>
    </row>
    <row r="3038" spans="1:12" x14ac:dyDescent="0.2">
      <c r="A3038" s="47">
        <v>22224</v>
      </c>
      <c r="C3038" s="46" t="s">
        <v>446</v>
      </c>
      <c r="D3038" s="46" t="s">
        <v>94</v>
      </c>
      <c r="E3038" s="46" t="s">
        <v>2752</v>
      </c>
      <c r="F3038" s="46" t="s">
        <v>5679</v>
      </c>
      <c r="G3038" s="46" t="s">
        <v>12757</v>
      </c>
      <c r="H3038" s="46" t="s">
        <v>358</v>
      </c>
      <c r="I3038" s="46" t="s">
        <v>824</v>
      </c>
      <c r="J3038" s="47">
        <v>10058</v>
      </c>
      <c r="K3038" s="46" t="s">
        <v>2569</v>
      </c>
      <c r="L3038" s="46" t="s">
        <v>284</v>
      </c>
    </row>
    <row r="3039" spans="1:12" x14ac:dyDescent="0.2">
      <c r="A3039" s="47">
        <v>22222</v>
      </c>
      <c r="C3039" s="46" t="s">
        <v>446</v>
      </c>
      <c r="D3039" s="46" t="s">
        <v>94</v>
      </c>
      <c r="E3039" s="46" t="s">
        <v>2850</v>
      </c>
      <c r="F3039" s="46" t="s">
        <v>6177</v>
      </c>
      <c r="G3039" s="46" t="s">
        <v>12758</v>
      </c>
      <c r="H3039" s="46" t="s">
        <v>361</v>
      </c>
      <c r="I3039" s="46" t="s">
        <v>1178</v>
      </c>
      <c r="J3039" s="47">
        <v>10181</v>
      </c>
      <c r="K3039" s="46" t="s">
        <v>2569</v>
      </c>
      <c r="L3039" s="46" t="s">
        <v>279</v>
      </c>
    </row>
    <row r="3040" spans="1:12" x14ac:dyDescent="0.2">
      <c r="A3040" s="47">
        <v>22218</v>
      </c>
      <c r="C3040" s="46" t="s">
        <v>72</v>
      </c>
      <c r="D3040" s="46" t="s">
        <v>160</v>
      </c>
      <c r="E3040" s="46" t="s">
        <v>112</v>
      </c>
      <c r="F3040" s="46" t="s">
        <v>6180</v>
      </c>
      <c r="G3040" s="46" t="s">
        <v>12759</v>
      </c>
      <c r="H3040" s="46" t="s">
        <v>361</v>
      </c>
      <c r="I3040" s="46" t="s">
        <v>182</v>
      </c>
      <c r="J3040" s="47">
        <v>674</v>
      </c>
      <c r="K3040" s="46" t="s">
        <v>2569</v>
      </c>
      <c r="L3040" s="46" t="s">
        <v>169</v>
      </c>
    </row>
    <row r="3041" spans="1:12" x14ac:dyDescent="0.2">
      <c r="A3041" s="47">
        <v>22204</v>
      </c>
      <c r="C3041" s="46" t="s">
        <v>111</v>
      </c>
      <c r="D3041" s="46" t="s">
        <v>5846</v>
      </c>
      <c r="E3041" s="46" t="s">
        <v>3412</v>
      </c>
      <c r="F3041" s="46" t="s">
        <v>5360</v>
      </c>
      <c r="G3041" s="46" t="s">
        <v>12760</v>
      </c>
      <c r="H3041" s="46" t="s">
        <v>361</v>
      </c>
      <c r="I3041" s="46" t="s">
        <v>432</v>
      </c>
      <c r="J3041" s="47">
        <v>673</v>
      </c>
      <c r="K3041" s="46" t="s">
        <v>2569</v>
      </c>
      <c r="L3041" s="46" t="s">
        <v>279</v>
      </c>
    </row>
    <row r="3042" spans="1:12" x14ac:dyDescent="0.2">
      <c r="A3042" s="47">
        <v>22202</v>
      </c>
      <c r="C3042" s="46" t="s">
        <v>17</v>
      </c>
      <c r="D3042" s="46" t="s">
        <v>39</v>
      </c>
      <c r="E3042" s="46" t="s">
        <v>482</v>
      </c>
      <c r="F3042" s="46" t="s">
        <v>12761</v>
      </c>
      <c r="G3042" s="46" t="s">
        <v>12762</v>
      </c>
      <c r="H3042" s="46" t="s">
        <v>358</v>
      </c>
      <c r="I3042" s="46" t="s">
        <v>1017</v>
      </c>
      <c r="J3042" s="47">
        <v>536</v>
      </c>
      <c r="K3042" s="46" t="s">
        <v>2569</v>
      </c>
      <c r="L3042" s="46" t="s">
        <v>170</v>
      </c>
    </row>
    <row r="3043" spans="1:12" x14ac:dyDescent="0.2">
      <c r="A3043" s="47">
        <v>22183</v>
      </c>
      <c r="C3043" s="46" t="s">
        <v>5848</v>
      </c>
      <c r="D3043" s="46" t="s">
        <v>912</v>
      </c>
      <c r="E3043" s="46" t="s">
        <v>33</v>
      </c>
      <c r="F3043" s="46" t="s">
        <v>6182</v>
      </c>
      <c r="G3043" s="46" t="s">
        <v>12763</v>
      </c>
      <c r="H3043" s="46" t="s">
        <v>361</v>
      </c>
      <c r="I3043" s="46" t="s">
        <v>2967</v>
      </c>
      <c r="J3043" s="47">
        <v>10193</v>
      </c>
      <c r="K3043" s="46" t="s">
        <v>2569</v>
      </c>
      <c r="L3043" s="46" t="s">
        <v>283</v>
      </c>
    </row>
    <row r="3044" spans="1:12" x14ac:dyDescent="0.2">
      <c r="A3044" s="47">
        <v>22182</v>
      </c>
      <c r="C3044" s="46" t="s">
        <v>3062</v>
      </c>
      <c r="D3044" s="46" t="s">
        <v>5850</v>
      </c>
      <c r="E3044" s="46" t="s">
        <v>5851</v>
      </c>
      <c r="F3044" s="46" t="s">
        <v>6184</v>
      </c>
      <c r="G3044" s="46" t="s">
        <v>12764</v>
      </c>
      <c r="H3044" s="46" t="s">
        <v>368</v>
      </c>
      <c r="I3044" s="46" t="s">
        <v>363</v>
      </c>
      <c r="J3044" s="47">
        <v>37</v>
      </c>
      <c r="K3044" s="46" t="s">
        <v>2621</v>
      </c>
      <c r="L3044" s="46" t="s">
        <v>170</v>
      </c>
    </row>
    <row r="3045" spans="1:12" x14ac:dyDescent="0.2">
      <c r="A3045" s="47">
        <v>22164</v>
      </c>
      <c r="C3045" s="46" t="s">
        <v>5561</v>
      </c>
      <c r="D3045" s="46" t="s">
        <v>15956</v>
      </c>
      <c r="E3045" s="46" t="s">
        <v>2567</v>
      </c>
      <c r="F3045" s="46" t="s">
        <v>6187</v>
      </c>
      <c r="G3045" s="46" t="s">
        <v>12765</v>
      </c>
      <c r="H3045" s="46" t="s">
        <v>358</v>
      </c>
      <c r="I3045" s="46" t="s">
        <v>363</v>
      </c>
      <c r="J3045" s="47">
        <v>37</v>
      </c>
      <c r="K3045" s="46" t="s">
        <v>2569</v>
      </c>
      <c r="L3045" s="46" t="s">
        <v>170</v>
      </c>
    </row>
    <row r="3046" spans="1:12" x14ac:dyDescent="0.2">
      <c r="A3046" s="47">
        <v>22162</v>
      </c>
      <c r="C3046" s="46" t="s">
        <v>1853</v>
      </c>
      <c r="D3046" s="46" t="s">
        <v>1854</v>
      </c>
      <c r="E3046" s="46" t="s">
        <v>3758</v>
      </c>
      <c r="F3046" s="46" t="s">
        <v>5754</v>
      </c>
      <c r="G3046" s="46" t="s">
        <v>12766</v>
      </c>
      <c r="H3046" s="46" t="s">
        <v>361</v>
      </c>
      <c r="I3046" s="46" t="s">
        <v>993</v>
      </c>
      <c r="J3046" s="47">
        <v>10001</v>
      </c>
      <c r="K3046" s="46" t="s">
        <v>2569</v>
      </c>
      <c r="L3046" s="46" t="s">
        <v>284</v>
      </c>
    </row>
    <row r="3047" spans="1:12" x14ac:dyDescent="0.2">
      <c r="A3047" s="47">
        <v>22158</v>
      </c>
      <c r="C3047" s="46" t="s">
        <v>72</v>
      </c>
      <c r="D3047" s="46" t="s">
        <v>120</v>
      </c>
      <c r="E3047" s="46" t="s">
        <v>11</v>
      </c>
      <c r="F3047" s="46" t="s">
        <v>6189</v>
      </c>
      <c r="G3047" s="46" t="s">
        <v>12767</v>
      </c>
      <c r="H3047" s="46" t="s">
        <v>361</v>
      </c>
      <c r="I3047" s="46" t="s">
        <v>1017</v>
      </c>
      <c r="J3047" s="47">
        <v>536</v>
      </c>
      <c r="K3047" s="46" t="s">
        <v>2569</v>
      </c>
      <c r="L3047" s="46" t="s">
        <v>170</v>
      </c>
    </row>
    <row r="3048" spans="1:12" x14ac:dyDescent="0.2">
      <c r="A3048" s="47">
        <v>22149</v>
      </c>
      <c r="C3048" s="46" t="s">
        <v>4379</v>
      </c>
      <c r="D3048" s="46" t="s">
        <v>5855</v>
      </c>
      <c r="E3048" s="46" t="s">
        <v>5856</v>
      </c>
      <c r="F3048" s="46" t="s">
        <v>6190</v>
      </c>
      <c r="G3048" s="46" t="s">
        <v>12768</v>
      </c>
      <c r="H3048" s="46" t="s">
        <v>368</v>
      </c>
      <c r="I3048" s="46" t="s">
        <v>530</v>
      </c>
      <c r="J3048" s="47">
        <v>712</v>
      </c>
      <c r="K3048" s="46" t="s">
        <v>2569</v>
      </c>
      <c r="L3048" s="46" t="s">
        <v>280</v>
      </c>
    </row>
    <row r="3049" spans="1:12" x14ac:dyDescent="0.2">
      <c r="A3049" s="47">
        <v>22145</v>
      </c>
      <c r="C3049" s="46" t="s">
        <v>57</v>
      </c>
      <c r="D3049" s="46" t="s">
        <v>5858</v>
      </c>
      <c r="E3049" s="46" t="s">
        <v>5859</v>
      </c>
      <c r="F3049" s="46" t="s">
        <v>6191</v>
      </c>
      <c r="G3049" s="46" t="s">
        <v>12769</v>
      </c>
      <c r="H3049" s="46" t="s">
        <v>361</v>
      </c>
      <c r="I3049" s="46" t="s">
        <v>625</v>
      </c>
      <c r="J3049" s="47">
        <v>2</v>
      </c>
      <c r="K3049" s="46" t="s">
        <v>2569</v>
      </c>
      <c r="L3049" s="46" t="s">
        <v>284</v>
      </c>
    </row>
    <row r="3050" spans="1:12" x14ac:dyDescent="0.2">
      <c r="A3050" s="47">
        <v>22133</v>
      </c>
      <c r="C3050" s="46" t="s">
        <v>1591</v>
      </c>
      <c r="D3050" s="46" t="s">
        <v>5193</v>
      </c>
      <c r="E3050" s="46" t="s">
        <v>4340</v>
      </c>
      <c r="F3050" s="46" t="s">
        <v>6193</v>
      </c>
      <c r="G3050" s="46" t="s">
        <v>12770</v>
      </c>
      <c r="H3050" s="46" t="s">
        <v>361</v>
      </c>
      <c r="I3050" s="46" t="s">
        <v>857</v>
      </c>
      <c r="J3050" s="47">
        <v>446</v>
      </c>
      <c r="K3050" s="46" t="s">
        <v>2569</v>
      </c>
      <c r="L3050" s="46" t="s">
        <v>279</v>
      </c>
    </row>
    <row r="3051" spans="1:12" x14ac:dyDescent="0.2">
      <c r="A3051" s="47">
        <v>22111</v>
      </c>
      <c r="C3051" s="46" t="s">
        <v>544</v>
      </c>
      <c r="D3051" s="46" t="s">
        <v>1588</v>
      </c>
      <c r="E3051" s="46" t="s">
        <v>5865</v>
      </c>
      <c r="F3051" s="46" t="s">
        <v>6322</v>
      </c>
      <c r="G3051" s="46" t="s">
        <v>12771</v>
      </c>
      <c r="H3051" s="46" t="s">
        <v>358</v>
      </c>
      <c r="I3051" s="46" t="s">
        <v>787</v>
      </c>
      <c r="J3051" s="47">
        <v>80</v>
      </c>
      <c r="K3051" s="46" t="s">
        <v>2569</v>
      </c>
      <c r="L3051" s="46" t="s">
        <v>170</v>
      </c>
    </row>
    <row r="3052" spans="1:12" x14ac:dyDescent="0.2">
      <c r="A3052" s="47">
        <v>22090</v>
      </c>
      <c r="C3052" s="46" t="s">
        <v>9</v>
      </c>
      <c r="D3052" s="46" t="s">
        <v>10</v>
      </c>
      <c r="E3052" s="46" t="s">
        <v>36</v>
      </c>
      <c r="F3052" s="46" t="s">
        <v>6197</v>
      </c>
      <c r="G3052" s="46" t="s">
        <v>12772</v>
      </c>
      <c r="H3052" s="46" t="s">
        <v>368</v>
      </c>
      <c r="I3052" s="46" t="s">
        <v>2950</v>
      </c>
      <c r="J3052" s="47">
        <v>10111</v>
      </c>
      <c r="K3052" s="46" t="s">
        <v>2569</v>
      </c>
      <c r="L3052" s="46" t="s">
        <v>280</v>
      </c>
    </row>
    <row r="3053" spans="1:12" x14ac:dyDescent="0.2">
      <c r="A3053" s="47">
        <v>22089</v>
      </c>
      <c r="C3053" s="46" t="s">
        <v>34</v>
      </c>
      <c r="D3053" s="46" t="s">
        <v>14</v>
      </c>
      <c r="E3053" s="46" t="s">
        <v>2690</v>
      </c>
      <c r="F3053" s="46" t="s">
        <v>6199</v>
      </c>
      <c r="G3053" s="46" t="s">
        <v>12773</v>
      </c>
      <c r="H3053" s="46" t="s">
        <v>361</v>
      </c>
      <c r="I3053" s="46" t="s">
        <v>949</v>
      </c>
      <c r="J3053" s="47">
        <v>668</v>
      </c>
      <c r="K3053" s="46" t="s">
        <v>2569</v>
      </c>
      <c r="L3053" s="46" t="s">
        <v>280</v>
      </c>
    </row>
    <row r="3054" spans="1:12" x14ac:dyDescent="0.2">
      <c r="A3054" s="47">
        <v>22077</v>
      </c>
      <c r="C3054" s="46" t="s">
        <v>6548</v>
      </c>
      <c r="D3054" s="46" t="s">
        <v>4129</v>
      </c>
      <c r="E3054" s="46" t="s">
        <v>14873</v>
      </c>
      <c r="F3054" s="46" t="s">
        <v>6201</v>
      </c>
      <c r="G3054" s="46" t="s">
        <v>12774</v>
      </c>
      <c r="H3054" s="46" t="s">
        <v>361</v>
      </c>
      <c r="I3054" s="46" t="s">
        <v>381</v>
      </c>
      <c r="J3054" s="47">
        <v>165</v>
      </c>
      <c r="K3054" s="46" t="s">
        <v>2569</v>
      </c>
      <c r="L3054" s="46" t="s">
        <v>287</v>
      </c>
    </row>
    <row r="3055" spans="1:12" x14ac:dyDescent="0.2">
      <c r="A3055" s="47">
        <v>22057</v>
      </c>
      <c r="C3055" s="46" t="s">
        <v>1849</v>
      </c>
      <c r="D3055" s="46" t="s">
        <v>9</v>
      </c>
      <c r="E3055" s="46" t="s">
        <v>29</v>
      </c>
      <c r="F3055" s="46" t="s">
        <v>5644</v>
      </c>
      <c r="G3055" s="46" t="s">
        <v>12775</v>
      </c>
      <c r="H3055" s="46" t="s">
        <v>361</v>
      </c>
      <c r="I3055" s="46" t="s">
        <v>1266</v>
      </c>
      <c r="J3055" s="47">
        <v>10164</v>
      </c>
      <c r="K3055" s="46" t="s">
        <v>2569</v>
      </c>
      <c r="L3055" s="46" t="s">
        <v>289</v>
      </c>
    </row>
    <row r="3056" spans="1:12" x14ac:dyDescent="0.2">
      <c r="A3056" s="47">
        <v>22054</v>
      </c>
      <c r="C3056" s="46" t="s">
        <v>1781</v>
      </c>
      <c r="D3056" s="46" t="s">
        <v>9</v>
      </c>
      <c r="E3056" s="46" t="s">
        <v>102</v>
      </c>
      <c r="F3056" s="46" t="s">
        <v>3103</v>
      </c>
      <c r="G3056" s="46" t="s">
        <v>12776</v>
      </c>
      <c r="H3056" s="46" t="s">
        <v>361</v>
      </c>
      <c r="I3056" s="46" t="s">
        <v>665</v>
      </c>
      <c r="J3056" s="47">
        <v>439</v>
      </c>
      <c r="K3056" s="46" t="s">
        <v>2569</v>
      </c>
      <c r="L3056" s="46" t="s">
        <v>279</v>
      </c>
    </row>
    <row r="3057" spans="1:12" x14ac:dyDescent="0.2">
      <c r="A3057" s="47">
        <v>22046</v>
      </c>
      <c r="C3057" s="46" t="s">
        <v>15957</v>
      </c>
      <c r="D3057" s="46" t="s">
        <v>15958</v>
      </c>
      <c r="E3057" s="46" t="s">
        <v>114</v>
      </c>
      <c r="F3057" s="46" t="s">
        <v>4985</v>
      </c>
      <c r="G3057" s="46" t="s">
        <v>12777</v>
      </c>
      <c r="H3057" s="46" t="s">
        <v>361</v>
      </c>
      <c r="I3057" s="46" t="s">
        <v>787</v>
      </c>
      <c r="J3057" s="47">
        <v>80</v>
      </c>
      <c r="K3057" s="46" t="s">
        <v>2569</v>
      </c>
      <c r="L3057" s="46" t="s">
        <v>170</v>
      </c>
    </row>
    <row r="3058" spans="1:12" x14ac:dyDescent="0.2">
      <c r="A3058" s="47">
        <v>22040</v>
      </c>
      <c r="C3058" s="46" t="s">
        <v>19</v>
      </c>
      <c r="D3058" s="46" t="s">
        <v>3760</v>
      </c>
      <c r="E3058" s="46" t="s">
        <v>29</v>
      </c>
      <c r="F3058" s="46" t="s">
        <v>12778</v>
      </c>
      <c r="G3058" s="46" t="s">
        <v>12779</v>
      </c>
      <c r="H3058" s="46" t="s">
        <v>361</v>
      </c>
      <c r="I3058" s="46" t="s">
        <v>732</v>
      </c>
      <c r="J3058" s="47">
        <v>10084</v>
      </c>
      <c r="K3058" s="46" t="s">
        <v>2569</v>
      </c>
      <c r="L3058" s="46" t="s">
        <v>280</v>
      </c>
    </row>
    <row r="3059" spans="1:12" x14ac:dyDescent="0.2">
      <c r="A3059" s="47">
        <v>22036</v>
      </c>
      <c r="C3059" s="46" t="s">
        <v>10</v>
      </c>
      <c r="D3059" s="46" t="s">
        <v>3671</v>
      </c>
      <c r="E3059" s="46" t="s">
        <v>54</v>
      </c>
      <c r="F3059" s="46" t="s">
        <v>12781</v>
      </c>
      <c r="G3059" s="46" t="s">
        <v>12782</v>
      </c>
      <c r="H3059" s="46" t="s">
        <v>361</v>
      </c>
      <c r="I3059" s="46" t="s">
        <v>423</v>
      </c>
      <c r="J3059" s="47">
        <v>546</v>
      </c>
      <c r="K3059" s="46" t="s">
        <v>2569</v>
      </c>
      <c r="L3059" s="46" t="s">
        <v>285</v>
      </c>
    </row>
    <row r="3060" spans="1:12" x14ac:dyDescent="0.2">
      <c r="A3060" s="47">
        <v>22035</v>
      </c>
      <c r="C3060" s="46" t="s">
        <v>5870</v>
      </c>
      <c r="D3060" s="46" t="s">
        <v>5870</v>
      </c>
      <c r="E3060" s="46" t="s">
        <v>3209</v>
      </c>
      <c r="F3060" s="46" t="s">
        <v>6205</v>
      </c>
      <c r="G3060" s="46" t="s">
        <v>12783</v>
      </c>
      <c r="H3060" s="46" t="s">
        <v>361</v>
      </c>
      <c r="I3060" s="46" t="s">
        <v>993</v>
      </c>
      <c r="J3060" s="47">
        <v>10001</v>
      </c>
      <c r="K3060" s="46" t="s">
        <v>2569</v>
      </c>
      <c r="L3060" s="46" t="s">
        <v>284</v>
      </c>
    </row>
    <row r="3061" spans="1:12" x14ac:dyDescent="0.2">
      <c r="A3061" s="47">
        <v>22026</v>
      </c>
      <c r="C3061" s="46" t="s">
        <v>5871</v>
      </c>
      <c r="E3061" s="46" t="s">
        <v>5872</v>
      </c>
      <c r="F3061" s="46" t="s">
        <v>12786</v>
      </c>
      <c r="G3061" s="46" t="s">
        <v>12787</v>
      </c>
      <c r="H3061" s="46" t="s">
        <v>358</v>
      </c>
      <c r="I3061" s="46" t="s">
        <v>257</v>
      </c>
      <c r="J3061" s="47">
        <v>10074</v>
      </c>
      <c r="K3061" s="46" t="s">
        <v>2569</v>
      </c>
      <c r="L3061" s="46" t="s">
        <v>269</v>
      </c>
    </row>
    <row r="3062" spans="1:12" x14ac:dyDescent="0.2">
      <c r="A3062" s="47">
        <v>22020</v>
      </c>
      <c r="C3062" s="46" t="s">
        <v>5874</v>
      </c>
      <c r="E3062" s="46" t="s">
        <v>5875</v>
      </c>
      <c r="F3062" s="46" t="s">
        <v>6208</v>
      </c>
      <c r="G3062" s="46" t="s">
        <v>12788</v>
      </c>
      <c r="H3062" s="46" t="s">
        <v>368</v>
      </c>
      <c r="I3062" s="46" t="s">
        <v>11760</v>
      </c>
      <c r="J3062" s="47">
        <v>10455</v>
      </c>
      <c r="K3062" s="46" t="s">
        <v>2569</v>
      </c>
      <c r="L3062" s="46" t="s">
        <v>281</v>
      </c>
    </row>
    <row r="3063" spans="1:12" x14ac:dyDescent="0.2">
      <c r="A3063" s="47">
        <v>22002</v>
      </c>
      <c r="C3063" s="46" t="s">
        <v>1758</v>
      </c>
      <c r="D3063" s="46" t="s">
        <v>24</v>
      </c>
      <c r="E3063" s="46" t="s">
        <v>1891</v>
      </c>
      <c r="F3063" s="46" t="s">
        <v>6210</v>
      </c>
      <c r="G3063" s="46" t="s">
        <v>12789</v>
      </c>
      <c r="H3063" s="46" t="s">
        <v>361</v>
      </c>
      <c r="I3063" s="46" t="s">
        <v>423</v>
      </c>
      <c r="J3063" s="47">
        <v>546</v>
      </c>
      <c r="K3063" s="46" t="s">
        <v>2569</v>
      </c>
      <c r="L3063" s="46" t="s">
        <v>285</v>
      </c>
    </row>
    <row r="3064" spans="1:12" x14ac:dyDescent="0.2">
      <c r="A3064" s="47">
        <v>22001</v>
      </c>
      <c r="C3064" s="46" t="s">
        <v>2157</v>
      </c>
      <c r="D3064" s="46" t="s">
        <v>2158</v>
      </c>
      <c r="E3064" s="46" t="s">
        <v>5879</v>
      </c>
      <c r="F3064" s="46" t="s">
        <v>6211</v>
      </c>
      <c r="G3064" s="46" t="s">
        <v>12790</v>
      </c>
      <c r="H3064" s="46" t="s">
        <v>361</v>
      </c>
      <c r="I3064" s="46" t="s">
        <v>949</v>
      </c>
      <c r="J3064" s="47">
        <v>668</v>
      </c>
      <c r="K3064" s="46" t="s">
        <v>2569</v>
      </c>
      <c r="L3064" s="46" t="s">
        <v>280</v>
      </c>
    </row>
    <row r="3065" spans="1:12" x14ac:dyDescent="0.2">
      <c r="A3065" s="47">
        <v>21989</v>
      </c>
      <c r="C3065" s="46" t="s">
        <v>15077</v>
      </c>
      <c r="D3065" s="46" t="s">
        <v>15173</v>
      </c>
      <c r="E3065" s="46" t="s">
        <v>95</v>
      </c>
      <c r="F3065" s="46" t="s">
        <v>5783</v>
      </c>
      <c r="G3065" s="46" t="s">
        <v>12791</v>
      </c>
      <c r="H3065" s="46" t="s">
        <v>361</v>
      </c>
      <c r="I3065" s="46" t="s">
        <v>2967</v>
      </c>
      <c r="J3065" s="47">
        <v>10193</v>
      </c>
      <c r="K3065" s="46" t="s">
        <v>2569</v>
      </c>
      <c r="L3065" s="46" t="s">
        <v>283</v>
      </c>
    </row>
    <row r="3066" spans="1:12" x14ac:dyDescent="0.2">
      <c r="A3066" s="47">
        <v>21982</v>
      </c>
      <c r="C3066" s="46" t="s">
        <v>9</v>
      </c>
      <c r="D3066" s="46" t="s">
        <v>9</v>
      </c>
      <c r="E3066" s="46" t="s">
        <v>531</v>
      </c>
      <c r="F3066" s="46" t="s">
        <v>4456</v>
      </c>
      <c r="G3066" s="46" t="s">
        <v>12792</v>
      </c>
      <c r="H3066" s="46" t="s">
        <v>361</v>
      </c>
      <c r="I3066" s="46" t="s">
        <v>2967</v>
      </c>
      <c r="J3066" s="47">
        <v>10193</v>
      </c>
      <c r="K3066" s="46" t="s">
        <v>2569</v>
      </c>
      <c r="L3066" s="46" t="s">
        <v>283</v>
      </c>
    </row>
    <row r="3067" spans="1:12" x14ac:dyDescent="0.2">
      <c r="A3067" s="47">
        <v>21976</v>
      </c>
      <c r="C3067" s="46" t="s">
        <v>79</v>
      </c>
      <c r="D3067" s="46" t="s">
        <v>118</v>
      </c>
      <c r="E3067" s="46" t="s">
        <v>98</v>
      </c>
      <c r="F3067" s="46" t="s">
        <v>6216</v>
      </c>
      <c r="G3067" s="46" t="s">
        <v>12793</v>
      </c>
      <c r="H3067" s="46" t="s">
        <v>368</v>
      </c>
      <c r="I3067" s="46" t="s">
        <v>995</v>
      </c>
      <c r="J3067" s="47">
        <v>10130</v>
      </c>
      <c r="K3067" s="46" t="s">
        <v>2569</v>
      </c>
      <c r="L3067" s="46" t="s">
        <v>284</v>
      </c>
    </row>
    <row r="3068" spans="1:12" x14ac:dyDescent="0.2">
      <c r="A3068" s="47">
        <v>21973</v>
      </c>
      <c r="C3068" s="46" t="s">
        <v>5885</v>
      </c>
      <c r="D3068" s="46" t="s">
        <v>5886</v>
      </c>
      <c r="E3068" s="46" t="s">
        <v>117</v>
      </c>
      <c r="F3068" s="46" t="s">
        <v>6217</v>
      </c>
      <c r="G3068" s="46" t="s">
        <v>12794</v>
      </c>
      <c r="H3068" s="46" t="s">
        <v>368</v>
      </c>
      <c r="I3068" s="46" t="s">
        <v>969</v>
      </c>
      <c r="J3068" s="47">
        <v>10083</v>
      </c>
      <c r="K3068" s="46" t="s">
        <v>2569</v>
      </c>
      <c r="L3068" s="46" t="s">
        <v>281</v>
      </c>
    </row>
    <row r="3069" spans="1:12" x14ac:dyDescent="0.2">
      <c r="A3069" s="47">
        <v>21972</v>
      </c>
      <c r="C3069" s="46" t="s">
        <v>5885</v>
      </c>
      <c r="D3069" s="46" t="s">
        <v>5886</v>
      </c>
      <c r="E3069" s="46" t="s">
        <v>5334</v>
      </c>
      <c r="F3069" s="46" t="s">
        <v>3136</v>
      </c>
      <c r="G3069" s="46" t="s">
        <v>12795</v>
      </c>
      <c r="H3069" s="46" t="s">
        <v>368</v>
      </c>
      <c r="I3069" s="46" t="s">
        <v>969</v>
      </c>
      <c r="J3069" s="47">
        <v>10083</v>
      </c>
      <c r="K3069" s="46" t="s">
        <v>2569</v>
      </c>
      <c r="L3069" s="46" t="s">
        <v>281</v>
      </c>
    </row>
    <row r="3070" spans="1:12" x14ac:dyDescent="0.2">
      <c r="A3070" s="47">
        <v>21967</v>
      </c>
      <c r="C3070" s="46" t="s">
        <v>2971</v>
      </c>
      <c r="D3070" s="46" t="s">
        <v>17</v>
      </c>
      <c r="E3070" s="46" t="s">
        <v>3834</v>
      </c>
      <c r="F3070" s="46" t="s">
        <v>6220</v>
      </c>
      <c r="G3070" s="46" t="s">
        <v>12796</v>
      </c>
      <c r="H3070" s="46" t="s">
        <v>361</v>
      </c>
      <c r="I3070" s="46" t="s">
        <v>367</v>
      </c>
      <c r="J3070" s="47">
        <v>47</v>
      </c>
      <c r="K3070" s="46" t="s">
        <v>2569</v>
      </c>
      <c r="L3070" s="46" t="s">
        <v>280</v>
      </c>
    </row>
    <row r="3071" spans="1:12" x14ac:dyDescent="0.2">
      <c r="A3071" s="47">
        <v>21965</v>
      </c>
      <c r="C3071" s="46" t="s">
        <v>1588</v>
      </c>
      <c r="D3071" s="46" t="s">
        <v>34</v>
      </c>
      <c r="E3071" s="46" t="s">
        <v>63</v>
      </c>
      <c r="F3071" s="46" t="s">
        <v>5765</v>
      </c>
      <c r="G3071" s="46" t="s">
        <v>12797</v>
      </c>
      <c r="H3071" s="46" t="s">
        <v>368</v>
      </c>
      <c r="I3071" s="46" t="s">
        <v>750</v>
      </c>
      <c r="J3071" s="47">
        <v>678</v>
      </c>
      <c r="K3071" s="46" t="s">
        <v>2569</v>
      </c>
      <c r="L3071" s="46" t="s">
        <v>281</v>
      </c>
    </row>
    <row r="3072" spans="1:12" x14ac:dyDescent="0.2">
      <c r="A3072" s="47">
        <v>21958</v>
      </c>
      <c r="C3072" s="46" t="s">
        <v>118</v>
      </c>
      <c r="D3072" s="46" t="s">
        <v>53</v>
      </c>
      <c r="E3072" s="46" t="s">
        <v>116</v>
      </c>
      <c r="F3072" s="46" t="s">
        <v>12798</v>
      </c>
      <c r="G3072" s="46" t="s">
        <v>12799</v>
      </c>
      <c r="H3072" s="46" t="s">
        <v>361</v>
      </c>
      <c r="I3072" s="46" t="s">
        <v>713</v>
      </c>
      <c r="J3072" s="47">
        <v>10129</v>
      </c>
      <c r="K3072" s="46" t="s">
        <v>2569</v>
      </c>
      <c r="L3072" s="46" t="s">
        <v>286</v>
      </c>
    </row>
    <row r="3073" spans="1:12" x14ac:dyDescent="0.2">
      <c r="A3073" s="47">
        <v>21949</v>
      </c>
      <c r="C3073" s="46" t="s">
        <v>54</v>
      </c>
      <c r="D3073" s="46" t="s">
        <v>401</v>
      </c>
      <c r="E3073" s="46" t="s">
        <v>2647</v>
      </c>
      <c r="F3073" s="46" t="s">
        <v>4252</v>
      </c>
      <c r="G3073" s="46" t="s">
        <v>12800</v>
      </c>
      <c r="H3073" s="46" t="s">
        <v>361</v>
      </c>
      <c r="I3073" s="46" t="s">
        <v>407</v>
      </c>
      <c r="J3073" s="47">
        <v>355</v>
      </c>
      <c r="K3073" s="46" t="s">
        <v>2569</v>
      </c>
      <c r="L3073" s="46" t="s">
        <v>289</v>
      </c>
    </row>
    <row r="3074" spans="1:12" x14ac:dyDescent="0.2">
      <c r="A3074" s="47">
        <v>21943</v>
      </c>
      <c r="C3074" s="46" t="s">
        <v>458</v>
      </c>
      <c r="D3074" s="46" t="s">
        <v>4925</v>
      </c>
      <c r="E3074" s="46" t="s">
        <v>98</v>
      </c>
      <c r="F3074" s="46" t="s">
        <v>5202</v>
      </c>
      <c r="G3074" s="46" t="s">
        <v>12801</v>
      </c>
      <c r="H3074" s="46" t="s">
        <v>361</v>
      </c>
      <c r="I3074" s="46" t="s">
        <v>419</v>
      </c>
      <c r="J3074" s="47">
        <v>10124</v>
      </c>
      <c r="K3074" s="46" t="s">
        <v>2569</v>
      </c>
      <c r="L3074" s="46" t="s">
        <v>279</v>
      </c>
    </row>
    <row r="3075" spans="1:12" x14ac:dyDescent="0.2">
      <c r="A3075" s="47">
        <v>21941</v>
      </c>
      <c r="C3075" s="46" t="s">
        <v>490</v>
      </c>
      <c r="D3075" s="46" t="s">
        <v>1847</v>
      </c>
      <c r="E3075" s="46" t="s">
        <v>20</v>
      </c>
      <c r="F3075" s="46" t="s">
        <v>6224</v>
      </c>
      <c r="G3075" s="46" t="s">
        <v>12802</v>
      </c>
      <c r="H3075" s="46" t="s">
        <v>368</v>
      </c>
      <c r="I3075" s="46" t="s">
        <v>1260</v>
      </c>
      <c r="J3075" s="47">
        <v>603</v>
      </c>
      <c r="K3075" s="46" t="s">
        <v>2569</v>
      </c>
      <c r="L3075" s="46" t="s">
        <v>169</v>
      </c>
    </row>
    <row r="3076" spans="1:12" x14ac:dyDescent="0.2">
      <c r="A3076" s="47">
        <v>21913</v>
      </c>
      <c r="C3076" s="46" t="s">
        <v>14912</v>
      </c>
      <c r="D3076" s="46" t="s">
        <v>5897</v>
      </c>
      <c r="E3076" s="46" t="s">
        <v>2752</v>
      </c>
      <c r="F3076" s="46" t="s">
        <v>12803</v>
      </c>
      <c r="G3076" s="46" t="s">
        <v>12804</v>
      </c>
      <c r="H3076" s="46" t="s">
        <v>361</v>
      </c>
      <c r="I3076" s="46" t="s">
        <v>713</v>
      </c>
      <c r="J3076" s="47">
        <v>10129</v>
      </c>
      <c r="K3076" s="46" t="s">
        <v>2569</v>
      </c>
      <c r="L3076" s="46" t="s">
        <v>286</v>
      </c>
    </row>
    <row r="3077" spans="1:12" x14ac:dyDescent="0.2">
      <c r="A3077" s="47">
        <v>21912</v>
      </c>
      <c r="C3077" s="46" t="s">
        <v>1643</v>
      </c>
      <c r="D3077" s="46" t="s">
        <v>2567</v>
      </c>
      <c r="E3077" s="46" t="s">
        <v>15169</v>
      </c>
      <c r="F3077" s="46" t="s">
        <v>6226</v>
      </c>
      <c r="G3077" s="46" t="s">
        <v>12805</v>
      </c>
      <c r="H3077" s="46" t="s">
        <v>361</v>
      </c>
      <c r="I3077" s="46" t="s">
        <v>407</v>
      </c>
      <c r="J3077" s="47">
        <v>355</v>
      </c>
      <c r="K3077" s="46" t="s">
        <v>2569</v>
      </c>
      <c r="L3077" s="46" t="s">
        <v>289</v>
      </c>
    </row>
    <row r="3078" spans="1:12" x14ac:dyDescent="0.2">
      <c r="A3078" s="47">
        <v>21910</v>
      </c>
      <c r="C3078" s="46" t="s">
        <v>10</v>
      </c>
      <c r="D3078" s="46" t="s">
        <v>15959</v>
      </c>
      <c r="E3078" s="46" t="s">
        <v>64</v>
      </c>
      <c r="F3078" s="46" t="s">
        <v>6228</v>
      </c>
      <c r="G3078" s="46" t="s">
        <v>12806</v>
      </c>
      <c r="H3078" s="46" t="s">
        <v>361</v>
      </c>
      <c r="I3078" s="46" t="s">
        <v>3448</v>
      </c>
      <c r="J3078" s="47">
        <v>10188</v>
      </c>
      <c r="K3078" s="46" t="s">
        <v>2569</v>
      </c>
      <c r="L3078" s="46" t="s">
        <v>288</v>
      </c>
    </row>
    <row r="3079" spans="1:12" x14ac:dyDescent="0.2">
      <c r="A3079" s="47">
        <v>21906</v>
      </c>
      <c r="C3079" s="46" t="s">
        <v>5081</v>
      </c>
      <c r="D3079" s="46" t="s">
        <v>5898</v>
      </c>
      <c r="E3079" s="46" t="s">
        <v>1482</v>
      </c>
      <c r="F3079" s="46" t="s">
        <v>6230</v>
      </c>
      <c r="G3079" s="46" t="s">
        <v>12807</v>
      </c>
      <c r="H3079" s="46" t="s">
        <v>361</v>
      </c>
      <c r="I3079" s="46" t="s">
        <v>448</v>
      </c>
      <c r="J3079" s="47">
        <v>10043</v>
      </c>
      <c r="K3079" s="46" t="s">
        <v>2569</v>
      </c>
      <c r="L3079" s="46" t="s">
        <v>284</v>
      </c>
    </row>
    <row r="3080" spans="1:12" x14ac:dyDescent="0.2">
      <c r="A3080" s="47">
        <v>21905</v>
      </c>
      <c r="C3080" s="46" t="s">
        <v>125</v>
      </c>
      <c r="D3080" s="46" t="s">
        <v>12506</v>
      </c>
      <c r="E3080" s="46" t="s">
        <v>31</v>
      </c>
      <c r="F3080" s="46" t="s">
        <v>6231</v>
      </c>
      <c r="G3080" s="46" t="s">
        <v>12808</v>
      </c>
      <c r="H3080" s="46" t="s">
        <v>368</v>
      </c>
      <c r="I3080" s="46" t="s">
        <v>292</v>
      </c>
      <c r="J3080" s="47">
        <v>10219</v>
      </c>
      <c r="K3080" s="46" t="s">
        <v>2569</v>
      </c>
      <c r="L3080" s="46" t="s">
        <v>284</v>
      </c>
    </row>
    <row r="3081" spans="1:12" x14ac:dyDescent="0.2">
      <c r="A3081" s="47">
        <v>21904</v>
      </c>
      <c r="C3081" s="46" t="s">
        <v>3956</v>
      </c>
      <c r="D3081" s="46" t="s">
        <v>5899</v>
      </c>
      <c r="E3081" s="46" t="s">
        <v>3080</v>
      </c>
      <c r="F3081" s="46" t="s">
        <v>6234</v>
      </c>
      <c r="G3081" s="46" t="s">
        <v>12809</v>
      </c>
      <c r="H3081" s="46" t="s">
        <v>361</v>
      </c>
      <c r="I3081" s="46" t="s">
        <v>918</v>
      </c>
      <c r="J3081" s="47">
        <v>10055</v>
      </c>
      <c r="K3081" s="46" t="s">
        <v>2569</v>
      </c>
      <c r="L3081" s="46" t="s">
        <v>280</v>
      </c>
    </row>
    <row r="3082" spans="1:12" x14ac:dyDescent="0.2">
      <c r="A3082" s="47">
        <v>21897</v>
      </c>
      <c r="C3082" s="46" t="s">
        <v>5900</v>
      </c>
      <c r="D3082" s="46" t="s">
        <v>5901</v>
      </c>
      <c r="E3082" s="46" t="s">
        <v>20</v>
      </c>
      <c r="F3082" s="46" t="s">
        <v>2976</v>
      </c>
      <c r="G3082" s="46" t="s">
        <v>12810</v>
      </c>
      <c r="H3082" s="46" t="s">
        <v>368</v>
      </c>
      <c r="I3082" s="46" t="s">
        <v>777</v>
      </c>
      <c r="J3082" s="47">
        <v>10137</v>
      </c>
      <c r="K3082" s="46" t="s">
        <v>2569</v>
      </c>
      <c r="L3082" s="46" t="s">
        <v>280</v>
      </c>
    </row>
    <row r="3083" spans="1:12" x14ac:dyDescent="0.2">
      <c r="A3083" s="47">
        <v>21896</v>
      </c>
      <c r="C3083" s="46" t="s">
        <v>62</v>
      </c>
      <c r="D3083" s="46" t="s">
        <v>306</v>
      </c>
      <c r="E3083" s="46" t="s">
        <v>83</v>
      </c>
      <c r="F3083" s="46" t="s">
        <v>6236</v>
      </c>
      <c r="G3083" s="46" t="s">
        <v>12811</v>
      </c>
      <c r="H3083" s="46" t="s">
        <v>361</v>
      </c>
      <c r="I3083" s="46" t="s">
        <v>8275</v>
      </c>
      <c r="J3083" s="47">
        <v>10482</v>
      </c>
      <c r="K3083" s="46" t="s">
        <v>2569</v>
      </c>
      <c r="L3083" s="46" t="s">
        <v>281</v>
      </c>
    </row>
    <row r="3084" spans="1:12" x14ac:dyDescent="0.2">
      <c r="A3084" s="47">
        <v>21892</v>
      </c>
      <c r="C3084" s="46" t="s">
        <v>7</v>
      </c>
      <c r="D3084" s="46" t="s">
        <v>1605</v>
      </c>
      <c r="E3084" s="46" t="s">
        <v>64</v>
      </c>
      <c r="F3084" s="46" t="s">
        <v>6237</v>
      </c>
      <c r="G3084" s="46" t="s">
        <v>12812</v>
      </c>
      <c r="H3084" s="46" t="s">
        <v>361</v>
      </c>
      <c r="I3084" s="46" t="s">
        <v>845</v>
      </c>
      <c r="J3084" s="47">
        <v>10014</v>
      </c>
      <c r="K3084" s="46" t="s">
        <v>2569</v>
      </c>
      <c r="L3084" s="46" t="s">
        <v>170</v>
      </c>
    </row>
    <row r="3085" spans="1:12" x14ac:dyDescent="0.2">
      <c r="A3085" s="47">
        <v>21891</v>
      </c>
      <c r="C3085" s="46" t="s">
        <v>14</v>
      </c>
      <c r="D3085" s="46" t="s">
        <v>305</v>
      </c>
      <c r="E3085" s="46" t="s">
        <v>5905</v>
      </c>
      <c r="F3085" s="46" t="s">
        <v>6240</v>
      </c>
      <c r="G3085" s="46" t="s">
        <v>12813</v>
      </c>
      <c r="H3085" s="46" t="s">
        <v>361</v>
      </c>
      <c r="I3085" s="46" t="s">
        <v>423</v>
      </c>
      <c r="J3085" s="47">
        <v>546</v>
      </c>
      <c r="K3085" s="46" t="s">
        <v>2569</v>
      </c>
      <c r="L3085" s="46" t="s">
        <v>285</v>
      </c>
    </row>
    <row r="3086" spans="1:12" x14ac:dyDescent="0.2">
      <c r="A3086" s="47">
        <v>21888</v>
      </c>
      <c r="C3086" s="46" t="s">
        <v>62</v>
      </c>
      <c r="D3086" s="46" t="s">
        <v>10</v>
      </c>
      <c r="E3086" s="46" t="s">
        <v>31</v>
      </c>
      <c r="F3086" s="46" t="s">
        <v>6091</v>
      </c>
      <c r="G3086" s="46" t="s">
        <v>12814</v>
      </c>
      <c r="H3086" s="46" t="s">
        <v>361</v>
      </c>
      <c r="I3086" s="46" t="s">
        <v>1145</v>
      </c>
      <c r="J3086" s="47">
        <v>10152</v>
      </c>
      <c r="K3086" s="46" t="s">
        <v>2569</v>
      </c>
      <c r="L3086" s="46" t="s">
        <v>285</v>
      </c>
    </row>
    <row r="3087" spans="1:12" x14ac:dyDescent="0.2">
      <c r="A3087" s="47">
        <v>21883</v>
      </c>
      <c r="C3087" s="46" t="s">
        <v>39</v>
      </c>
      <c r="D3087" s="46" t="s">
        <v>125</v>
      </c>
      <c r="E3087" s="46" t="s">
        <v>119</v>
      </c>
      <c r="F3087" s="46" t="s">
        <v>6241</v>
      </c>
      <c r="G3087" s="46" t="s">
        <v>12815</v>
      </c>
      <c r="H3087" s="46" t="s">
        <v>368</v>
      </c>
      <c r="I3087" s="46" t="s">
        <v>1432</v>
      </c>
      <c r="J3087" s="47">
        <v>10225</v>
      </c>
      <c r="K3087" s="46" t="s">
        <v>2569</v>
      </c>
      <c r="L3087" s="46" t="s">
        <v>287</v>
      </c>
    </row>
    <row r="3088" spans="1:12" x14ac:dyDescent="0.2">
      <c r="A3088" s="47">
        <v>21876</v>
      </c>
      <c r="C3088" s="46" t="s">
        <v>144</v>
      </c>
      <c r="D3088" s="46" t="s">
        <v>5907</v>
      </c>
      <c r="E3088" s="46" t="s">
        <v>3337</v>
      </c>
      <c r="F3088" s="46" t="s">
        <v>6242</v>
      </c>
      <c r="G3088" s="46" t="s">
        <v>12816</v>
      </c>
      <c r="H3088" s="46" t="s">
        <v>358</v>
      </c>
      <c r="I3088" s="46" t="s">
        <v>532</v>
      </c>
      <c r="J3088" s="47">
        <v>10053</v>
      </c>
      <c r="K3088" s="46" t="s">
        <v>2569</v>
      </c>
      <c r="L3088" s="46" t="s">
        <v>280</v>
      </c>
    </row>
    <row r="3089" spans="1:12" x14ac:dyDescent="0.2">
      <c r="A3089" s="47">
        <v>21875</v>
      </c>
      <c r="C3089" s="46" t="s">
        <v>2911</v>
      </c>
      <c r="D3089" s="46" t="s">
        <v>362</v>
      </c>
      <c r="E3089" s="46" t="s">
        <v>5428</v>
      </c>
      <c r="F3089" s="46" t="s">
        <v>5405</v>
      </c>
      <c r="G3089" s="46" t="s">
        <v>12817</v>
      </c>
      <c r="H3089" s="46" t="s">
        <v>361</v>
      </c>
      <c r="I3089" s="46" t="s">
        <v>918</v>
      </c>
      <c r="J3089" s="47">
        <v>10055</v>
      </c>
      <c r="K3089" s="46" t="s">
        <v>2569</v>
      </c>
      <c r="L3089" s="46" t="s">
        <v>280</v>
      </c>
    </row>
    <row r="3090" spans="1:12" x14ac:dyDescent="0.2">
      <c r="A3090" s="47">
        <v>21862</v>
      </c>
      <c r="C3090" s="46" t="s">
        <v>5913</v>
      </c>
      <c r="D3090" s="46" t="s">
        <v>20</v>
      </c>
      <c r="E3090" s="46" t="s">
        <v>22</v>
      </c>
      <c r="F3090" s="46" t="s">
        <v>4961</v>
      </c>
      <c r="G3090" s="46" t="s">
        <v>12818</v>
      </c>
      <c r="H3090" s="46" t="s">
        <v>361</v>
      </c>
      <c r="I3090" s="46" t="s">
        <v>376</v>
      </c>
      <c r="J3090" s="47">
        <v>109</v>
      </c>
      <c r="K3090" s="46" t="s">
        <v>2569</v>
      </c>
      <c r="L3090" s="46" t="s">
        <v>280</v>
      </c>
    </row>
    <row r="3091" spans="1:12" x14ac:dyDescent="0.2">
      <c r="A3091" s="47">
        <v>21859</v>
      </c>
      <c r="C3091" s="46" t="s">
        <v>15247</v>
      </c>
      <c r="E3091" s="46" t="s">
        <v>9351</v>
      </c>
      <c r="F3091" s="46" t="s">
        <v>6247</v>
      </c>
      <c r="G3091" s="46" t="s">
        <v>12819</v>
      </c>
      <c r="H3091" s="46" t="s">
        <v>361</v>
      </c>
      <c r="I3091" s="46" t="s">
        <v>376</v>
      </c>
      <c r="J3091" s="47">
        <v>109</v>
      </c>
      <c r="K3091" s="46" t="s">
        <v>2569</v>
      </c>
      <c r="L3091" s="46" t="s">
        <v>280</v>
      </c>
    </row>
    <row r="3092" spans="1:12" x14ac:dyDescent="0.2">
      <c r="A3092" s="47">
        <v>21851</v>
      </c>
      <c r="C3092" s="46" t="s">
        <v>2168</v>
      </c>
      <c r="D3092" s="46" t="s">
        <v>7</v>
      </c>
      <c r="E3092" s="46" t="s">
        <v>5915</v>
      </c>
      <c r="F3092" s="46" t="s">
        <v>6248</v>
      </c>
      <c r="G3092" s="46" t="s">
        <v>12820</v>
      </c>
      <c r="H3092" s="46" t="s">
        <v>368</v>
      </c>
      <c r="I3092" s="46" t="s">
        <v>367</v>
      </c>
      <c r="J3092" s="47">
        <v>47</v>
      </c>
      <c r="K3092" s="46" t="s">
        <v>2569</v>
      </c>
      <c r="L3092" s="46" t="s">
        <v>280</v>
      </c>
    </row>
    <row r="3093" spans="1:12" x14ac:dyDescent="0.2">
      <c r="A3093" s="47">
        <v>21837</v>
      </c>
      <c r="C3093" s="46" t="s">
        <v>17</v>
      </c>
      <c r="D3093" s="46" t="s">
        <v>471</v>
      </c>
      <c r="E3093" s="46" t="s">
        <v>3570</v>
      </c>
      <c r="F3093" s="46" t="s">
        <v>6251</v>
      </c>
      <c r="G3093" s="46" t="s">
        <v>12821</v>
      </c>
      <c r="H3093" s="46" t="s">
        <v>361</v>
      </c>
      <c r="I3093" s="46" t="s">
        <v>1145</v>
      </c>
      <c r="J3093" s="47">
        <v>10152</v>
      </c>
      <c r="K3093" s="46" t="s">
        <v>5560</v>
      </c>
      <c r="L3093" s="46" t="s">
        <v>285</v>
      </c>
    </row>
    <row r="3094" spans="1:12" x14ac:dyDescent="0.2">
      <c r="A3094" s="47">
        <v>21826</v>
      </c>
      <c r="C3094" s="46" t="s">
        <v>1597</v>
      </c>
      <c r="D3094" s="46" t="s">
        <v>103</v>
      </c>
      <c r="E3094" s="46" t="s">
        <v>5916</v>
      </c>
      <c r="F3094" s="46" t="s">
        <v>12823</v>
      </c>
      <c r="G3094" s="46" t="s">
        <v>12824</v>
      </c>
      <c r="H3094" s="46" t="s">
        <v>368</v>
      </c>
      <c r="I3094" s="46" t="s">
        <v>11802</v>
      </c>
      <c r="J3094" s="47">
        <v>10156</v>
      </c>
      <c r="K3094" s="46" t="s">
        <v>2569</v>
      </c>
      <c r="L3094" s="46" t="s">
        <v>288</v>
      </c>
    </row>
    <row r="3095" spans="1:12" x14ac:dyDescent="0.2">
      <c r="A3095" s="47">
        <v>21823</v>
      </c>
      <c r="C3095" s="46" t="s">
        <v>1676</v>
      </c>
      <c r="D3095" s="46" t="s">
        <v>5919</v>
      </c>
      <c r="E3095" s="46" t="s">
        <v>5920</v>
      </c>
      <c r="F3095" s="46" t="s">
        <v>6253</v>
      </c>
      <c r="G3095" s="46" t="s">
        <v>12825</v>
      </c>
      <c r="H3095" s="46" t="s">
        <v>361</v>
      </c>
      <c r="I3095" s="46" t="s">
        <v>647</v>
      </c>
      <c r="J3095" s="47">
        <v>76</v>
      </c>
      <c r="K3095" s="46" t="s">
        <v>2569</v>
      </c>
      <c r="L3095" s="46" t="s">
        <v>279</v>
      </c>
    </row>
    <row r="3096" spans="1:12" x14ac:dyDescent="0.2">
      <c r="A3096" s="47">
        <v>21806</v>
      </c>
      <c r="C3096" s="46" t="s">
        <v>7</v>
      </c>
      <c r="D3096" s="46" t="s">
        <v>5924</v>
      </c>
      <c r="E3096" s="46" t="s">
        <v>36</v>
      </c>
      <c r="F3096" s="46" t="s">
        <v>6254</v>
      </c>
      <c r="G3096" s="46" t="s">
        <v>12826</v>
      </c>
      <c r="H3096" s="46" t="s">
        <v>368</v>
      </c>
      <c r="I3096" s="46" t="s">
        <v>1014</v>
      </c>
      <c r="J3096" s="47">
        <v>10153</v>
      </c>
      <c r="K3096" s="46" t="s">
        <v>2569</v>
      </c>
      <c r="L3096" s="46" t="s">
        <v>285</v>
      </c>
    </row>
    <row r="3097" spans="1:12" x14ac:dyDescent="0.2">
      <c r="A3097" s="47">
        <v>21802</v>
      </c>
      <c r="C3097" s="46" t="s">
        <v>148</v>
      </c>
      <c r="D3097" s="46" t="s">
        <v>1569</v>
      </c>
      <c r="E3097" s="46" t="s">
        <v>3859</v>
      </c>
      <c r="F3097" s="46" t="s">
        <v>6256</v>
      </c>
      <c r="G3097" s="46" t="s">
        <v>12827</v>
      </c>
      <c r="H3097" s="46" t="s">
        <v>368</v>
      </c>
      <c r="I3097" s="46" t="s">
        <v>1014</v>
      </c>
      <c r="J3097" s="47">
        <v>10153</v>
      </c>
      <c r="K3097" s="46" t="s">
        <v>2569</v>
      </c>
      <c r="L3097" s="46" t="s">
        <v>285</v>
      </c>
    </row>
    <row r="3098" spans="1:12" x14ac:dyDescent="0.2">
      <c r="A3098" s="47">
        <v>21797</v>
      </c>
      <c r="C3098" s="46" t="s">
        <v>1846</v>
      </c>
      <c r="D3098" s="46" t="s">
        <v>1627</v>
      </c>
      <c r="E3098" s="46" t="s">
        <v>1482</v>
      </c>
      <c r="F3098" s="46" t="s">
        <v>6258</v>
      </c>
      <c r="G3098" s="46" t="s">
        <v>12828</v>
      </c>
      <c r="H3098" s="46" t="s">
        <v>368</v>
      </c>
      <c r="I3098" s="46" t="s">
        <v>1012</v>
      </c>
      <c r="J3098" s="47">
        <v>141</v>
      </c>
      <c r="K3098" s="46" t="s">
        <v>2569</v>
      </c>
      <c r="L3098" s="46" t="s">
        <v>285</v>
      </c>
    </row>
    <row r="3099" spans="1:12" x14ac:dyDescent="0.2">
      <c r="A3099" s="47">
        <v>21784</v>
      </c>
      <c r="C3099" s="46" t="s">
        <v>490</v>
      </c>
      <c r="D3099" s="46" t="s">
        <v>2913</v>
      </c>
      <c r="E3099" s="46" t="s">
        <v>522</v>
      </c>
      <c r="F3099" s="46" t="s">
        <v>6260</v>
      </c>
      <c r="G3099" s="46" t="s">
        <v>12829</v>
      </c>
      <c r="H3099" s="46" t="s">
        <v>361</v>
      </c>
      <c r="I3099" s="46" t="s">
        <v>4599</v>
      </c>
      <c r="J3099" s="47">
        <v>10466</v>
      </c>
      <c r="K3099" s="46" t="s">
        <v>2569</v>
      </c>
      <c r="L3099" s="46" t="s">
        <v>279</v>
      </c>
    </row>
    <row r="3100" spans="1:12" x14ac:dyDescent="0.2">
      <c r="A3100" s="47">
        <v>21760</v>
      </c>
      <c r="C3100" s="46" t="s">
        <v>2845</v>
      </c>
      <c r="D3100" s="46" t="s">
        <v>27</v>
      </c>
      <c r="E3100" s="46" t="s">
        <v>5916</v>
      </c>
      <c r="F3100" s="46" t="s">
        <v>6262</v>
      </c>
      <c r="G3100" s="46" t="s">
        <v>12830</v>
      </c>
      <c r="H3100" s="46" t="s">
        <v>361</v>
      </c>
      <c r="I3100" s="46" t="s">
        <v>665</v>
      </c>
      <c r="J3100" s="47">
        <v>439</v>
      </c>
      <c r="K3100" s="46" t="s">
        <v>2569</v>
      </c>
      <c r="L3100" s="46" t="s">
        <v>279</v>
      </c>
    </row>
    <row r="3101" spans="1:12" x14ac:dyDescent="0.2">
      <c r="A3101" s="47">
        <v>21758</v>
      </c>
      <c r="C3101" s="46" t="s">
        <v>1916</v>
      </c>
      <c r="D3101" s="46" t="s">
        <v>5928</v>
      </c>
      <c r="E3101" s="46" t="s">
        <v>36</v>
      </c>
      <c r="F3101" s="46" t="s">
        <v>6263</v>
      </c>
      <c r="G3101" s="46" t="s">
        <v>12831</v>
      </c>
      <c r="H3101" s="46" t="s">
        <v>361</v>
      </c>
      <c r="I3101" s="46" t="s">
        <v>512</v>
      </c>
      <c r="J3101" s="47">
        <v>543</v>
      </c>
      <c r="K3101" s="46" t="s">
        <v>2569</v>
      </c>
      <c r="L3101" s="46" t="s">
        <v>288</v>
      </c>
    </row>
    <row r="3102" spans="1:12" x14ac:dyDescent="0.2">
      <c r="A3102" s="47">
        <v>21754</v>
      </c>
      <c r="C3102" s="46" t="s">
        <v>13</v>
      </c>
      <c r="D3102" s="46" t="s">
        <v>5931</v>
      </c>
      <c r="E3102" s="46" t="s">
        <v>5932</v>
      </c>
      <c r="F3102" s="46" t="s">
        <v>6264</v>
      </c>
      <c r="G3102" s="46" t="s">
        <v>12832</v>
      </c>
      <c r="H3102" s="46" t="s">
        <v>368</v>
      </c>
      <c r="I3102" s="46" t="s">
        <v>3783</v>
      </c>
      <c r="J3102" s="47">
        <v>10437</v>
      </c>
      <c r="K3102" s="46" t="s">
        <v>2569</v>
      </c>
      <c r="L3102" s="46" t="s">
        <v>269</v>
      </c>
    </row>
    <row r="3103" spans="1:12" x14ac:dyDescent="0.2">
      <c r="A3103" s="47">
        <v>21752</v>
      </c>
      <c r="C3103" s="46" t="s">
        <v>5934</v>
      </c>
      <c r="D3103" s="46" t="s">
        <v>1539</v>
      </c>
      <c r="E3103" s="46" t="s">
        <v>5935</v>
      </c>
      <c r="F3103" s="46" t="s">
        <v>6265</v>
      </c>
      <c r="G3103" s="46" t="s">
        <v>12833</v>
      </c>
      <c r="H3103" s="46" t="s">
        <v>361</v>
      </c>
      <c r="I3103" s="46" t="s">
        <v>428</v>
      </c>
      <c r="J3103" s="47">
        <v>641</v>
      </c>
      <c r="K3103" s="46" t="s">
        <v>2569</v>
      </c>
      <c r="L3103" s="46" t="s">
        <v>269</v>
      </c>
    </row>
    <row r="3104" spans="1:12" x14ac:dyDescent="0.2">
      <c r="A3104" s="47">
        <v>21747</v>
      </c>
      <c r="C3104" s="46" t="s">
        <v>5937</v>
      </c>
      <c r="D3104" s="46" t="s">
        <v>5938</v>
      </c>
      <c r="E3104" s="46" t="s">
        <v>5033</v>
      </c>
      <c r="F3104" s="46" t="s">
        <v>6266</v>
      </c>
      <c r="G3104" s="46" t="s">
        <v>12834</v>
      </c>
      <c r="H3104" s="46" t="s">
        <v>368</v>
      </c>
      <c r="I3104" s="46" t="s">
        <v>393</v>
      </c>
      <c r="J3104" s="47">
        <v>266</v>
      </c>
      <c r="K3104" s="46" t="s">
        <v>2569</v>
      </c>
      <c r="L3104" s="46" t="s">
        <v>279</v>
      </c>
    </row>
    <row r="3105" spans="1:12" x14ac:dyDescent="0.2">
      <c r="A3105" s="47">
        <v>21743</v>
      </c>
      <c r="C3105" s="46" t="s">
        <v>5940</v>
      </c>
      <c r="D3105" s="46" t="s">
        <v>5941</v>
      </c>
      <c r="E3105" s="46" t="s">
        <v>5942</v>
      </c>
      <c r="F3105" s="46" t="s">
        <v>2731</v>
      </c>
      <c r="G3105" s="46" t="s">
        <v>12835</v>
      </c>
      <c r="H3105" s="46" t="s">
        <v>361</v>
      </c>
      <c r="I3105" s="46" t="s">
        <v>462</v>
      </c>
      <c r="J3105" s="47">
        <v>10154</v>
      </c>
      <c r="K3105" s="46" t="s">
        <v>2569</v>
      </c>
      <c r="L3105" s="46" t="s">
        <v>279</v>
      </c>
    </row>
    <row r="3106" spans="1:12" x14ac:dyDescent="0.2">
      <c r="A3106" s="47">
        <v>21739</v>
      </c>
      <c r="C3106" s="46" t="s">
        <v>5944</v>
      </c>
      <c r="D3106" s="46" t="s">
        <v>5945</v>
      </c>
      <c r="E3106" s="46" t="s">
        <v>5946</v>
      </c>
      <c r="F3106" s="46" t="s">
        <v>6267</v>
      </c>
      <c r="G3106" s="46" t="s">
        <v>12836</v>
      </c>
      <c r="H3106" s="46" t="s">
        <v>368</v>
      </c>
      <c r="I3106" s="46" t="s">
        <v>3945</v>
      </c>
      <c r="J3106" s="47">
        <v>507</v>
      </c>
      <c r="K3106" s="46" t="s">
        <v>2569</v>
      </c>
      <c r="L3106" s="46" t="s">
        <v>288</v>
      </c>
    </row>
    <row r="3107" spans="1:12" x14ac:dyDescent="0.2">
      <c r="A3107" s="47">
        <v>21737</v>
      </c>
      <c r="C3107" s="46" t="s">
        <v>5948</v>
      </c>
      <c r="D3107" s="46" t="s">
        <v>5948</v>
      </c>
      <c r="E3107" s="46" t="s">
        <v>5949</v>
      </c>
      <c r="F3107" s="46" t="s">
        <v>6269</v>
      </c>
      <c r="G3107" s="46" t="s">
        <v>12837</v>
      </c>
      <c r="H3107" s="46" t="s">
        <v>361</v>
      </c>
      <c r="I3107" s="46" t="s">
        <v>670</v>
      </c>
      <c r="J3107" s="47">
        <v>62</v>
      </c>
      <c r="K3107" s="46" t="s">
        <v>2569</v>
      </c>
      <c r="L3107" s="46" t="s">
        <v>283</v>
      </c>
    </row>
    <row r="3108" spans="1:12" x14ac:dyDescent="0.2">
      <c r="A3108" s="47">
        <v>21734</v>
      </c>
      <c r="C3108" s="46" t="s">
        <v>5951</v>
      </c>
      <c r="D3108" s="46" t="s">
        <v>4635</v>
      </c>
      <c r="E3108" s="46" t="s">
        <v>3894</v>
      </c>
      <c r="F3108" s="46" t="s">
        <v>6270</v>
      </c>
      <c r="G3108" s="46" t="s">
        <v>12838</v>
      </c>
      <c r="H3108" s="46" t="s">
        <v>368</v>
      </c>
      <c r="I3108" s="46" t="s">
        <v>580</v>
      </c>
      <c r="J3108" s="47">
        <v>534</v>
      </c>
      <c r="K3108" s="46" t="s">
        <v>2569</v>
      </c>
      <c r="L3108" s="46" t="s">
        <v>269</v>
      </c>
    </row>
    <row r="3109" spans="1:12" x14ac:dyDescent="0.2">
      <c r="A3109" s="47">
        <v>21733</v>
      </c>
      <c r="C3109" s="46" t="s">
        <v>149</v>
      </c>
      <c r="D3109" s="46" t="s">
        <v>5029</v>
      </c>
      <c r="E3109" s="46" t="s">
        <v>3757</v>
      </c>
      <c r="F3109" s="46" t="s">
        <v>6272</v>
      </c>
      <c r="G3109" s="46" t="s">
        <v>12839</v>
      </c>
      <c r="H3109" s="46" t="s">
        <v>368</v>
      </c>
      <c r="I3109" s="46" t="s">
        <v>869</v>
      </c>
      <c r="J3109" s="47">
        <v>442</v>
      </c>
      <c r="K3109" s="46" t="s">
        <v>2569</v>
      </c>
      <c r="L3109" s="46" t="s">
        <v>269</v>
      </c>
    </row>
    <row r="3110" spans="1:12" x14ac:dyDescent="0.2">
      <c r="A3110" s="47">
        <v>21731</v>
      </c>
      <c r="C3110" s="46" t="s">
        <v>1845</v>
      </c>
      <c r="D3110" s="46" t="s">
        <v>5954</v>
      </c>
      <c r="E3110" s="46" t="s">
        <v>270</v>
      </c>
      <c r="F3110" s="46" t="s">
        <v>6273</v>
      </c>
      <c r="G3110" s="46" t="s">
        <v>12840</v>
      </c>
      <c r="H3110" s="46" t="s">
        <v>361</v>
      </c>
      <c r="I3110" s="46" t="s">
        <v>494</v>
      </c>
      <c r="J3110" s="47">
        <v>10438</v>
      </c>
      <c r="K3110" s="46" t="s">
        <v>2569</v>
      </c>
      <c r="L3110" s="46" t="s">
        <v>269</v>
      </c>
    </row>
    <row r="3111" spans="1:12" x14ac:dyDescent="0.2">
      <c r="A3111" s="47">
        <v>21713</v>
      </c>
      <c r="C3111" s="46" t="s">
        <v>1655</v>
      </c>
      <c r="D3111" s="46" t="s">
        <v>446</v>
      </c>
      <c r="E3111" s="46" t="s">
        <v>3070</v>
      </c>
      <c r="F3111" s="46" t="s">
        <v>6276</v>
      </c>
      <c r="G3111" s="46" t="s">
        <v>12841</v>
      </c>
      <c r="H3111" s="46" t="s">
        <v>361</v>
      </c>
      <c r="I3111" s="46" t="s">
        <v>8796</v>
      </c>
      <c r="J3111" s="47">
        <v>10480</v>
      </c>
      <c r="K3111" s="46" t="s">
        <v>2569</v>
      </c>
      <c r="L3111" s="46" t="s">
        <v>269</v>
      </c>
    </row>
    <row r="3112" spans="1:12" x14ac:dyDescent="0.2">
      <c r="A3112" s="47">
        <v>21699</v>
      </c>
      <c r="C3112" s="46" t="s">
        <v>5957</v>
      </c>
      <c r="D3112" s="46" t="s">
        <v>7</v>
      </c>
      <c r="E3112" s="46" t="s">
        <v>1641</v>
      </c>
      <c r="F3112" s="46" t="s">
        <v>6278</v>
      </c>
      <c r="G3112" s="46" t="s">
        <v>12842</v>
      </c>
      <c r="H3112" s="46" t="s">
        <v>368</v>
      </c>
      <c r="I3112" s="46" t="s">
        <v>619</v>
      </c>
      <c r="J3112" s="47">
        <v>43</v>
      </c>
      <c r="K3112" s="46" t="s">
        <v>2569</v>
      </c>
      <c r="L3112" s="46" t="s">
        <v>269</v>
      </c>
    </row>
    <row r="3113" spans="1:12" x14ac:dyDescent="0.2">
      <c r="A3113" s="47">
        <v>21671</v>
      </c>
      <c r="C3113" s="46" t="s">
        <v>13</v>
      </c>
      <c r="D3113" s="46" t="s">
        <v>5958</v>
      </c>
      <c r="E3113" s="46" t="s">
        <v>2567</v>
      </c>
      <c r="F3113" s="46" t="s">
        <v>6280</v>
      </c>
      <c r="G3113" s="46" t="s">
        <v>12843</v>
      </c>
      <c r="H3113" s="46" t="s">
        <v>361</v>
      </c>
      <c r="I3113" s="46" t="s">
        <v>376</v>
      </c>
      <c r="J3113" s="47">
        <v>109</v>
      </c>
      <c r="K3113" s="46" t="s">
        <v>2569</v>
      </c>
      <c r="L3113" s="46" t="s">
        <v>280</v>
      </c>
    </row>
    <row r="3114" spans="1:12" x14ac:dyDescent="0.2">
      <c r="A3114" s="47">
        <v>21655</v>
      </c>
      <c r="C3114" s="46" t="s">
        <v>1890</v>
      </c>
      <c r="D3114" s="46" t="s">
        <v>1757</v>
      </c>
      <c r="E3114" s="46" t="s">
        <v>2773</v>
      </c>
      <c r="F3114" s="46" t="s">
        <v>6282</v>
      </c>
      <c r="G3114" s="46" t="s">
        <v>12844</v>
      </c>
      <c r="H3114" s="46" t="s">
        <v>368</v>
      </c>
      <c r="I3114" s="46" t="s">
        <v>995</v>
      </c>
      <c r="J3114" s="47">
        <v>10130</v>
      </c>
      <c r="K3114" s="46" t="s">
        <v>2569</v>
      </c>
      <c r="L3114" s="46" t="s">
        <v>284</v>
      </c>
    </row>
    <row r="3115" spans="1:12" x14ac:dyDescent="0.2">
      <c r="A3115" s="47">
        <v>21634</v>
      </c>
      <c r="C3115" s="46" t="s">
        <v>1593</v>
      </c>
      <c r="D3115" s="46" t="s">
        <v>1902</v>
      </c>
      <c r="E3115" s="46" t="s">
        <v>4409</v>
      </c>
      <c r="F3115" s="46" t="s">
        <v>6284</v>
      </c>
      <c r="G3115" s="46" t="s">
        <v>12845</v>
      </c>
      <c r="H3115" s="46" t="s">
        <v>358</v>
      </c>
      <c r="I3115" s="46" t="s">
        <v>647</v>
      </c>
      <c r="J3115" s="47">
        <v>76</v>
      </c>
      <c r="K3115" s="46" t="s">
        <v>2569</v>
      </c>
      <c r="L3115" s="46" t="s">
        <v>279</v>
      </c>
    </row>
    <row r="3116" spans="1:12" x14ac:dyDescent="0.2">
      <c r="A3116" s="47">
        <v>21631</v>
      </c>
      <c r="C3116" s="46" t="s">
        <v>120</v>
      </c>
      <c r="D3116" s="46" t="s">
        <v>1605</v>
      </c>
      <c r="E3116" s="46" t="s">
        <v>52</v>
      </c>
      <c r="F3116" s="46" t="s">
        <v>7877</v>
      </c>
      <c r="G3116" s="46" t="s">
        <v>12846</v>
      </c>
      <c r="H3116" s="46" t="s">
        <v>368</v>
      </c>
      <c r="I3116" s="46" t="s">
        <v>402</v>
      </c>
      <c r="J3116" s="47">
        <v>309</v>
      </c>
      <c r="K3116" s="46" t="s">
        <v>2569</v>
      </c>
      <c r="L3116" s="46" t="s">
        <v>279</v>
      </c>
    </row>
    <row r="3117" spans="1:12" x14ac:dyDescent="0.2">
      <c r="A3117" s="47">
        <v>21630</v>
      </c>
      <c r="C3117" s="46" t="s">
        <v>120</v>
      </c>
      <c r="D3117" s="46" t="s">
        <v>1605</v>
      </c>
      <c r="E3117" s="46" t="s">
        <v>12</v>
      </c>
      <c r="F3117" s="46" t="s">
        <v>12847</v>
      </c>
      <c r="G3117" s="46" t="s">
        <v>12848</v>
      </c>
      <c r="H3117" s="46" t="s">
        <v>368</v>
      </c>
      <c r="I3117" s="46" t="s">
        <v>2950</v>
      </c>
      <c r="J3117" s="47">
        <v>10111</v>
      </c>
      <c r="K3117" s="46" t="s">
        <v>2569</v>
      </c>
      <c r="L3117" s="46" t="s">
        <v>280</v>
      </c>
    </row>
    <row r="3118" spans="1:12" x14ac:dyDescent="0.2">
      <c r="A3118" s="47">
        <v>21555</v>
      </c>
      <c r="C3118" s="46" t="s">
        <v>4658</v>
      </c>
      <c r="D3118" s="46" t="s">
        <v>5961</v>
      </c>
      <c r="E3118" s="46" t="s">
        <v>93</v>
      </c>
      <c r="F3118" s="46" t="s">
        <v>6286</v>
      </c>
      <c r="G3118" s="46" t="s">
        <v>12849</v>
      </c>
      <c r="H3118" s="46" t="s">
        <v>368</v>
      </c>
      <c r="I3118" s="46" t="s">
        <v>369</v>
      </c>
      <c r="J3118" s="47">
        <v>78</v>
      </c>
      <c r="K3118" s="46" t="s">
        <v>2569</v>
      </c>
      <c r="L3118" s="46" t="s">
        <v>279</v>
      </c>
    </row>
    <row r="3119" spans="1:12" x14ac:dyDescent="0.2">
      <c r="A3119" s="47">
        <v>21515</v>
      </c>
      <c r="C3119" s="46" t="s">
        <v>13</v>
      </c>
      <c r="D3119" s="46" t="s">
        <v>5964</v>
      </c>
      <c r="E3119" s="46" t="s">
        <v>5965</v>
      </c>
      <c r="F3119" s="46" t="s">
        <v>6288</v>
      </c>
      <c r="G3119" s="46" t="s">
        <v>12850</v>
      </c>
      <c r="H3119" s="46" t="s">
        <v>358</v>
      </c>
      <c r="I3119" s="46" t="s">
        <v>507</v>
      </c>
      <c r="J3119" s="47">
        <v>353</v>
      </c>
      <c r="K3119" s="46" t="s">
        <v>2569</v>
      </c>
      <c r="L3119" s="46" t="s">
        <v>279</v>
      </c>
    </row>
    <row r="3120" spans="1:12" x14ac:dyDescent="0.2">
      <c r="A3120" s="47">
        <v>21514</v>
      </c>
      <c r="C3120" s="46" t="s">
        <v>23</v>
      </c>
      <c r="D3120" s="46" t="s">
        <v>5967</v>
      </c>
      <c r="E3120" s="46" t="s">
        <v>52</v>
      </c>
      <c r="F3120" s="46" t="s">
        <v>6290</v>
      </c>
      <c r="G3120" s="46" t="s">
        <v>12851</v>
      </c>
      <c r="H3120" s="46" t="s">
        <v>368</v>
      </c>
      <c r="I3120" s="46" t="s">
        <v>951</v>
      </c>
      <c r="J3120" s="47">
        <v>10045</v>
      </c>
      <c r="K3120" s="46" t="s">
        <v>2569</v>
      </c>
      <c r="L3120" s="46" t="s">
        <v>269</v>
      </c>
    </row>
    <row r="3121" spans="1:12" x14ac:dyDescent="0.2">
      <c r="A3121" s="47">
        <v>21512</v>
      </c>
      <c r="C3121" s="46" t="s">
        <v>5969</v>
      </c>
      <c r="D3121" s="46" t="s">
        <v>5970</v>
      </c>
      <c r="E3121" s="46" t="s">
        <v>5748</v>
      </c>
      <c r="F3121" s="46" t="s">
        <v>6291</v>
      </c>
      <c r="G3121" s="46" t="s">
        <v>12852</v>
      </c>
      <c r="H3121" s="46" t="s">
        <v>368</v>
      </c>
      <c r="I3121" s="46" t="s">
        <v>11033</v>
      </c>
      <c r="J3121" s="47">
        <v>630</v>
      </c>
      <c r="K3121" s="46" t="s">
        <v>2569</v>
      </c>
      <c r="L3121" s="46" t="s">
        <v>282</v>
      </c>
    </row>
    <row r="3122" spans="1:12" x14ac:dyDescent="0.2">
      <c r="A3122" s="47">
        <v>21502</v>
      </c>
      <c r="C3122" s="46" t="s">
        <v>5971</v>
      </c>
      <c r="D3122" s="46" t="s">
        <v>4197</v>
      </c>
      <c r="E3122" s="46" t="s">
        <v>42</v>
      </c>
      <c r="F3122" s="46" t="s">
        <v>12854</v>
      </c>
      <c r="G3122" s="46" t="s">
        <v>12855</v>
      </c>
      <c r="H3122" s="46" t="s">
        <v>368</v>
      </c>
      <c r="I3122" s="46" t="s">
        <v>452</v>
      </c>
      <c r="J3122" s="47">
        <v>10064</v>
      </c>
      <c r="K3122" s="46" t="s">
        <v>2569</v>
      </c>
      <c r="L3122" s="46" t="s">
        <v>282</v>
      </c>
    </row>
    <row r="3123" spans="1:12" x14ac:dyDescent="0.2">
      <c r="A3123" s="47">
        <v>21491</v>
      </c>
      <c r="C3123" s="46" t="s">
        <v>1842</v>
      </c>
      <c r="D3123" s="46" t="s">
        <v>1843</v>
      </c>
      <c r="E3123" s="46" t="s">
        <v>5974</v>
      </c>
      <c r="F3123" s="46" t="s">
        <v>6292</v>
      </c>
      <c r="G3123" s="46" t="s">
        <v>12856</v>
      </c>
      <c r="H3123" s="46" t="s">
        <v>361</v>
      </c>
      <c r="I3123" s="46" t="s">
        <v>841</v>
      </c>
      <c r="J3123" s="47">
        <v>251</v>
      </c>
      <c r="K3123" s="46" t="s">
        <v>2569</v>
      </c>
      <c r="L3123" s="46" t="s">
        <v>282</v>
      </c>
    </row>
    <row r="3124" spans="1:12" x14ac:dyDescent="0.2">
      <c r="A3124" s="47">
        <v>21480</v>
      </c>
      <c r="C3124" s="46" t="s">
        <v>5976</v>
      </c>
      <c r="D3124" s="46" t="s">
        <v>1593</v>
      </c>
      <c r="E3124" s="46" t="s">
        <v>5471</v>
      </c>
      <c r="F3124" s="46" t="s">
        <v>6293</v>
      </c>
      <c r="G3124" s="46" t="s">
        <v>12857</v>
      </c>
      <c r="H3124" s="46" t="s">
        <v>361</v>
      </c>
      <c r="I3124" s="46" t="s">
        <v>841</v>
      </c>
      <c r="J3124" s="47">
        <v>251</v>
      </c>
      <c r="K3124" s="46" t="s">
        <v>2569</v>
      </c>
      <c r="L3124" s="46" t="s">
        <v>282</v>
      </c>
    </row>
    <row r="3125" spans="1:12" x14ac:dyDescent="0.2">
      <c r="A3125" s="47">
        <v>21437</v>
      </c>
      <c r="C3125" s="46" t="s">
        <v>15008</v>
      </c>
      <c r="D3125" s="46" t="s">
        <v>48</v>
      </c>
      <c r="E3125" s="46" t="s">
        <v>392</v>
      </c>
      <c r="F3125" s="46" t="s">
        <v>6295</v>
      </c>
      <c r="G3125" s="46" t="s">
        <v>12858</v>
      </c>
      <c r="H3125" s="46" t="s">
        <v>368</v>
      </c>
      <c r="I3125" s="46" t="s">
        <v>845</v>
      </c>
      <c r="J3125" s="47">
        <v>10014</v>
      </c>
      <c r="K3125" s="46" t="s">
        <v>2569</v>
      </c>
      <c r="L3125" s="46" t="s">
        <v>170</v>
      </c>
    </row>
    <row r="3126" spans="1:12" x14ac:dyDescent="0.2">
      <c r="A3126" s="47">
        <v>21422</v>
      </c>
      <c r="C3126" s="46" t="s">
        <v>13</v>
      </c>
      <c r="D3126" s="46" t="s">
        <v>5980</v>
      </c>
      <c r="E3126" s="46" t="s">
        <v>4413</v>
      </c>
      <c r="F3126" s="46" t="s">
        <v>6296</v>
      </c>
      <c r="G3126" s="46" t="s">
        <v>12859</v>
      </c>
      <c r="H3126" s="46" t="s">
        <v>358</v>
      </c>
      <c r="I3126" s="46" t="s">
        <v>403</v>
      </c>
      <c r="J3126" s="47">
        <v>321</v>
      </c>
      <c r="K3126" s="46" t="s">
        <v>2569</v>
      </c>
      <c r="L3126" s="46" t="s">
        <v>284</v>
      </c>
    </row>
    <row r="3127" spans="1:12" x14ac:dyDescent="0.2">
      <c r="A3127" s="47">
        <v>21406</v>
      </c>
      <c r="C3127" s="46" t="s">
        <v>1840</v>
      </c>
      <c r="D3127" s="46" t="s">
        <v>1841</v>
      </c>
      <c r="E3127" s="46" t="s">
        <v>3758</v>
      </c>
      <c r="F3127" s="46" t="s">
        <v>6298</v>
      </c>
      <c r="G3127" s="46" t="s">
        <v>12860</v>
      </c>
      <c r="H3127" s="46" t="s">
        <v>361</v>
      </c>
      <c r="I3127" s="46" t="s">
        <v>363</v>
      </c>
      <c r="J3127" s="47">
        <v>37</v>
      </c>
      <c r="K3127" s="46" t="s">
        <v>2569</v>
      </c>
      <c r="L3127" s="46" t="s">
        <v>170</v>
      </c>
    </row>
    <row r="3128" spans="1:12" x14ac:dyDescent="0.2">
      <c r="A3128" s="47">
        <v>21366</v>
      </c>
      <c r="C3128" s="46" t="s">
        <v>155</v>
      </c>
      <c r="D3128" s="46" t="s">
        <v>155</v>
      </c>
      <c r="E3128" s="46" t="s">
        <v>3421</v>
      </c>
      <c r="F3128" s="46" t="s">
        <v>6301</v>
      </c>
      <c r="G3128" s="46" t="s">
        <v>12861</v>
      </c>
      <c r="H3128" s="46" t="s">
        <v>361</v>
      </c>
      <c r="I3128" s="46" t="s">
        <v>949</v>
      </c>
      <c r="J3128" s="47">
        <v>668</v>
      </c>
      <c r="K3128" s="46" t="s">
        <v>2569</v>
      </c>
      <c r="L3128" s="46" t="s">
        <v>280</v>
      </c>
    </row>
    <row r="3129" spans="1:12" x14ac:dyDescent="0.2">
      <c r="A3129" s="47">
        <v>21359</v>
      </c>
      <c r="C3129" s="46" t="s">
        <v>57</v>
      </c>
      <c r="D3129" s="46" t="s">
        <v>375</v>
      </c>
      <c r="E3129" s="46" t="s">
        <v>82</v>
      </c>
      <c r="F3129" s="46" t="s">
        <v>6302</v>
      </c>
      <c r="G3129" s="46" t="s">
        <v>12862</v>
      </c>
      <c r="H3129" s="46" t="s">
        <v>361</v>
      </c>
      <c r="I3129" s="46" t="s">
        <v>650</v>
      </c>
      <c r="J3129" s="47">
        <v>51</v>
      </c>
      <c r="K3129" s="46" t="s">
        <v>2569</v>
      </c>
      <c r="L3129" s="46" t="s">
        <v>280</v>
      </c>
    </row>
    <row r="3130" spans="1:12" x14ac:dyDescent="0.2">
      <c r="A3130" s="47">
        <v>21357</v>
      </c>
      <c r="C3130" s="46" t="s">
        <v>375</v>
      </c>
      <c r="D3130" s="46" t="s">
        <v>5769</v>
      </c>
      <c r="E3130" s="46" t="s">
        <v>52</v>
      </c>
      <c r="F3130" s="46" t="s">
        <v>5269</v>
      </c>
      <c r="G3130" s="46" t="s">
        <v>12863</v>
      </c>
      <c r="H3130" s="46" t="s">
        <v>358</v>
      </c>
      <c r="I3130" s="46" t="s">
        <v>369</v>
      </c>
      <c r="J3130" s="47">
        <v>78</v>
      </c>
      <c r="K3130" s="46" t="s">
        <v>2569</v>
      </c>
      <c r="L3130" s="46" t="s">
        <v>279</v>
      </c>
    </row>
    <row r="3131" spans="1:12" x14ac:dyDescent="0.2">
      <c r="A3131" s="47">
        <v>21353</v>
      </c>
      <c r="C3131" s="46" t="s">
        <v>9</v>
      </c>
      <c r="D3131" s="46" t="s">
        <v>15264</v>
      </c>
      <c r="E3131" s="46" t="s">
        <v>119</v>
      </c>
      <c r="F3131" s="46" t="s">
        <v>12865</v>
      </c>
      <c r="G3131" s="46" t="s">
        <v>12866</v>
      </c>
      <c r="H3131" s="46" t="s">
        <v>358</v>
      </c>
      <c r="I3131" s="46" t="s">
        <v>369</v>
      </c>
      <c r="J3131" s="47">
        <v>78</v>
      </c>
      <c r="K3131" s="46" t="s">
        <v>2569</v>
      </c>
      <c r="L3131" s="46" t="s">
        <v>279</v>
      </c>
    </row>
    <row r="3132" spans="1:12" x14ac:dyDescent="0.2">
      <c r="A3132" s="47">
        <v>21344</v>
      </c>
      <c r="C3132" s="46" t="s">
        <v>2147</v>
      </c>
      <c r="D3132" s="46" t="s">
        <v>1495</v>
      </c>
      <c r="E3132" s="46" t="s">
        <v>54</v>
      </c>
      <c r="F3132" s="46" t="s">
        <v>6305</v>
      </c>
      <c r="G3132" s="46" t="s">
        <v>12867</v>
      </c>
      <c r="H3132" s="46" t="s">
        <v>368</v>
      </c>
      <c r="I3132" s="46" t="s">
        <v>402</v>
      </c>
      <c r="J3132" s="47">
        <v>309</v>
      </c>
      <c r="K3132" s="46" t="s">
        <v>2638</v>
      </c>
      <c r="L3132" s="46" t="s">
        <v>279</v>
      </c>
    </row>
    <row r="3133" spans="1:12" x14ac:dyDescent="0.2">
      <c r="A3133" s="47">
        <v>21339</v>
      </c>
      <c r="C3133" s="46" t="s">
        <v>2722</v>
      </c>
      <c r="D3133" s="46" t="s">
        <v>15413</v>
      </c>
      <c r="E3133" s="46" t="s">
        <v>3567</v>
      </c>
      <c r="F3133" s="46" t="s">
        <v>6440</v>
      </c>
      <c r="G3133" s="46" t="s">
        <v>12868</v>
      </c>
      <c r="H3133" s="46" t="s">
        <v>361</v>
      </c>
      <c r="I3133" s="46" t="s">
        <v>419</v>
      </c>
      <c r="J3133" s="47">
        <v>10124</v>
      </c>
      <c r="K3133" s="46" t="s">
        <v>2569</v>
      </c>
      <c r="L3133" s="46" t="s">
        <v>279</v>
      </c>
    </row>
    <row r="3134" spans="1:12" x14ac:dyDescent="0.2">
      <c r="A3134" s="47">
        <v>21320</v>
      </c>
      <c r="C3134" s="46" t="s">
        <v>5985</v>
      </c>
      <c r="D3134" s="46" t="s">
        <v>2757</v>
      </c>
      <c r="E3134" s="46" t="s">
        <v>36</v>
      </c>
      <c r="F3134" s="46" t="s">
        <v>6306</v>
      </c>
      <c r="G3134" s="46" t="s">
        <v>12869</v>
      </c>
      <c r="H3134" s="46" t="s">
        <v>368</v>
      </c>
      <c r="I3134" s="46" t="s">
        <v>1010</v>
      </c>
      <c r="J3134" s="47">
        <v>310</v>
      </c>
      <c r="K3134" s="46" t="s">
        <v>2569</v>
      </c>
      <c r="L3134" s="46" t="s">
        <v>279</v>
      </c>
    </row>
    <row r="3135" spans="1:12" x14ac:dyDescent="0.2">
      <c r="A3135" s="47">
        <v>21298</v>
      </c>
      <c r="C3135" s="46" t="s">
        <v>5988</v>
      </c>
      <c r="D3135" s="46" t="s">
        <v>5989</v>
      </c>
      <c r="E3135" s="46" t="s">
        <v>60</v>
      </c>
      <c r="F3135" s="46" t="s">
        <v>12870</v>
      </c>
      <c r="G3135" s="46" t="s">
        <v>12871</v>
      </c>
      <c r="H3135" s="46" t="s">
        <v>358</v>
      </c>
      <c r="I3135" s="46" t="s">
        <v>4215</v>
      </c>
      <c r="J3135" s="47">
        <v>467</v>
      </c>
      <c r="K3135" s="46" t="s">
        <v>2569</v>
      </c>
      <c r="L3135" s="46" t="s">
        <v>284</v>
      </c>
    </row>
    <row r="3136" spans="1:12" x14ac:dyDescent="0.2">
      <c r="A3136" s="47">
        <v>21296</v>
      </c>
      <c r="C3136" s="46" t="s">
        <v>3950</v>
      </c>
      <c r="D3136" s="46" t="s">
        <v>75</v>
      </c>
      <c r="E3136" s="46" t="s">
        <v>5033</v>
      </c>
      <c r="F3136" s="46" t="s">
        <v>6307</v>
      </c>
      <c r="G3136" s="46" t="s">
        <v>12872</v>
      </c>
      <c r="H3136" s="46" t="s">
        <v>358</v>
      </c>
      <c r="I3136" s="46" t="s">
        <v>357</v>
      </c>
      <c r="J3136" s="47">
        <v>31</v>
      </c>
      <c r="K3136" s="46" t="s">
        <v>2569</v>
      </c>
      <c r="L3136" s="46" t="s">
        <v>284</v>
      </c>
    </row>
    <row r="3137" spans="1:12" x14ac:dyDescent="0.2">
      <c r="A3137" s="47">
        <v>21295</v>
      </c>
      <c r="C3137" s="46" t="s">
        <v>25</v>
      </c>
      <c r="D3137" s="46" t="s">
        <v>9</v>
      </c>
      <c r="E3137" s="46" t="s">
        <v>4113</v>
      </c>
      <c r="F3137" s="46" t="s">
        <v>6308</v>
      </c>
      <c r="G3137" s="46" t="s">
        <v>12873</v>
      </c>
      <c r="H3137" s="46" t="s">
        <v>358</v>
      </c>
      <c r="I3137" s="46" t="s">
        <v>4215</v>
      </c>
      <c r="J3137" s="47">
        <v>467</v>
      </c>
      <c r="K3137" s="46" t="s">
        <v>2569</v>
      </c>
      <c r="L3137" s="46" t="s">
        <v>284</v>
      </c>
    </row>
    <row r="3138" spans="1:12" x14ac:dyDescent="0.2">
      <c r="A3138" s="47">
        <v>21294</v>
      </c>
      <c r="C3138" s="46" t="s">
        <v>2982</v>
      </c>
      <c r="D3138" s="46" t="s">
        <v>4525</v>
      </c>
      <c r="E3138" s="46" t="s">
        <v>5992</v>
      </c>
      <c r="F3138" s="46" t="s">
        <v>6310</v>
      </c>
      <c r="G3138" s="46" t="s">
        <v>12874</v>
      </c>
      <c r="H3138" s="46" t="s">
        <v>368</v>
      </c>
      <c r="I3138" s="46" t="s">
        <v>369</v>
      </c>
      <c r="J3138" s="47">
        <v>78</v>
      </c>
      <c r="K3138" s="46" t="s">
        <v>2569</v>
      </c>
      <c r="L3138" s="46" t="s">
        <v>279</v>
      </c>
    </row>
    <row r="3139" spans="1:12" x14ac:dyDescent="0.2">
      <c r="A3139" s="47">
        <v>21290</v>
      </c>
      <c r="C3139" s="46" t="s">
        <v>12573</v>
      </c>
      <c r="D3139" s="46" t="s">
        <v>9</v>
      </c>
      <c r="E3139" s="46" t="s">
        <v>46</v>
      </c>
      <c r="F3139" s="46" t="s">
        <v>6312</v>
      </c>
      <c r="G3139" s="46" t="s">
        <v>11754</v>
      </c>
      <c r="H3139" s="46" t="s">
        <v>361</v>
      </c>
      <c r="I3139" s="46" t="s">
        <v>1127</v>
      </c>
      <c r="J3139" s="47">
        <v>10382</v>
      </c>
      <c r="K3139" s="46" t="s">
        <v>2569</v>
      </c>
      <c r="L3139" s="46" t="s">
        <v>169</v>
      </c>
    </row>
    <row r="3140" spans="1:12" x14ac:dyDescent="0.2">
      <c r="A3140" s="47">
        <v>21266</v>
      </c>
      <c r="C3140" s="46" t="s">
        <v>10</v>
      </c>
      <c r="D3140" s="46" t="s">
        <v>5994</v>
      </c>
      <c r="E3140" s="46" t="s">
        <v>133</v>
      </c>
      <c r="F3140" s="46" t="s">
        <v>6313</v>
      </c>
      <c r="G3140" s="46" t="s">
        <v>12875</v>
      </c>
      <c r="H3140" s="46" t="s">
        <v>361</v>
      </c>
      <c r="I3140" s="46" t="s">
        <v>414</v>
      </c>
      <c r="J3140" s="47">
        <v>502</v>
      </c>
      <c r="K3140" s="46" t="s">
        <v>2569</v>
      </c>
      <c r="L3140" s="46" t="s">
        <v>269</v>
      </c>
    </row>
    <row r="3141" spans="1:12" x14ac:dyDescent="0.2">
      <c r="A3141" s="47">
        <v>21261</v>
      </c>
      <c r="C3141" s="46" t="s">
        <v>1955</v>
      </c>
      <c r="D3141" s="46" t="s">
        <v>5995</v>
      </c>
      <c r="E3141" s="46" t="s">
        <v>63</v>
      </c>
      <c r="F3141" s="46" t="s">
        <v>12876</v>
      </c>
      <c r="G3141" s="46" t="s">
        <v>12877</v>
      </c>
      <c r="H3141" s="46" t="s">
        <v>368</v>
      </c>
      <c r="I3141" s="46" t="s">
        <v>866</v>
      </c>
      <c r="J3141" s="47">
        <v>10341</v>
      </c>
      <c r="K3141" s="46" t="s">
        <v>2569</v>
      </c>
      <c r="L3141" s="46" t="s">
        <v>269</v>
      </c>
    </row>
    <row r="3142" spans="1:12" x14ac:dyDescent="0.2">
      <c r="A3142" s="47">
        <v>21257</v>
      </c>
      <c r="C3142" s="46" t="s">
        <v>12577</v>
      </c>
      <c r="D3142" s="46" t="s">
        <v>34</v>
      </c>
      <c r="E3142" s="46" t="s">
        <v>6</v>
      </c>
      <c r="F3142" s="46" t="s">
        <v>6315</v>
      </c>
      <c r="G3142" s="46" t="s">
        <v>12878</v>
      </c>
      <c r="H3142" s="46" t="s">
        <v>368</v>
      </c>
      <c r="I3142" s="46" t="s">
        <v>866</v>
      </c>
      <c r="J3142" s="47">
        <v>10341</v>
      </c>
      <c r="K3142" s="46" t="s">
        <v>2569</v>
      </c>
      <c r="L3142" s="46" t="s">
        <v>269</v>
      </c>
    </row>
    <row r="3143" spans="1:12" x14ac:dyDescent="0.2">
      <c r="A3143" s="47">
        <v>21238</v>
      </c>
      <c r="C3143" s="46" t="s">
        <v>2757</v>
      </c>
      <c r="D3143" s="46" t="s">
        <v>1714</v>
      </c>
      <c r="E3143" s="46" t="s">
        <v>406</v>
      </c>
      <c r="F3143" s="46" t="s">
        <v>6316</v>
      </c>
      <c r="G3143" s="46" t="s">
        <v>12879</v>
      </c>
      <c r="H3143" s="46" t="s">
        <v>361</v>
      </c>
      <c r="I3143" s="46" t="s">
        <v>369</v>
      </c>
      <c r="J3143" s="47">
        <v>78</v>
      </c>
      <c r="K3143" s="46" t="s">
        <v>2569</v>
      </c>
      <c r="L3143" s="46" t="s">
        <v>279</v>
      </c>
    </row>
    <row r="3144" spans="1:12" x14ac:dyDescent="0.2">
      <c r="A3144" s="47">
        <v>21237</v>
      </c>
      <c r="C3144" s="46" t="s">
        <v>1892</v>
      </c>
      <c r="D3144" s="46" t="s">
        <v>44</v>
      </c>
      <c r="E3144" s="46" t="s">
        <v>95</v>
      </c>
      <c r="F3144" s="46" t="s">
        <v>6011</v>
      </c>
      <c r="G3144" s="46" t="s">
        <v>12880</v>
      </c>
      <c r="H3144" s="46" t="s">
        <v>361</v>
      </c>
      <c r="I3144" s="46" t="s">
        <v>937</v>
      </c>
      <c r="J3144" s="47">
        <v>10173</v>
      </c>
      <c r="K3144" s="46" t="s">
        <v>2569</v>
      </c>
      <c r="L3144" s="46" t="s">
        <v>282</v>
      </c>
    </row>
    <row r="3145" spans="1:12" x14ac:dyDescent="0.2">
      <c r="A3145" s="47">
        <v>21232</v>
      </c>
      <c r="C3145" s="46" t="s">
        <v>17</v>
      </c>
      <c r="D3145" s="46" t="s">
        <v>5997</v>
      </c>
      <c r="E3145" s="46" t="s">
        <v>3016</v>
      </c>
      <c r="F3145" s="46" t="s">
        <v>6320</v>
      </c>
      <c r="G3145" s="46" t="s">
        <v>12881</v>
      </c>
      <c r="H3145" s="46" t="s">
        <v>361</v>
      </c>
      <c r="I3145" s="46" t="s">
        <v>580</v>
      </c>
      <c r="J3145" s="47">
        <v>534</v>
      </c>
      <c r="K3145" s="46" t="s">
        <v>2569</v>
      </c>
      <c r="L3145" s="46" t="s">
        <v>269</v>
      </c>
    </row>
    <row r="3146" spans="1:12" x14ac:dyDescent="0.2">
      <c r="A3146" s="47">
        <v>21229</v>
      </c>
      <c r="C3146" s="46" t="s">
        <v>39</v>
      </c>
      <c r="D3146" s="46" t="s">
        <v>1518</v>
      </c>
      <c r="E3146" s="46" t="s">
        <v>33</v>
      </c>
      <c r="F3146" s="46" t="s">
        <v>5273</v>
      </c>
      <c r="G3146" s="46" t="s">
        <v>12882</v>
      </c>
      <c r="H3146" s="46" t="s">
        <v>361</v>
      </c>
      <c r="I3146" s="46" t="s">
        <v>384</v>
      </c>
      <c r="J3146" s="47">
        <v>233</v>
      </c>
      <c r="K3146" s="46" t="s">
        <v>2569</v>
      </c>
      <c r="L3146" s="46" t="s">
        <v>269</v>
      </c>
    </row>
    <row r="3147" spans="1:12" x14ac:dyDescent="0.2">
      <c r="A3147" s="47">
        <v>21223</v>
      </c>
      <c r="C3147" s="46" t="s">
        <v>9</v>
      </c>
      <c r="D3147" s="46" t="s">
        <v>5048</v>
      </c>
      <c r="E3147" s="46" t="s">
        <v>5166</v>
      </c>
      <c r="F3147" s="46" t="s">
        <v>6322</v>
      </c>
      <c r="G3147" s="46" t="s">
        <v>12883</v>
      </c>
      <c r="H3147" s="46" t="s">
        <v>358</v>
      </c>
      <c r="I3147" s="46" t="s">
        <v>604</v>
      </c>
      <c r="J3147" s="47">
        <v>300</v>
      </c>
      <c r="K3147" s="46" t="s">
        <v>2569</v>
      </c>
      <c r="L3147" s="46" t="s">
        <v>282</v>
      </c>
    </row>
    <row r="3148" spans="1:12" x14ac:dyDescent="0.2">
      <c r="A3148" s="47">
        <v>21218</v>
      </c>
      <c r="C3148" s="46" t="s">
        <v>5999</v>
      </c>
      <c r="D3148" s="46" t="s">
        <v>2008</v>
      </c>
      <c r="E3148" s="46" t="s">
        <v>5051</v>
      </c>
      <c r="F3148" s="46" t="s">
        <v>12884</v>
      </c>
      <c r="G3148" s="46" t="s">
        <v>12885</v>
      </c>
      <c r="H3148" s="46" t="s">
        <v>368</v>
      </c>
      <c r="I3148" s="46" t="s">
        <v>11760</v>
      </c>
      <c r="J3148" s="47">
        <v>10455</v>
      </c>
      <c r="K3148" s="46" t="s">
        <v>2569</v>
      </c>
      <c r="L3148" s="46" t="s">
        <v>281</v>
      </c>
    </row>
    <row r="3149" spans="1:12" x14ac:dyDescent="0.2">
      <c r="A3149" s="47">
        <v>21217</v>
      </c>
      <c r="C3149" s="46" t="s">
        <v>6000</v>
      </c>
      <c r="D3149" s="46" t="s">
        <v>75</v>
      </c>
      <c r="E3149" s="46" t="s">
        <v>73</v>
      </c>
      <c r="F3149" s="46" t="s">
        <v>6323</v>
      </c>
      <c r="G3149" s="46" t="s">
        <v>12886</v>
      </c>
      <c r="H3149" s="46" t="s">
        <v>368</v>
      </c>
      <c r="I3149" s="46" t="s">
        <v>595</v>
      </c>
      <c r="J3149" s="47">
        <v>175</v>
      </c>
      <c r="K3149" s="46" t="s">
        <v>2569</v>
      </c>
      <c r="L3149" s="46" t="s">
        <v>269</v>
      </c>
    </row>
    <row r="3150" spans="1:12" x14ac:dyDescent="0.2">
      <c r="A3150" s="47">
        <v>21212</v>
      </c>
      <c r="C3150" s="46" t="s">
        <v>89</v>
      </c>
      <c r="D3150" s="46" t="s">
        <v>5147</v>
      </c>
      <c r="E3150" s="46" t="s">
        <v>5428</v>
      </c>
      <c r="F3150" s="46" t="s">
        <v>6325</v>
      </c>
      <c r="G3150" s="46" t="s">
        <v>12887</v>
      </c>
      <c r="H3150" s="46" t="s">
        <v>368</v>
      </c>
      <c r="I3150" s="46" t="s">
        <v>595</v>
      </c>
      <c r="J3150" s="47">
        <v>175</v>
      </c>
      <c r="K3150" s="46" t="s">
        <v>2569</v>
      </c>
      <c r="L3150" s="46" t="s">
        <v>269</v>
      </c>
    </row>
    <row r="3151" spans="1:12" x14ac:dyDescent="0.2">
      <c r="A3151" s="47">
        <v>21178</v>
      </c>
      <c r="C3151" s="46" t="s">
        <v>1932</v>
      </c>
      <c r="D3151" s="46" t="s">
        <v>1521</v>
      </c>
      <c r="E3151" s="46" t="s">
        <v>520</v>
      </c>
      <c r="F3151" s="46" t="s">
        <v>12888</v>
      </c>
      <c r="G3151" s="46" t="s">
        <v>12889</v>
      </c>
      <c r="H3151" s="46" t="s">
        <v>358</v>
      </c>
      <c r="I3151" s="46" t="s">
        <v>12890</v>
      </c>
      <c r="J3151" s="47">
        <v>395</v>
      </c>
      <c r="K3151" s="46" t="s">
        <v>2569</v>
      </c>
      <c r="L3151" s="46" t="s">
        <v>269</v>
      </c>
    </row>
    <row r="3152" spans="1:12" x14ac:dyDescent="0.2">
      <c r="A3152" s="47">
        <v>21176</v>
      </c>
      <c r="C3152" s="46" t="s">
        <v>155</v>
      </c>
      <c r="D3152" s="46" t="s">
        <v>1578</v>
      </c>
      <c r="E3152" s="46" t="s">
        <v>6005</v>
      </c>
      <c r="F3152" s="46" t="s">
        <v>6328</v>
      </c>
      <c r="G3152" s="46" t="s">
        <v>12891</v>
      </c>
      <c r="H3152" s="46" t="s">
        <v>358</v>
      </c>
      <c r="I3152" s="46" t="s">
        <v>447</v>
      </c>
      <c r="J3152" s="47">
        <v>10039</v>
      </c>
      <c r="K3152" s="46" t="s">
        <v>2569</v>
      </c>
      <c r="L3152" s="46" t="s">
        <v>279</v>
      </c>
    </row>
    <row r="3153" spans="1:12" x14ac:dyDescent="0.2">
      <c r="A3153" s="47">
        <v>21168</v>
      </c>
      <c r="C3153" s="46" t="s">
        <v>15314</v>
      </c>
      <c r="D3153" s="46" t="s">
        <v>6007</v>
      </c>
      <c r="E3153" s="46" t="s">
        <v>3660</v>
      </c>
      <c r="F3153" s="46" t="s">
        <v>12892</v>
      </c>
      <c r="G3153" s="46" t="s">
        <v>12893</v>
      </c>
      <c r="H3153" s="46" t="s">
        <v>368</v>
      </c>
      <c r="I3153" s="46" t="s">
        <v>818</v>
      </c>
      <c r="J3153" s="47">
        <v>600</v>
      </c>
      <c r="K3153" s="46" t="s">
        <v>2569</v>
      </c>
      <c r="L3153" s="46" t="s">
        <v>279</v>
      </c>
    </row>
    <row r="3154" spans="1:12" x14ac:dyDescent="0.2">
      <c r="A3154" s="47">
        <v>21164</v>
      </c>
      <c r="C3154" s="46" t="s">
        <v>1750</v>
      </c>
      <c r="D3154" s="46" t="s">
        <v>5749</v>
      </c>
      <c r="E3154" s="46" t="s">
        <v>2664</v>
      </c>
      <c r="F3154" s="46" t="s">
        <v>6329</v>
      </c>
      <c r="G3154" s="46" t="s">
        <v>12894</v>
      </c>
      <c r="H3154" s="46" t="s">
        <v>361</v>
      </c>
      <c r="I3154" s="46" t="s">
        <v>369</v>
      </c>
      <c r="J3154" s="47">
        <v>78</v>
      </c>
      <c r="K3154" s="46" t="s">
        <v>2569</v>
      </c>
      <c r="L3154" s="46" t="s">
        <v>279</v>
      </c>
    </row>
    <row r="3155" spans="1:12" x14ac:dyDescent="0.2">
      <c r="A3155" s="47">
        <v>21157</v>
      </c>
      <c r="C3155" s="46" t="s">
        <v>12599</v>
      </c>
      <c r="E3155" s="46" t="s">
        <v>12600</v>
      </c>
      <c r="F3155" s="46" t="s">
        <v>4321</v>
      </c>
      <c r="G3155" s="46" t="s">
        <v>12895</v>
      </c>
      <c r="H3155" s="46" t="s">
        <v>361</v>
      </c>
      <c r="I3155" s="46" t="s">
        <v>937</v>
      </c>
      <c r="J3155" s="47">
        <v>10173</v>
      </c>
      <c r="K3155" s="46" t="s">
        <v>2569</v>
      </c>
      <c r="L3155" s="46" t="s">
        <v>282</v>
      </c>
    </row>
    <row r="3156" spans="1:12" x14ac:dyDescent="0.2">
      <c r="A3156" s="47">
        <v>21152</v>
      </c>
      <c r="C3156" s="46" t="s">
        <v>155</v>
      </c>
      <c r="D3156" s="46" t="s">
        <v>1825</v>
      </c>
      <c r="E3156" s="46" t="s">
        <v>67</v>
      </c>
      <c r="F3156" s="46" t="s">
        <v>4588</v>
      </c>
      <c r="G3156" s="46" t="s">
        <v>12896</v>
      </c>
      <c r="H3156" s="46" t="s">
        <v>361</v>
      </c>
      <c r="I3156" s="46" t="s">
        <v>381</v>
      </c>
      <c r="J3156" s="47">
        <v>165</v>
      </c>
      <c r="K3156" s="46" t="s">
        <v>2569</v>
      </c>
      <c r="L3156" s="46" t="s">
        <v>287</v>
      </c>
    </row>
    <row r="3157" spans="1:12" x14ac:dyDescent="0.2">
      <c r="A3157" s="47">
        <v>21142</v>
      </c>
      <c r="C3157" s="46" t="s">
        <v>16</v>
      </c>
      <c r="D3157" s="46" t="s">
        <v>25</v>
      </c>
      <c r="E3157" s="46" t="s">
        <v>12603</v>
      </c>
      <c r="F3157" s="46" t="s">
        <v>6336</v>
      </c>
      <c r="G3157" s="46" t="s">
        <v>12897</v>
      </c>
      <c r="H3157" s="46" t="s">
        <v>361</v>
      </c>
      <c r="I3157" s="46" t="s">
        <v>402</v>
      </c>
      <c r="J3157" s="47">
        <v>309</v>
      </c>
      <c r="K3157" s="46" t="s">
        <v>2569</v>
      </c>
      <c r="L3157" s="46" t="s">
        <v>279</v>
      </c>
    </row>
    <row r="3158" spans="1:12" x14ac:dyDescent="0.2">
      <c r="A3158" s="47">
        <v>21139</v>
      </c>
      <c r="C3158" s="46" t="s">
        <v>15230</v>
      </c>
      <c r="D3158" s="46" t="s">
        <v>15234</v>
      </c>
      <c r="E3158" s="46" t="s">
        <v>15235</v>
      </c>
      <c r="F3158" s="46" t="s">
        <v>3082</v>
      </c>
      <c r="G3158" s="46" t="s">
        <v>12898</v>
      </c>
      <c r="H3158" s="46" t="s">
        <v>368</v>
      </c>
      <c r="I3158" s="46" t="s">
        <v>882</v>
      </c>
      <c r="J3158" s="47">
        <v>567</v>
      </c>
      <c r="K3158" s="46" t="s">
        <v>2569</v>
      </c>
      <c r="L3158" s="46" t="s">
        <v>269</v>
      </c>
    </row>
    <row r="3159" spans="1:12" x14ac:dyDescent="0.2">
      <c r="A3159" s="47">
        <v>21136</v>
      </c>
      <c r="C3159" s="46" t="s">
        <v>7914</v>
      </c>
      <c r="D3159" s="46" t="s">
        <v>79</v>
      </c>
      <c r="E3159" s="46" t="s">
        <v>31</v>
      </c>
      <c r="F3159" s="46" t="s">
        <v>5132</v>
      </c>
      <c r="G3159" s="46" t="s">
        <v>12899</v>
      </c>
      <c r="H3159" s="46" t="s">
        <v>358</v>
      </c>
      <c r="I3159" s="46" t="s">
        <v>401</v>
      </c>
      <c r="J3159" s="47">
        <v>308</v>
      </c>
      <c r="K3159" s="46" t="s">
        <v>2569</v>
      </c>
      <c r="L3159" s="46" t="s">
        <v>284</v>
      </c>
    </row>
    <row r="3160" spans="1:12" x14ac:dyDescent="0.2">
      <c r="A3160" s="47">
        <v>21126</v>
      </c>
      <c r="C3160" s="46" t="s">
        <v>34</v>
      </c>
      <c r="D3160" s="46" t="s">
        <v>34</v>
      </c>
      <c r="E3160" s="46" t="s">
        <v>6012</v>
      </c>
      <c r="F3160" s="46" t="s">
        <v>6337</v>
      </c>
      <c r="G3160" s="46" t="s">
        <v>12900</v>
      </c>
      <c r="H3160" s="46" t="s">
        <v>358</v>
      </c>
      <c r="I3160" s="46" t="s">
        <v>401</v>
      </c>
      <c r="J3160" s="47">
        <v>308</v>
      </c>
      <c r="K3160" s="46" t="s">
        <v>2569</v>
      </c>
      <c r="L3160" s="46" t="s">
        <v>284</v>
      </c>
    </row>
    <row r="3161" spans="1:12" x14ac:dyDescent="0.2">
      <c r="A3161" s="47">
        <v>21120</v>
      </c>
      <c r="C3161" s="46" t="s">
        <v>57</v>
      </c>
      <c r="D3161" s="46" t="s">
        <v>57</v>
      </c>
      <c r="E3161" s="46" t="s">
        <v>96</v>
      </c>
      <c r="F3161" s="46" t="s">
        <v>12901</v>
      </c>
      <c r="G3161" s="46" t="s">
        <v>12902</v>
      </c>
      <c r="H3161" s="46" t="s">
        <v>368</v>
      </c>
      <c r="I3161" s="46" t="s">
        <v>1156</v>
      </c>
      <c r="J3161" s="47">
        <v>10101</v>
      </c>
      <c r="K3161" s="46" t="s">
        <v>2569</v>
      </c>
      <c r="L3161" s="46" t="s">
        <v>284</v>
      </c>
    </row>
    <row r="3162" spans="1:12" x14ac:dyDescent="0.2">
      <c r="A3162" s="47">
        <v>21110</v>
      </c>
      <c r="C3162" s="46" t="s">
        <v>1521</v>
      </c>
      <c r="D3162" s="46" t="s">
        <v>16</v>
      </c>
      <c r="E3162" s="46" t="s">
        <v>36</v>
      </c>
      <c r="F3162" s="46" t="s">
        <v>3693</v>
      </c>
      <c r="G3162" s="46" t="s">
        <v>12903</v>
      </c>
      <c r="H3162" s="46" t="s">
        <v>361</v>
      </c>
      <c r="I3162" s="46" t="s">
        <v>785</v>
      </c>
      <c r="J3162" s="47">
        <v>10133</v>
      </c>
      <c r="K3162" s="46" t="s">
        <v>2569</v>
      </c>
      <c r="L3162" s="46" t="s">
        <v>284</v>
      </c>
    </row>
    <row r="3163" spans="1:12" x14ac:dyDescent="0.2">
      <c r="A3163" s="47">
        <v>21109</v>
      </c>
      <c r="C3163" s="46" t="s">
        <v>1932</v>
      </c>
      <c r="D3163" s="46" t="s">
        <v>1521</v>
      </c>
      <c r="E3163" s="46" t="s">
        <v>6</v>
      </c>
      <c r="F3163" s="46" t="s">
        <v>6339</v>
      </c>
      <c r="G3163" s="46" t="s">
        <v>12904</v>
      </c>
      <c r="H3163" s="46" t="s">
        <v>361</v>
      </c>
      <c r="I3163" s="46" t="s">
        <v>625</v>
      </c>
      <c r="J3163" s="47">
        <v>2</v>
      </c>
      <c r="K3163" s="46" t="s">
        <v>2569</v>
      </c>
      <c r="L3163" s="46" t="s">
        <v>284</v>
      </c>
    </row>
    <row r="3164" spans="1:12" x14ac:dyDescent="0.2">
      <c r="A3164" s="47">
        <v>21104</v>
      </c>
      <c r="C3164" s="46" t="s">
        <v>25</v>
      </c>
      <c r="D3164" s="46" t="s">
        <v>6015</v>
      </c>
      <c r="E3164" s="46" t="s">
        <v>3660</v>
      </c>
      <c r="F3164" s="46" t="s">
        <v>6340</v>
      </c>
      <c r="G3164" s="46" t="s">
        <v>12905</v>
      </c>
      <c r="H3164" s="46" t="s">
        <v>361</v>
      </c>
      <c r="I3164" s="46" t="s">
        <v>947</v>
      </c>
      <c r="J3164" s="47">
        <v>19</v>
      </c>
      <c r="K3164" s="46" t="s">
        <v>2569</v>
      </c>
      <c r="L3164" s="46" t="s">
        <v>284</v>
      </c>
    </row>
    <row r="3165" spans="1:12" x14ac:dyDescent="0.2">
      <c r="A3165" s="47">
        <v>21098</v>
      </c>
      <c r="C3165" s="46" t="s">
        <v>6017</v>
      </c>
      <c r="D3165" s="46" t="s">
        <v>2757</v>
      </c>
      <c r="E3165" s="46" t="s">
        <v>3238</v>
      </c>
      <c r="F3165" s="46" t="s">
        <v>6342</v>
      </c>
      <c r="G3165" s="46" t="s">
        <v>12906</v>
      </c>
      <c r="H3165" s="46" t="s">
        <v>361</v>
      </c>
      <c r="I3165" s="46" t="s">
        <v>496</v>
      </c>
      <c r="J3165" s="47">
        <v>337</v>
      </c>
      <c r="K3165" s="46" t="s">
        <v>2569</v>
      </c>
      <c r="L3165" s="46" t="s">
        <v>280</v>
      </c>
    </row>
    <row r="3166" spans="1:12" x14ac:dyDescent="0.2">
      <c r="A3166" s="47">
        <v>21097</v>
      </c>
      <c r="C3166" s="46" t="s">
        <v>14941</v>
      </c>
      <c r="E3166" s="46" t="s">
        <v>15960</v>
      </c>
      <c r="F3166" s="46" t="s">
        <v>6344</v>
      </c>
      <c r="G3166" s="46" t="s">
        <v>12907</v>
      </c>
      <c r="H3166" s="46" t="s">
        <v>368</v>
      </c>
      <c r="I3166" s="46" t="s">
        <v>507</v>
      </c>
      <c r="J3166" s="47">
        <v>353</v>
      </c>
      <c r="K3166" s="46" t="s">
        <v>2569</v>
      </c>
      <c r="L3166" s="46" t="s">
        <v>279</v>
      </c>
    </row>
    <row r="3167" spans="1:12" x14ac:dyDescent="0.2">
      <c r="A3167" s="47">
        <v>21096</v>
      </c>
      <c r="C3167" s="46" t="s">
        <v>2163</v>
      </c>
      <c r="D3167" s="46" t="s">
        <v>1916</v>
      </c>
      <c r="E3167" s="46" t="s">
        <v>520</v>
      </c>
      <c r="F3167" s="46" t="s">
        <v>5933</v>
      </c>
      <c r="G3167" s="46" t="s">
        <v>12908</v>
      </c>
      <c r="H3167" s="46" t="s">
        <v>361</v>
      </c>
      <c r="I3167" s="46" t="s">
        <v>769</v>
      </c>
      <c r="J3167" s="47">
        <v>10131</v>
      </c>
      <c r="K3167" s="46" t="s">
        <v>2569</v>
      </c>
      <c r="L3167" s="46" t="s">
        <v>170</v>
      </c>
    </row>
    <row r="3168" spans="1:12" x14ac:dyDescent="0.2">
      <c r="A3168" s="47">
        <v>21095</v>
      </c>
      <c r="C3168" s="46" t="s">
        <v>1899</v>
      </c>
      <c r="D3168" s="46" t="s">
        <v>79</v>
      </c>
      <c r="E3168" s="46" t="s">
        <v>3556</v>
      </c>
      <c r="F3168" s="46" t="s">
        <v>6346</v>
      </c>
      <c r="G3168" s="46" t="s">
        <v>12909</v>
      </c>
      <c r="H3168" s="46" t="s">
        <v>361</v>
      </c>
      <c r="I3168" s="46" t="s">
        <v>1699</v>
      </c>
      <c r="J3168" s="47">
        <v>577</v>
      </c>
      <c r="K3168" s="46" t="s">
        <v>2569</v>
      </c>
      <c r="L3168" s="46" t="s">
        <v>288</v>
      </c>
    </row>
    <row r="3169" spans="1:12" x14ac:dyDescent="0.2">
      <c r="A3169" s="47">
        <v>21090</v>
      </c>
      <c r="C3169" s="46" t="s">
        <v>1521</v>
      </c>
      <c r="D3169" s="46" t="s">
        <v>9</v>
      </c>
      <c r="E3169" s="46" t="s">
        <v>36</v>
      </c>
      <c r="F3169" s="46" t="s">
        <v>12910</v>
      </c>
      <c r="G3169" s="46" t="s">
        <v>12911</v>
      </c>
      <c r="H3169" s="46" t="s">
        <v>361</v>
      </c>
      <c r="I3169" s="46" t="s">
        <v>1152</v>
      </c>
      <c r="J3169" s="47">
        <v>10087</v>
      </c>
      <c r="K3169" s="46" t="s">
        <v>2569</v>
      </c>
      <c r="L3169" s="46" t="s">
        <v>284</v>
      </c>
    </row>
    <row r="3170" spans="1:12" x14ac:dyDescent="0.2">
      <c r="A3170" s="47">
        <v>21087</v>
      </c>
      <c r="C3170" s="46" t="s">
        <v>1820</v>
      </c>
      <c r="D3170" s="46" t="s">
        <v>52</v>
      </c>
      <c r="E3170" s="46" t="s">
        <v>3110</v>
      </c>
      <c r="F3170" s="46" t="s">
        <v>6347</v>
      </c>
      <c r="G3170" s="46" t="s">
        <v>12912</v>
      </c>
      <c r="H3170" s="46" t="s">
        <v>361</v>
      </c>
      <c r="I3170" s="46" t="s">
        <v>668</v>
      </c>
      <c r="J3170" s="47">
        <v>104</v>
      </c>
      <c r="K3170" s="46" t="s">
        <v>2569</v>
      </c>
      <c r="L3170" s="46" t="s">
        <v>278</v>
      </c>
    </row>
    <row r="3171" spans="1:12" x14ac:dyDescent="0.2">
      <c r="A3171" s="47">
        <v>21080</v>
      </c>
      <c r="C3171" s="46" t="s">
        <v>4449</v>
      </c>
      <c r="D3171" s="46" t="s">
        <v>401</v>
      </c>
      <c r="E3171" s="46" t="s">
        <v>3511</v>
      </c>
      <c r="F3171" s="46" t="s">
        <v>12914</v>
      </c>
      <c r="G3171" s="46" t="s">
        <v>12915</v>
      </c>
      <c r="H3171" s="46" t="s">
        <v>361</v>
      </c>
      <c r="I3171" s="46" t="s">
        <v>178</v>
      </c>
      <c r="J3171" s="47">
        <v>504</v>
      </c>
      <c r="K3171" s="46" t="s">
        <v>2569</v>
      </c>
      <c r="L3171" s="46" t="s">
        <v>285</v>
      </c>
    </row>
    <row r="3172" spans="1:12" x14ac:dyDescent="0.2">
      <c r="A3172" s="47">
        <v>21077</v>
      </c>
      <c r="C3172" s="46" t="s">
        <v>3870</v>
      </c>
      <c r="D3172" s="46" t="s">
        <v>2979</v>
      </c>
      <c r="E3172" s="46" t="s">
        <v>6020</v>
      </c>
      <c r="F3172" s="46" t="s">
        <v>12916</v>
      </c>
      <c r="G3172" s="46" t="s">
        <v>12917</v>
      </c>
      <c r="H3172" s="46" t="s">
        <v>368</v>
      </c>
      <c r="I3172" s="46" t="s">
        <v>456</v>
      </c>
      <c r="J3172" s="47">
        <v>10098</v>
      </c>
      <c r="K3172" s="46" t="s">
        <v>2569</v>
      </c>
      <c r="L3172" s="46" t="s">
        <v>284</v>
      </c>
    </row>
    <row r="3173" spans="1:12" x14ac:dyDescent="0.2">
      <c r="A3173" s="47">
        <v>21074</v>
      </c>
      <c r="C3173" s="46" t="s">
        <v>17</v>
      </c>
      <c r="D3173" s="46" t="s">
        <v>4724</v>
      </c>
      <c r="E3173" s="46" t="s">
        <v>11</v>
      </c>
      <c r="F3173" s="46" t="s">
        <v>12918</v>
      </c>
      <c r="G3173" s="46" t="s">
        <v>12919</v>
      </c>
      <c r="H3173" s="46" t="s">
        <v>368</v>
      </c>
      <c r="I3173" s="46" t="s">
        <v>877</v>
      </c>
      <c r="J3173" s="47">
        <v>304</v>
      </c>
      <c r="K3173" s="46" t="s">
        <v>2569</v>
      </c>
      <c r="L3173" s="46" t="s">
        <v>284</v>
      </c>
    </row>
    <row r="3174" spans="1:12" x14ac:dyDescent="0.2">
      <c r="A3174" s="47">
        <v>21070</v>
      </c>
      <c r="C3174" s="46" t="s">
        <v>2156</v>
      </c>
      <c r="E3174" s="46" t="s">
        <v>6022</v>
      </c>
      <c r="F3174" s="46" t="s">
        <v>12920</v>
      </c>
      <c r="G3174" s="46" t="s">
        <v>12921</v>
      </c>
      <c r="H3174" s="46" t="s">
        <v>368</v>
      </c>
      <c r="I3174" s="46" t="s">
        <v>292</v>
      </c>
      <c r="J3174" s="47">
        <v>10219</v>
      </c>
      <c r="K3174" s="46" t="s">
        <v>2569</v>
      </c>
      <c r="L3174" s="46" t="s">
        <v>284</v>
      </c>
    </row>
    <row r="3175" spans="1:12" x14ac:dyDescent="0.2">
      <c r="A3175" s="47">
        <v>21069</v>
      </c>
      <c r="C3175" s="46" t="s">
        <v>14</v>
      </c>
      <c r="D3175" s="46" t="s">
        <v>15399</v>
      </c>
      <c r="E3175" s="46" t="s">
        <v>2590</v>
      </c>
      <c r="F3175" s="46" t="s">
        <v>6348</v>
      </c>
      <c r="G3175" s="46" t="s">
        <v>12922</v>
      </c>
      <c r="H3175" s="46" t="s">
        <v>368</v>
      </c>
      <c r="I3175" s="46" t="s">
        <v>584</v>
      </c>
      <c r="J3175" s="47">
        <v>441</v>
      </c>
      <c r="K3175" s="46" t="s">
        <v>2569</v>
      </c>
      <c r="L3175" s="46" t="s">
        <v>279</v>
      </c>
    </row>
    <row r="3176" spans="1:12" x14ac:dyDescent="0.2">
      <c r="A3176" s="47">
        <v>21068</v>
      </c>
      <c r="C3176" s="46" t="s">
        <v>14</v>
      </c>
      <c r="D3176" s="46" t="s">
        <v>15399</v>
      </c>
      <c r="E3176" s="46" t="s">
        <v>3238</v>
      </c>
      <c r="F3176" s="46" t="s">
        <v>6350</v>
      </c>
      <c r="G3176" s="46" t="s">
        <v>12923</v>
      </c>
      <c r="H3176" s="46" t="s">
        <v>361</v>
      </c>
      <c r="I3176" s="46" t="s">
        <v>403</v>
      </c>
      <c r="J3176" s="47">
        <v>321</v>
      </c>
      <c r="K3176" s="46" t="s">
        <v>2569</v>
      </c>
      <c r="L3176" s="46" t="s">
        <v>284</v>
      </c>
    </row>
    <row r="3177" spans="1:12" x14ac:dyDescent="0.2">
      <c r="A3177" s="47">
        <v>21062</v>
      </c>
      <c r="C3177" s="46" t="s">
        <v>6024</v>
      </c>
      <c r="D3177" s="46" t="s">
        <v>44</v>
      </c>
      <c r="E3177" s="46" t="s">
        <v>406</v>
      </c>
      <c r="F3177" s="46" t="s">
        <v>12925</v>
      </c>
      <c r="G3177" s="46" t="s">
        <v>12926</v>
      </c>
      <c r="H3177" s="46" t="s">
        <v>368</v>
      </c>
      <c r="I3177" s="46" t="s">
        <v>661</v>
      </c>
      <c r="J3177" s="47">
        <v>351</v>
      </c>
      <c r="K3177" s="46" t="s">
        <v>2569</v>
      </c>
      <c r="L3177" s="46" t="s">
        <v>285</v>
      </c>
    </row>
    <row r="3178" spans="1:12" x14ac:dyDescent="0.2">
      <c r="A3178" s="47">
        <v>21060</v>
      </c>
      <c r="C3178" s="46" t="s">
        <v>6026</v>
      </c>
      <c r="D3178" s="46" t="s">
        <v>432</v>
      </c>
      <c r="E3178" s="46" t="s">
        <v>42</v>
      </c>
      <c r="F3178" s="46" t="s">
        <v>6352</v>
      </c>
      <c r="G3178" s="46" t="s">
        <v>12927</v>
      </c>
      <c r="H3178" s="46" t="s">
        <v>368</v>
      </c>
      <c r="I3178" s="46" t="s">
        <v>1170</v>
      </c>
      <c r="J3178" s="47">
        <v>710</v>
      </c>
      <c r="K3178" s="46" t="s">
        <v>2569</v>
      </c>
      <c r="L3178" s="46" t="s">
        <v>282</v>
      </c>
    </row>
    <row r="3179" spans="1:12" x14ac:dyDescent="0.2">
      <c r="A3179" s="47">
        <v>21059</v>
      </c>
      <c r="C3179" s="46" t="s">
        <v>72</v>
      </c>
      <c r="D3179" s="46" t="s">
        <v>2706</v>
      </c>
      <c r="E3179" s="46" t="s">
        <v>2943</v>
      </c>
      <c r="F3179" s="46" t="s">
        <v>6353</v>
      </c>
      <c r="G3179" s="46" t="s">
        <v>12928</v>
      </c>
      <c r="H3179" s="46" t="s">
        <v>361</v>
      </c>
      <c r="I3179" s="46" t="s">
        <v>398</v>
      </c>
      <c r="J3179" s="47">
        <v>295</v>
      </c>
      <c r="K3179" s="46" t="s">
        <v>2569</v>
      </c>
      <c r="L3179" s="46" t="s">
        <v>282</v>
      </c>
    </row>
    <row r="3180" spans="1:12" x14ac:dyDescent="0.2">
      <c r="A3180" s="47">
        <v>21053</v>
      </c>
      <c r="C3180" s="46" t="s">
        <v>1916</v>
      </c>
      <c r="D3180" s="46" t="s">
        <v>5443</v>
      </c>
      <c r="E3180" s="46" t="s">
        <v>2823</v>
      </c>
      <c r="F3180" s="46" t="s">
        <v>6354</v>
      </c>
      <c r="G3180" s="46" t="s">
        <v>12929</v>
      </c>
      <c r="H3180" s="46" t="s">
        <v>368</v>
      </c>
      <c r="I3180" s="46" t="s">
        <v>1010</v>
      </c>
      <c r="J3180" s="47">
        <v>310</v>
      </c>
      <c r="K3180" s="46" t="s">
        <v>2569</v>
      </c>
      <c r="L3180" s="46" t="s">
        <v>279</v>
      </c>
    </row>
    <row r="3181" spans="1:12" x14ac:dyDescent="0.2">
      <c r="A3181" s="47">
        <v>21050</v>
      </c>
      <c r="C3181" s="46" t="s">
        <v>2152</v>
      </c>
      <c r="D3181" s="46" t="s">
        <v>4295</v>
      </c>
      <c r="E3181" s="46" t="s">
        <v>114</v>
      </c>
      <c r="F3181" s="46" t="s">
        <v>6355</v>
      </c>
      <c r="G3181" s="46" t="s">
        <v>12930</v>
      </c>
      <c r="H3181" s="46" t="s">
        <v>361</v>
      </c>
      <c r="I3181" s="46" t="s">
        <v>606</v>
      </c>
      <c r="J3181" s="47">
        <v>10432</v>
      </c>
      <c r="K3181" s="46" t="s">
        <v>2569</v>
      </c>
      <c r="L3181" s="46" t="s">
        <v>284</v>
      </c>
    </row>
    <row r="3182" spans="1:12" x14ac:dyDescent="0.2">
      <c r="A3182" s="47">
        <v>21039</v>
      </c>
      <c r="C3182" s="46" t="s">
        <v>1836</v>
      </c>
      <c r="D3182" s="46" t="s">
        <v>1837</v>
      </c>
      <c r="E3182" s="46" t="s">
        <v>3417</v>
      </c>
      <c r="F3182" s="46" t="s">
        <v>4043</v>
      </c>
      <c r="G3182" s="46" t="s">
        <v>12931</v>
      </c>
      <c r="H3182" s="46" t="s">
        <v>361</v>
      </c>
      <c r="I3182" s="46" t="s">
        <v>481</v>
      </c>
      <c r="J3182" s="47">
        <v>10224</v>
      </c>
      <c r="K3182" s="46" t="s">
        <v>2569</v>
      </c>
      <c r="L3182" s="46" t="s">
        <v>280</v>
      </c>
    </row>
    <row r="3183" spans="1:12" x14ac:dyDescent="0.2">
      <c r="A3183" s="47">
        <v>21035</v>
      </c>
      <c r="C3183" s="46" t="s">
        <v>103</v>
      </c>
      <c r="D3183" s="46" t="s">
        <v>6031</v>
      </c>
      <c r="E3183" s="46" t="s">
        <v>12</v>
      </c>
      <c r="F3183" s="46" t="s">
        <v>6357</v>
      </c>
      <c r="G3183" s="46" t="s">
        <v>12932</v>
      </c>
      <c r="H3183" s="46" t="s">
        <v>361</v>
      </c>
      <c r="I3183" s="46" t="s">
        <v>382</v>
      </c>
      <c r="J3183" s="47">
        <v>176</v>
      </c>
      <c r="K3183" s="46" t="s">
        <v>2569</v>
      </c>
      <c r="L3183" s="46" t="s">
        <v>287</v>
      </c>
    </row>
    <row r="3184" spans="1:12" x14ac:dyDescent="0.2">
      <c r="A3184" s="47">
        <v>21021</v>
      </c>
      <c r="C3184" s="46" t="s">
        <v>5766</v>
      </c>
      <c r="D3184" s="46" t="s">
        <v>12636</v>
      </c>
      <c r="E3184" s="46" t="s">
        <v>31</v>
      </c>
      <c r="F3184" s="46" t="s">
        <v>6358</v>
      </c>
      <c r="G3184" s="46" t="s">
        <v>12933</v>
      </c>
      <c r="H3184" s="46" t="s">
        <v>361</v>
      </c>
      <c r="I3184" s="46" t="s">
        <v>445</v>
      </c>
      <c r="J3184" s="47">
        <v>10007</v>
      </c>
      <c r="K3184" s="46" t="s">
        <v>2569</v>
      </c>
      <c r="L3184" s="46" t="s">
        <v>287</v>
      </c>
    </row>
    <row r="3185" spans="1:12" x14ac:dyDescent="0.2">
      <c r="A3185" s="47">
        <v>21014</v>
      </c>
      <c r="C3185" s="46" t="s">
        <v>3021</v>
      </c>
      <c r="E3185" s="46" t="s">
        <v>6037</v>
      </c>
      <c r="F3185" s="46" t="s">
        <v>6360</v>
      </c>
      <c r="G3185" s="46" t="s">
        <v>12934</v>
      </c>
      <c r="H3185" s="46" t="s">
        <v>368</v>
      </c>
      <c r="I3185" s="46" t="s">
        <v>1010</v>
      </c>
      <c r="J3185" s="47">
        <v>310</v>
      </c>
      <c r="K3185" s="46" t="s">
        <v>2569</v>
      </c>
      <c r="L3185" s="46" t="s">
        <v>279</v>
      </c>
    </row>
    <row r="3186" spans="1:12" x14ac:dyDescent="0.2">
      <c r="A3186" s="47">
        <v>21010</v>
      </c>
      <c r="C3186" s="46" t="s">
        <v>1834</v>
      </c>
      <c r="D3186" s="46" t="s">
        <v>14</v>
      </c>
      <c r="E3186" s="46" t="s">
        <v>52</v>
      </c>
      <c r="F3186" s="46" t="s">
        <v>6361</v>
      </c>
      <c r="G3186" s="46" t="s">
        <v>12935</v>
      </c>
      <c r="H3186" s="46" t="s">
        <v>358</v>
      </c>
      <c r="I3186" s="46" t="s">
        <v>713</v>
      </c>
      <c r="J3186" s="47">
        <v>10129</v>
      </c>
      <c r="K3186" s="46" t="s">
        <v>2569</v>
      </c>
      <c r="L3186" s="46" t="s">
        <v>286</v>
      </c>
    </row>
    <row r="3187" spans="1:12" x14ac:dyDescent="0.2">
      <c r="A3187" s="47">
        <v>21009</v>
      </c>
      <c r="C3187" s="46" t="s">
        <v>12643</v>
      </c>
      <c r="D3187" s="46" t="s">
        <v>5248</v>
      </c>
      <c r="E3187" s="46" t="s">
        <v>96</v>
      </c>
      <c r="F3187" s="46" t="s">
        <v>6362</v>
      </c>
      <c r="G3187" s="46" t="s">
        <v>12936</v>
      </c>
      <c r="H3187" s="46" t="s">
        <v>368</v>
      </c>
      <c r="I3187" s="46" t="s">
        <v>1012</v>
      </c>
      <c r="J3187" s="47">
        <v>141</v>
      </c>
      <c r="K3187" s="46" t="s">
        <v>2569</v>
      </c>
      <c r="L3187" s="46" t="s">
        <v>285</v>
      </c>
    </row>
    <row r="3188" spans="1:12" x14ac:dyDescent="0.2">
      <c r="A3188" s="47">
        <v>20988</v>
      </c>
      <c r="C3188" s="46" t="s">
        <v>3471</v>
      </c>
      <c r="D3188" s="46" t="s">
        <v>72</v>
      </c>
      <c r="E3188" s="46" t="s">
        <v>525</v>
      </c>
      <c r="F3188" s="46" t="s">
        <v>6364</v>
      </c>
      <c r="G3188" s="46" t="s">
        <v>12937</v>
      </c>
      <c r="H3188" s="46" t="s">
        <v>361</v>
      </c>
      <c r="I3188" s="46" t="s">
        <v>423</v>
      </c>
      <c r="J3188" s="47">
        <v>546</v>
      </c>
      <c r="K3188" s="46" t="s">
        <v>2569</v>
      </c>
      <c r="L3188" s="46" t="s">
        <v>285</v>
      </c>
    </row>
    <row r="3189" spans="1:12" x14ac:dyDescent="0.2">
      <c r="A3189" s="47">
        <v>20987</v>
      </c>
      <c r="C3189" s="46" t="s">
        <v>72</v>
      </c>
      <c r="D3189" s="46" t="s">
        <v>1971</v>
      </c>
      <c r="E3189" s="46" t="s">
        <v>6041</v>
      </c>
      <c r="F3189" s="46" t="s">
        <v>6366</v>
      </c>
      <c r="G3189" s="46" t="s">
        <v>12938</v>
      </c>
      <c r="H3189" s="46" t="s">
        <v>361</v>
      </c>
      <c r="I3189" s="46" t="s">
        <v>687</v>
      </c>
      <c r="J3189" s="47">
        <v>490</v>
      </c>
      <c r="K3189" s="46" t="s">
        <v>2569</v>
      </c>
      <c r="L3189" s="46" t="s">
        <v>289</v>
      </c>
    </row>
    <row r="3190" spans="1:12" x14ac:dyDescent="0.2">
      <c r="A3190" s="47">
        <v>20977</v>
      </c>
      <c r="C3190" s="46" t="s">
        <v>6043</v>
      </c>
      <c r="D3190" s="46" t="s">
        <v>125</v>
      </c>
      <c r="E3190" s="46" t="s">
        <v>491</v>
      </c>
      <c r="F3190" s="46" t="s">
        <v>5604</v>
      </c>
      <c r="G3190" s="46" t="s">
        <v>12939</v>
      </c>
      <c r="H3190" s="46" t="s">
        <v>368</v>
      </c>
      <c r="I3190" s="46" t="s">
        <v>1266</v>
      </c>
      <c r="J3190" s="47">
        <v>10164</v>
      </c>
      <c r="K3190" s="46" t="s">
        <v>2569</v>
      </c>
      <c r="L3190" s="46" t="s">
        <v>289</v>
      </c>
    </row>
    <row r="3191" spans="1:12" x14ac:dyDescent="0.2">
      <c r="A3191" s="47">
        <v>20976</v>
      </c>
      <c r="C3191" s="46" t="s">
        <v>6043</v>
      </c>
      <c r="D3191" s="46" t="s">
        <v>125</v>
      </c>
      <c r="E3191" s="46" t="s">
        <v>67</v>
      </c>
      <c r="F3191" s="46" t="s">
        <v>6368</v>
      </c>
      <c r="G3191" s="46" t="s">
        <v>12940</v>
      </c>
      <c r="H3191" s="46" t="s">
        <v>361</v>
      </c>
      <c r="I3191" s="46" t="s">
        <v>839</v>
      </c>
      <c r="J3191" s="47">
        <v>246</v>
      </c>
      <c r="K3191" s="46" t="s">
        <v>2569</v>
      </c>
      <c r="L3191" s="46" t="s">
        <v>282</v>
      </c>
    </row>
    <row r="3192" spans="1:12" x14ac:dyDescent="0.2">
      <c r="A3192" s="47">
        <v>20973</v>
      </c>
      <c r="C3192" s="46" t="s">
        <v>17</v>
      </c>
      <c r="D3192" s="46" t="s">
        <v>1832</v>
      </c>
      <c r="E3192" s="46" t="s">
        <v>3601</v>
      </c>
      <c r="F3192" s="46" t="s">
        <v>6369</v>
      </c>
      <c r="G3192" s="46" t="s">
        <v>12941</v>
      </c>
      <c r="H3192" s="46" t="s">
        <v>368</v>
      </c>
      <c r="I3192" s="46" t="s">
        <v>971</v>
      </c>
      <c r="J3192" s="47">
        <v>10149</v>
      </c>
      <c r="K3192" s="46" t="s">
        <v>2569</v>
      </c>
      <c r="L3192" s="46" t="s">
        <v>282</v>
      </c>
    </row>
    <row r="3193" spans="1:12" x14ac:dyDescent="0.2">
      <c r="A3193" s="47">
        <v>20962</v>
      </c>
      <c r="C3193" s="46" t="s">
        <v>9</v>
      </c>
      <c r="D3193" s="46" t="s">
        <v>72</v>
      </c>
      <c r="E3193" s="46" t="s">
        <v>12</v>
      </c>
      <c r="F3193" s="46" t="s">
        <v>6149</v>
      </c>
      <c r="G3193" s="46" t="s">
        <v>12942</v>
      </c>
      <c r="H3193" s="46" t="s">
        <v>361</v>
      </c>
      <c r="I3193" s="46" t="s">
        <v>437</v>
      </c>
      <c r="J3193" s="47">
        <v>736</v>
      </c>
      <c r="K3193" s="46" t="s">
        <v>2569</v>
      </c>
      <c r="L3193" s="46" t="s">
        <v>282</v>
      </c>
    </row>
    <row r="3194" spans="1:12" x14ac:dyDescent="0.2">
      <c r="A3194" s="47">
        <v>20949</v>
      </c>
      <c r="C3194" s="46" t="s">
        <v>72</v>
      </c>
      <c r="D3194" s="46" t="s">
        <v>156</v>
      </c>
      <c r="E3194" s="46" t="s">
        <v>6045</v>
      </c>
      <c r="F3194" s="46" t="s">
        <v>5490</v>
      </c>
      <c r="G3194" s="46" t="s">
        <v>12943</v>
      </c>
      <c r="H3194" s="46" t="s">
        <v>358</v>
      </c>
      <c r="I3194" s="46" t="s">
        <v>410</v>
      </c>
      <c r="J3194" s="47">
        <v>425</v>
      </c>
      <c r="K3194" s="46" t="s">
        <v>2569</v>
      </c>
      <c r="L3194" s="46" t="s">
        <v>282</v>
      </c>
    </row>
    <row r="3195" spans="1:12" x14ac:dyDescent="0.2">
      <c r="A3195" s="47">
        <v>20948</v>
      </c>
      <c r="C3195" s="46" t="s">
        <v>9</v>
      </c>
      <c r="D3195" s="46" t="s">
        <v>34</v>
      </c>
      <c r="E3195" s="46" t="s">
        <v>6047</v>
      </c>
      <c r="F3195" s="46" t="s">
        <v>6370</v>
      </c>
      <c r="G3195" s="46" t="s">
        <v>12944</v>
      </c>
      <c r="H3195" s="46" t="s">
        <v>368</v>
      </c>
      <c r="I3195" s="46" t="s">
        <v>571</v>
      </c>
      <c r="J3195" s="47">
        <v>243</v>
      </c>
      <c r="K3195" s="46" t="s">
        <v>2569</v>
      </c>
      <c r="L3195" s="46" t="s">
        <v>282</v>
      </c>
    </row>
    <row r="3196" spans="1:12" x14ac:dyDescent="0.2">
      <c r="A3196" s="47">
        <v>20932</v>
      </c>
      <c r="C3196" s="46" t="s">
        <v>15056</v>
      </c>
      <c r="D3196" s="46" t="s">
        <v>4111</v>
      </c>
      <c r="E3196" s="46" t="s">
        <v>15057</v>
      </c>
      <c r="F3196" s="46" t="s">
        <v>6371</v>
      </c>
      <c r="G3196" s="46" t="s">
        <v>12945</v>
      </c>
      <c r="H3196" s="46" t="s">
        <v>368</v>
      </c>
      <c r="I3196" s="46" t="s">
        <v>935</v>
      </c>
      <c r="J3196" s="47">
        <v>10033</v>
      </c>
      <c r="K3196" s="46" t="s">
        <v>2569</v>
      </c>
      <c r="L3196" s="46" t="s">
        <v>282</v>
      </c>
    </row>
    <row r="3197" spans="1:12" x14ac:dyDescent="0.2">
      <c r="A3197" s="47">
        <v>20923</v>
      </c>
      <c r="C3197" s="46" t="s">
        <v>1831</v>
      </c>
      <c r="D3197" s="46" t="s">
        <v>155</v>
      </c>
      <c r="E3197" s="46" t="s">
        <v>117</v>
      </c>
      <c r="F3197" s="46" t="s">
        <v>6373</v>
      </c>
      <c r="G3197" s="46" t="s">
        <v>12946</v>
      </c>
      <c r="H3197" s="46" t="s">
        <v>368</v>
      </c>
      <c r="I3197" s="46" t="s">
        <v>935</v>
      </c>
      <c r="J3197" s="47">
        <v>10033</v>
      </c>
      <c r="K3197" s="46" t="s">
        <v>2569</v>
      </c>
      <c r="L3197" s="46" t="s">
        <v>282</v>
      </c>
    </row>
    <row r="3198" spans="1:12" x14ac:dyDescent="0.2">
      <c r="A3198" s="47">
        <v>20920</v>
      </c>
      <c r="C3198" s="46" t="s">
        <v>71</v>
      </c>
      <c r="D3198" s="46" t="s">
        <v>25</v>
      </c>
      <c r="E3198" s="46" t="s">
        <v>95</v>
      </c>
      <c r="F3198" s="46" t="s">
        <v>3068</v>
      </c>
      <c r="G3198" s="46" t="s">
        <v>12947</v>
      </c>
      <c r="H3198" s="46" t="s">
        <v>361</v>
      </c>
      <c r="I3198" s="46" t="s">
        <v>729</v>
      </c>
      <c r="J3198" s="47">
        <v>643</v>
      </c>
      <c r="K3198" s="46" t="s">
        <v>2569</v>
      </c>
      <c r="L3198" s="46" t="s">
        <v>282</v>
      </c>
    </row>
    <row r="3199" spans="1:12" x14ac:dyDescent="0.2">
      <c r="A3199" s="47">
        <v>20918</v>
      </c>
      <c r="C3199" s="46" t="s">
        <v>10</v>
      </c>
      <c r="D3199" s="46" t="s">
        <v>148</v>
      </c>
      <c r="E3199" s="46" t="s">
        <v>3080</v>
      </c>
      <c r="F3199" s="46" t="s">
        <v>6374</v>
      </c>
      <c r="G3199" s="46" t="s">
        <v>12948</v>
      </c>
      <c r="H3199" s="46" t="s">
        <v>361</v>
      </c>
      <c r="I3199" s="46" t="s">
        <v>839</v>
      </c>
      <c r="J3199" s="47">
        <v>246</v>
      </c>
      <c r="K3199" s="46" t="s">
        <v>2569</v>
      </c>
      <c r="L3199" s="46" t="s">
        <v>282</v>
      </c>
    </row>
    <row r="3200" spans="1:12" x14ac:dyDescent="0.2">
      <c r="A3200" s="47">
        <v>20909</v>
      </c>
      <c r="C3200" s="46" t="s">
        <v>2927</v>
      </c>
      <c r="D3200" s="46" t="s">
        <v>79</v>
      </c>
      <c r="E3200" s="46" t="s">
        <v>406</v>
      </c>
      <c r="F3200" s="46" t="s">
        <v>6375</v>
      </c>
      <c r="G3200" s="46" t="s">
        <v>12949</v>
      </c>
      <c r="H3200" s="46" t="s">
        <v>361</v>
      </c>
      <c r="I3200" s="46" t="s">
        <v>841</v>
      </c>
      <c r="J3200" s="47">
        <v>251</v>
      </c>
      <c r="K3200" s="46" t="s">
        <v>2569</v>
      </c>
      <c r="L3200" s="46" t="s">
        <v>282</v>
      </c>
    </row>
    <row r="3201" spans="1:12" x14ac:dyDescent="0.2">
      <c r="A3201" s="47">
        <v>20902</v>
      </c>
      <c r="C3201" s="46" t="s">
        <v>4983</v>
      </c>
      <c r="D3201" s="46" t="s">
        <v>57</v>
      </c>
      <c r="E3201" s="46" t="s">
        <v>42</v>
      </c>
      <c r="F3201" s="46" t="s">
        <v>6376</v>
      </c>
      <c r="G3201" s="46" t="s">
        <v>12950</v>
      </c>
      <c r="H3201" s="46" t="s">
        <v>361</v>
      </c>
      <c r="I3201" s="46" t="s">
        <v>757</v>
      </c>
      <c r="J3201" s="47">
        <v>59</v>
      </c>
      <c r="K3201" s="46" t="s">
        <v>2569</v>
      </c>
      <c r="L3201" s="46" t="s">
        <v>282</v>
      </c>
    </row>
    <row r="3202" spans="1:12" x14ac:dyDescent="0.2">
      <c r="A3202" s="47">
        <v>20898</v>
      </c>
      <c r="C3202" s="46" t="s">
        <v>15188</v>
      </c>
      <c r="D3202" s="46" t="s">
        <v>75</v>
      </c>
      <c r="E3202" s="46" t="s">
        <v>36</v>
      </c>
      <c r="F3202" s="46" t="s">
        <v>5463</v>
      </c>
      <c r="G3202" s="46" t="s">
        <v>12951</v>
      </c>
      <c r="H3202" s="46" t="s">
        <v>368</v>
      </c>
      <c r="I3202" s="46" t="s">
        <v>1000</v>
      </c>
      <c r="J3202" s="47">
        <v>10102</v>
      </c>
      <c r="K3202" s="46" t="s">
        <v>2569</v>
      </c>
      <c r="L3202" s="46" t="s">
        <v>281</v>
      </c>
    </row>
    <row r="3203" spans="1:12" x14ac:dyDescent="0.2">
      <c r="A3203" s="47">
        <v>20890</v>
      </c>
      <c r="C3203" s="46" t="s">
        <v>17</v>
      </c>
      <c r="D3203" s="46" t="s">
        <v>6060</v>
      </c>
      <c r="E3203" s="46" t="s">
        <v>2590</v>
      </c>
      <c r="F3203" s="46" t="s">
        <v>6378</v>
      </c>
      <c r="G3203" s="46" t="s">
        <v>12952</v>
      </c>
      <c r="H3203" s="46" t="s">
        <v>368</v>
      </c>
      <c r="I3203" s="46" t="s">
        <v>1000</v>
      </c>
      <c r="J3203" s="47">
        <v>10102</v>
      </c>
      <c r="K3203" s="46" t="s">
        <v>2569</v>
      </c>
      <c r="L3203" s="46" t="s">
        <v>281</v>
      </c>
    </row>
    <row r="3204" spans="1:12" x14ac:dyDescent="0.2">
      <c r="A3204" s="47">
        <v>20877</v>
      </c>
      <c r="C3204" s="46" t="s">
        <v>6063</v>
      </c>
      <c r="D3204" s="46" t="s">
        <v>6064</v>
      </c>
      <c r="E3204" s="46" t="s">
        <v>42</v>
      </c>
      <c r="F3204" s="46" t="s">
        <v>5696</v>
      </c>
      <c r="G3204" s="46" t="s">
        <v>12953</v>
      </c>
      <c r="H3204" s="46" t="s">
        <v>361</v>
      </c>
      <c r="I3204" s="46" t="s">
        <v>408</v>
      </c>
      <c r="J3204" s="47">
        <v>375</v>
      </c>
      <c r="K3204" s="46" t="s">
        <v>2569</v>
      </c>
      <c r="L3204" s="46" t="s">
        <v>283</v>
      </c>
    </row>
    <row r="3205" spans="1:12" x14ac:dyDescent="0.2">
      <c r="A3205" s="47">
        <v>20874</v>
      </c>
      <c r="C3205" s="46" t="s">
        <v>470</v>
      </c>
      <c r="D3205" s="46" t="s">
        <v>9</v>
      </c>
      <c r="E3205" s="46" t="s">
        <v>96</v>
      </c>
      <c r="F3205" s="46" t="s">
        <v>6381</v>
      </c>
      <c r="G3205" s="46" t="s">
        <v>12954</v>
      </c>
      <c r="H3205" s="46" t="s">
        <v>361</v>
      </c>
      <c r="I3205" s="46" t="s">
        <v>396</v>
      </c>
      <c r="J3205" s="47">
        <v>274</v>
      </c>
      <c r="K3205" s="46" t="s">
        <v>2569</v>
      </c>
      <c r="L3205" s="46" t="s">
        <v>283</v>
      </c>
    </row>
    <row r="3206" spans="1:12" x14ac:dyDescent="0.2">
      <c r="A3206" s="47">
        <v>20873</v>
      </c>
      <c r="C3206" s="46" t="s">
        <v>6066</v>
      </c>
      <c r="E3206" s="46" t="s">
        <v>6067</v>
      </c>
      <c r="F3206" s="46" t="s">
        <v>6383</v>
      </c>
      <c r="G3206" s="46" t="s">
        <v>12955</v>
      </c>
      <c r="H3206" s="46" t="s">
        <v>368</v>
      </c>
      <c r="I3206" s="46" t="s">
        <v>2967</v>
      </c>
      <c r="J3206" s="47">
        <v>10193</v>
      </c>
      <c r="K3206" s="46" t="s">
        <v>2569</v>
      </c>
      <c r="L3206" s="46" t="s">
        <v>283</v>
      </c>
    </row>
    <row r="3207" spans="1:12" x14ac:dyDescent="0.2">
      <c r="A3207" s="47">
        <v>20871</v>
      </c>
      <c r="C3207" s="46" t="s">
        <v>6069</v>
      </c>
      <c r="D3207" s="46" t="s">
        <v>19</v>
      </c>
      <c r="E3207" s="46" t="s">
        <v>46</v>
      </c>
      <c r="F3207" s="46" t="s">
        <v>6385</v>
      </c>
      <c r="G3207" s="46" t="s">
        <v>12956</v>
      </c>
      <c r="H3207" s="46" t="s">
        <v>368</v>
      </c>
      <c r="I3207" s="46" t="s">
        <v>373</v>
      </c>
      <c r="J3207" s="47">
        <v>100</v>
      </c>
      <c r="K3207" s="46" t="s">
        <v>2569</v>
      </c>
      <c r="L3207" s="46" t="s">
        <v>283</v>
      </c>
    </row>
    <row r="3208" spans="1:12" x14ac:dyDescent="0.2">
      <c r="A3208" s="47">
        <v>20870</v>
      </c>
      <c r="C3208" s="46" t="s">
        <v>506</v>
      </c>
      <c r="D3208" s="46" t="s">
        <v>98</v>
      </c>
      <c r="E3208" s="46" t="s">
        <v>40</v>
      </c>
      <c r="F3208" s="46" t="s">
        <v>6387</v>
      </c>
      <c r="G3208" s="46" t="s">
        <v>12957</v>
      </c>
      <c r="H3208" s="46" t="s">
        <v>361</v>
      </c>
      <c r="I3208" s="46" t="s">
        <v>1161</v>
      </c>
      <c r="J3208" s="47">
        <v>245</v>
      </c>
      <c r="K3208" s="46" t="s">
        <v>2569</v>
      </c>
      <c r="L3208" s="46" t="s">
        <v>283</v>
      </c>
    </row>
    <row r="3209" spans="1:12" x14ac:dyDescent="0.2">
      <c r="A3209" s="47">
        <v>20850</v>
      </c>
      <c r="C3209" s="46" t="s">
        <v>2151</v>
      </c>
      <c r="D3209" s="46" t="s">
        <v>443</v>
      </c>
      <c r="E3209" s="46" t="s">
        <v>97</v>
      </c>
      <c r="F3209" s="46" t="s">
        <v>6388</v>
      </c>
      <c r="G3209" s="46" t="s">
        <v>12958</v>
      </c>
      <c r="H3209" s="46" t="s">
        <v>361</v>
      </c>
      <c r="I3209" s="46" t="s">
        <v>1059</v>
      </c>
      <c r="J3209" s="47">
        <v>727</v>
      </c>
      <c r="K3209" s="46" t="s">
        <v>2569</v>
      </c>
      <c r="L3209" s="46" t="s">
        <v>283</v>
      </c>
    </row>
    <row r="3210" spans="1:12" x14ac:dyDescent="0.2">
      <c r="A3210" s="47">
        <v>20849</v>
      </c>
      <c r="C3210" s="46" t="s">
        <v>17</v>
      </c>
      <c r="D3210" s="46" t="s">
        <v>6074</v>
      </c>
      <c r="E3210" s="46" t="s">
        <v>3511</v>
      </c>
      <c r="F3210" s="46" t="s">
        <v>6390</v>
      </c>
      <c r="G3210" s="46" t="s">
        <v>12959</v>
      </c>
      <c r="H3210" s="46" t="s">
        <v>361</v>
      </c>
      <c r="I3210" s="46" t="s">
        <v>396</v>
      </c>
      <c r="J3210" s="47">
        <v>274</v>
      </c>
      <c r="K3210" s="46" t="s">
        <v>2569</v>
      </c>
      <c r="L3210" s="46" t="s">
        <v>283</v>
      </c>
    </row>
    <row r="3211" spans="1:12" x14ac:dyDescent="0.2">
      <c r="A3211" s="47">
        <v>20841</v>
      </c>
      <c r="C3211" s="46" t="s">
        <v>1940</v>
      </c>
      <c r="D3211" s="46" t="s">
        <v>4015</v>
      </c>
      <c r="E3211" s="46" t="s">
        <v>6075</v>
      </c>
      <c r="F3211" s="46" t="s">
        <v>6391</v>
      </c>
      <c r="G3211" s="46" t="s">
        <v>12960</v>
      </c>
      <c r="H3211" s="46" t="s">
        <v>361</v>
      </c>
      <c r="I3211" s="46" t="s">
        <v>396</v>
      </c>
      <c r="J3211" s="47">
        <v>274</v>
      </c>
      <c r="K3211" s="46" t="s">
        <v>2569</v>
      </c>
      <c r="L3211" s="46" t="s">
        <v>283</v>
      </c>
    </row>
    <row r="3212" spans="1:12" x14ac:dyDescent="0.2">
      <c r="A3212" s="47">
        <v>20836</v>
      </c>
      <c r="C3212" s="46" t="s">
        <v>15108</v>
      </c>
      <c r="D3212" s="46" t="s">
        <v>15961</v>
      </c>
      <c r="E3212" s="46" t="s">
        <v>15962</v>
      </c>
      <c r="F3212" s="46" t="s">
        <v>6392</v>
      </c>
      <c r="G3212" s="46" t="s">
        <v>12961</v>
      </c>
      <c r="H3212" s="46" t="s">
        <v>358</v>
      </c>
      <c r="I3212" s="46" t="s">
        <v>500</v>
      </c>
      <c r="J3212" s="47">
        <v>10085</v>
      </c>
      <c r="K3212" s="46" t="s">
        <v>2569</v>
      </c>
      <c r="L3212" s="46" t="s">
        <v>283</v>
      </c>
    </row>
    <row r="3213" spans="1:12" x14ac:dyDescent="0.2">
      <c r="A3213" s="47">
        <v>20827</v>
      </c>
      <c r="C3213" s="46" t="s">
        <v>168</v>
      </c>
      <c r="D3213" s="46" t="s">
        <v>91</v>
      </c>
      <c r="E3213" s="46" t="s">
        <v>163</v>
      </c>
      <c r="F3213" s="46" t="s">
        <v>12962</v>
      </c>
      <c r="G3213" s="46" t="s">
        <v>12963</v>
      </c>
      <c r="H3213" s="46" t="s">
        <v>358</v>
      </c>
      <c r="I3213" s="46" t="s">
        <v>432</v>
      </c>
      <c r="J3213" s="47">
        <v>673</v>
      </c>
      <c r="K3213" s="46" t="s">
        <v>2569</v>
      </c>
      <c r="L3213" s="46" t="s">
        <v>279</v>
      </c>
    </row>
    <row r="3214" spans="1:12" x14ac:dyDescent="0.2">
      <c r="A3214" s="47">
        <v>20824</v>
      </c>
      <c r="C3214" s="46" t="s">
        <v>6078</v>
      </c>
      <c r="D3214" s="46" t="s">
        <v>109</v>
      </c>
      <c r="E3214" s="46" t="s">
        <v>63</v>
      </c>
      <c r="F3214" s="46" t="s">
        <v>12964</v>
      </c>
      <c r="G3214" s="46" t="s">
        <v>12965</v>
      </c>
      <c r="H3214" s="46" t="s">
        <v>368</v>
      </c>
      <c r="I3214" s="46" t="s">
        <v>995</v>
      </c>
      <c r="J3214" s="47">
        <v>10130</v>
      </c>
      <c r="K3214" s="46" t="s">
        <v>2569</v>
      </c>
      <c r="L3214" s="46" t="s">
        <v>284</v>
      </c>
    </row>
    <row r="3215" spans="1:12" x14ac:dyDescent="0.2">
      <c r="A3215" s="47">
        <v>20821</v>
      </c>
      <c r="C3215" s="46" t="s">
        <v>1923</v>
      </c>
      <c r="D3215" s="46" t="s">
        <v>90</v>
      </c>
      <c r="E3215" s="46" t="s">
        <v>3209</v>
      </c>
      <c r="F3215" s="46" t="s">
        <v>6395</v>
      </c>
      <c r="G3215" s="46" t="s">
        <v>12966</v>
      </c>
      <c r="H3215" s="46" t="s">
        <v>361</v>
      </c>
      <c r="I3215" s="46" t="s">
        <v>997</v>
      </c>
      <c r="J3215" s="47">
        <v>10448</v>
      </c>
      <c r="K3215" s="46" t="s">
        <v>2569</v>
      </c>
      <c r="L3215" s="46" t="s">
        <v>284</v>
      </c>
    </row>
    <row r="3216" spans="1:12" x14ac:dyDescent="0.2">
      <c r="A3216" s="47">
        <v>20816</v>
      </c>
      <c r="C3216" s="46" t="s">
        <v>1805</v>
      </c>
      <c r="D3216" s="46" t="s">
        <v>6080</v>
      </c>
      <c r="E3216" s="46" t="s">
        <v>4100</v>
      </c>
      <c r="F3216" s="46" t="s">
        <v>12967</v>
      </c>
      <c r="G3216" s="46" t="s">
        <v>12968</v>
      </c>
      <c r="H3216" s="46" t="s">
        <v>368</v>
      </c>
      <c r="I3216" s="46" t="s">
        <v>8344</v>
      </c>
      <c r="J3216" s="47">
        <v>10411</v>
      </c>
      <c r="K3216" s="46" t="s">
        <v>2569</v>
      </c>
      <c r="L3216" s="46" t="s">
        <v>269</v>
      </c>
    </row>
    <row r="3217" spans="1:12" x14ac:dyDescent="0.2">
      <c r="A3217" s="47">
        <v>20815</v>
      </c>
      <c r="C3217" s="46" t="s">
        <v>13</v>
      </c>
      <c r="D3217" s="46" t="s">
        <v>6082</v>
      </c>
      <c r="E3217" s="46" t="s">
        <v>6083</v>
      </c>
      <c r="F3217" s="46" t="s">
        <v>6397</v>
      </c>
      <c r="G3217" s="46" t="s">
        <v>12969</v>
      </c>
      <c r="H3217" s="46" t="s">
        <v>361</v>
      </c>
      <c r="I3217" s="46" t="s">
        <v>736</v>
      </c>
      <c r="J3217" s="47">
        <v>682</v>
      </c>
      <c r="K3217" s="46" t="s">
        <v>2569</v>
      </c>
      <c r="L3217" s="46" t="s">
        <v>269</v>
      </c>
    </row>
    <row r="3218" spans="1:12" x14ac:dyDescent="0.2">
      <c r="A3218" s="47">
        <v>20798</v>
      </c>
      <c r="C3218" s="46" t="s">
        <v>10</v>
      </c>
      <c r="D3218" s="46" t="s">
        <v>72</v>
      </c>
      <c r="E3218" s="46" t="s">
        <v>276</v>
      </c>
      <c r="F3218" s="46" t="s">
        <v>12970</v>
      </c>
      <c r="G3218" s="46" t="s">
        <v>12971</v>
      </c>
      <c r="H3218" s="46" t="s">
        <v>361</v>
      </c>
      <c r="I3218" s="46" t="s">
        <v>606</v>
      </c>
      <c r="J3218" s="47">
        <v>10432</v>
      </c>
      <c r="K3218" s="46" t="s">
        <v>2569</v>
      </c>
      <c r="L3218" s="46" t="s">
        <v>284</v>
      </c>
    </row>
    <row r="3219" spans="1:12" x14ac:dyDescent="0.2">
      <c r="A3219" s="47">
        <v>20793</v>
      </c>
      <c r="C3219" s="46" t="s">
        <v>147</v>
      </c>
      <c r="D3219" s="46" t="s">
        <v>10</v>
      </c>
      <c r="E3219" s="46" t="s">
        <v>3412</v>
      </c>
      <c r="F3219" s="46" t="s">
        <v>6398</v>
      </c>
      <c r="G3219" s="46" t="s">
        <v>12972</v>
      </c>
      <c r="H3219" s="46" t="s">
        <v>368</v>
      </c>
      <c r="I3219" s="46" t="s">
        <v>3023</v>
      </c>
      <c r="J3219" s="47">
        <v>594</v>
      </c>
      <c r="K3219" s="46" t="s">
        <v>2569</v>
      </c>
      <c r="L3219" s="46" t="s">
        <v>280</v>
      </c>
    </row>
    <row r="3220" spans="1:12" x14ac:dyDescent="0.2">
      <c r="A3220" s="47">
        <v>20777</v>
      </c>
      <c r="C3220" s="46" t="s">
        <v>1825</v>
      </c>
      <c r="D3220" s="46" t="s">
        <v>1830</v>
      </c>
      <c r="E3220" s="46" t="s">
        <v>6085</v>
      </c>
      <c r="F3220" s="46" t="s">
        <v>12973</v>
      </c>
      <c r="G3220" s="46" t="s">
        <v>12974</v>
      </c>
      <c r="H3220" s="46" t="s">
        <v>361</v>
      </c>
      <c r="I3220" s="46" t="s">
        <v>993</v>
      </c>
      <c r="J3220" s="47">
        <v>10001</v>
      </c>
      <c r="K3220" s="46" t="s">
        <v>2569</v>
      </c>
      <c r="L3220" s="46" t="s">
        <v>284</v>
      </c>
    </row>
    <row r="3221" spans="1:12" x14ac:dyDescent="0.2">
      <c r="A3221" s="47">
        <v>20770</v>
      </c>
      <c r="C3221" s="46" t="s">
        <v>1930</v>
      </c>
      <c r="D3221" s="46" t="s">
        <v>34</v>
      </c>
      <c r="E3221" s="46" t="s">
        <v>6087</v>
      </c>
      <c r="F3221" s="46" t="s">
        <v>5148</v>
      </c>
      <c r="G3221" s="46" t="s">
        <v>12976</v>
      </c>
      <c r="H3221" s="46" t="s">
        <v>361</v>
      </c>
      <c r="I3221" s="46" t="s">
        <v>4755</v>
      </c>
      <c r="J3221" s="47">
        <v>733</v>
      </c>
      <c r="K3221" s="46" t="s">
        <v>2569</v>
      </c>
      <c r="L3221" s="46" t="s">
        <v>288</v>
      </c>
    </row>
    <row r="3222" spans="1:12" x14ac:dyDescent="0.2">
      <c r="A3222" s="47">
        <v>20769</v>
      </c>
      <c r="C3222" s="46" t="s">
        <v>4379</v>
      </c>
      <c r="D3222" s="46" t="s">
        <v>13</v>
      </c>
      <c r="E3222" s="46" t="s">
        <v>3412</v>
      </c>
      <c r="F3222" s="46" t="s">
        <v>6350</v>
      </c>
      <c r="G3222" s="46" t="s">
        <v>12977</v>
      </c>
      <c r="H3222" s="46" t="s">
        <v>368</v>
      </c>
      <c r="I3222" s="46" t="s">
        <v>1068</v>
      </c>
      <c r="J3222" s="47">
        <v>703</v>
      </c>
      <c r="K3222" s="46" t="s">
        <v>2569</v>
      </c>
      <c r="L3222" s="46" t="s">
        <v>269</v>
      </c>
    </row>
    <row r="3223" spans="1:12" x14ac:dyDescent="0.2">
      <c r="A3223" s="47">
        <v>20768</v>
      </c>
      <c r="C3223" s="46" t="s">
        <v>400</v>
      </c>
      <c r="D3223" s="46" t="s">
        <v>7</v>
      </c>
      <c r="E3223" s="46" t="s">
        <v>38</v>
      </c>
      <c r="F3223" s="46" t="s">
        <v>6405</v>
      </c>
      <c r="G3223" s="46" t="s">
        <v>12978</v>
      </c>
      <c r="H3223" s="46" t="s">
        <v>361</v>
      </c>
      <c r="I3223" s="46" t="s">
        <v>886</v>
      </c>
      <c r="J3223" s="47">
        <v>10223</v>
      </c>
      <c r="K3223" s="46" t="s">
        <v>2619</v>
      </c>
      <c r="L3223" s="46" t="s">
        <v>269</v>
      </c>
    </row>
    <row r="3224" spans="1:12" x14ac:dyDescent="0.2">
      <c r="A3224" s="47">
        <v>20759</v>
      </c>
      <c r="C3224" s="46" t="s">
        <v>6092</v>
      </c>
      <c r="D3224" s="46" t="s">
        <v>90</v>
      </c>
      <c r="E3224" s="46" t="s">
        <v>11</v>
      </c>
      <c r="F3224" s="46" t="s">
        <v>6406</v>
      </c>
      <c r="G3224" s="46" t="s">
        <v>12979</v>
      </c>
      <c r="H3224" s="46" t="s">
        <v>361</v>
      </c>
      <c r="I3224" s="46" t="s">
        <v>991</v>
      </c>
      <c r="J3224" s="47">
        <v>306</v>
      </c>
      <c r="K3224" s="46" t="s">
        <v>2569</v>
      </c>
      <c r="L3224" s="46" t="s">
        <v>288</v>
      </c>
    </row>
    <row r="3225" spans="1:12" x14ac:dyDescent="0.2">
      <c r="A3225" s="47">
        <v>20757</v>
      </c>
      <c r="C3225" s="46" t="s">
        <v>1763</v>
      </c>
      <c r="D3225" s="46" t="s">
        <v>2737</v>
      </c>
      <c r="E3225" s="46" t="s">
        <v>2670</v>
      </c>
      <c r="F3225" s="46" t="s">
        <v>6407</v>
      </c>
      <c r="G3225" s="46" t="s">
        <v>12980</v>
      </c>
      <c r="H3225" s="46" t="s">
        <v>368</v>
      </c>
      <c r="I3225" s="46" t="s">
        <v>507</v>
      </c>
      <c r="J3225" s="47">
        <v>353</v>
      </c>
      <c r="K3225" s="46" t="s">
        <v>2569</v>
      </c>
      <c r="L3225" s="46" t="s">
        <v>279</v>
      </c>
    </row>
    <row r="3226" spans="1:12" x14ac:dyDescent="0.2">
      <c r="A3226" s="47">
        <v>20756</v>
      </c>
      <c r="C3226" s="46" t="s">
        <v>15963</v>
      </c>
      <c r="D3226" s="46" t="s">
        <v>6094</v>
      </c>
      <c r="E3226" s="46" t="s">
        <v>2705</v>
      </c>
      <c r="F3226" s="46" t="s">
        <v>6408</v>
      </c>
      <c r="G3226" s="46" t="s">
        <v>12981</v>
      </c>
      <c r="H3226" s="46" t="s">
        <v>361</v>
      </c>
      <c r="I3226" s="46" t="s">
        <v>407</v>
      </c>
      <c r="J3226" s="47">
        <v>355</v>
      </c>
      <c r="K3226" s="46" t="s">
        <v>2569</v>
      </c>
      <c r="L3226" s="46" t="s">
        <v>289</v>
      </c>
    </row>
    <row r="3227" spans="1:12" x14ac:dyDescent="0.2">
      <c r="A3227" s="47">
        <v>20752</v>
      </c>
      <c r="C3227" s="46" t="s">
        <v>6095</v>
      </c>
      <c r="D3227" s="46" t="s">
        <v>3929</v>
      </c>
      <c r="E3227" s="46" t="s">
        <v>3217</v>
      </c>
      <c r="F3227" s="46" t="s">
        <v>12983</v>
      </c>
      <c r="G3227" s="46" t="s">
        <v>12984</v>
      </c>
      <c r="H3227" s="46" t="s">
        <v>361</v>
      </c>
      <c r="I3227" s="46" t="s">
        <v>440</v>
      </c>
      <c r="J3227" s="47">
        <v>10005</v>
      </c>
      <c r="K3227" s="46" t="s">
        <v>2569</v>
      </c>
      <c r="L3227" s="46" t="s">
        <v>285</v>
      </c>
    </row>
    <row r="3228" spans="1:12" x14ac:dyDescent="0.2">
      <c r="A3228" s="47">
        <v>20749</v>
      </c>
      <c r="C3228" s="46" t="s">
        <v>5751</v>
      </c>
      <c r="D3228" s="46" t="s">
        <v>4965</v>
      </c>
      <c r="E3228" s="46" t="s">
        <v>6097</v>
      </c>
      <c r="F3228" s="46" t="s">
        <v>6411</v>
      </c>
      <c r="G3228" s="46" t="s">
        <v>12985</v>
      </c>
      <c r="H3228" s="46" t="s">
        <v>361</v>
      </c>
      <c r="I3228" s="46" t="s">
        <v>426</v>
      </c>
      <c r="J3228" s="47">
        <v>634</v>
      </c>
      <c r="K3228" s="46" t="s">
        <v>2569</v>
      </c>
      <c r="L3228" s="46" t="s">
        <v>285</v>
      </c>
    </row>
    <row r="3229" spans="1:12" x14ac:dyDescent="0.2">
      <c r="A3229" s="47">
        <v>20748</v>
      </c>
      <c r="C3229" s="46" t="s">
        <v>5751</v>
      </c>
      <c r="D3229" s="46" t="s">
        <v>4965</v>
      </c>
      <c r="E3229" s="46" t="s">
        <v>522</v>
      </c>
      <c r="F3229" s="46" t="s">
        <v>6292</v>
      </c>
      <c r="G3229" s="46" t="s">
        <v>12986</v>
      </c>
      <c r="H3229" s="46" t="s">
        <v>361</v>
      </c>
      <c r="I3229" s="46" t="s">
        <v>676</v>
      </c>
      <c r="J3229" s="47">
        <v>444</v>
      </c>
      <c r="K3229" s="46" t="s">
        <v>2569</v>
      </c>
      <c r="L3229" s="46" t="s">
        <v>269</v>
      </c>
    </row>
    <row r="3230" spans="1:12" x14ac:dyDescent="0.2">
      <c r="A3230" s="47">
        <v>20737</v>
      </c>
      <c r="C3230" s="46" t="s">
        <v>528</v>
      </c>
      <c r="D3230" s="46" t="s">
        <v>59</v>
      </c>
      <c r="E3230" s="46" t="s">
        <v>5271</v>
      </c>
      <c r="F3230" s="46" t="s">
        <v>12989</v>
      </c>
      <c r="G3230" s="46" t="s">
        <v>12990</v>
      </c>
      <c r="H3230" s="46" t="s">
        <v>358</v>
      </c>
      <c r="I3230" s="46" t="s">
        <v>257</v>
      </c>
      <c r="J3230" s="47">
        <v>10074</v>
      </c>
      <c r="K3230" s="46" t="s">
        <v>2569</v>
      </c>
      <c r="L3230" s="46" t="s">
        <v>269</v>
      </c>
    </row>
    <row r="3231" spans="1:12" x14ac:dyDescent="0.2">
      <c r="A3231" s="47">
        <v>20735</v>
      </c>
      <c r="C3231" s="46" t="s">
        <v>2039</v>
      </c>
      <c r="D3231" s="46" t="s">
        <v>94</v>
      </c>
      <c r="E3231" s="46" t="s">
        <v>527</v>
      </c>
      <c r="F3231" s="46" t="s">
        <v>6415</v>
      </c>
      <c r="G3231" s="46" t="s">
        <v>12991</v>
      </c>
      <c r="H3231" s="46" t="s">
        <v>361</v>
      </c>
      <c r="I3231" s="46" t="s">
        <v>369</v>
      </c>
      <c r="J3231" s="47">
        <v>78</v>
      </c>
      <c r="K3231" s="46" t="s">
        <v>2569</v>
      </c>
      <c r="L3231" s="46" t="s">
        <v>279</v>
      </c>
    </row>
    <row r="3232" spans="1:12" x14ac:dyDescent="0.2">
      <c r="A3232" s="47">
        <v>20734</v>
      </c>
      <c r="C3232" s="46" t="s">
        <v>13</v>
      </c>
      <c r="D3232" s="46" t="s">
        <v>1817</v>
      </c>
      <c r="E3232" s="46" t="s">
        <v>112</v>
      </c>
      <c r="F3232" s="46" t="s">
        <v>5318</v>
      </c>
      <c r="G3232" s="46" t="s">
        <v>12992</v>
      </c>
      <c r="H3232" s="46" t="s">
        <v>361</v>
      </c>
      <c r="I3232" s="46" t="s">
        <v>182</v>
      </c>
      <c r="J3232" s="47">
        <v>674</v>
      </c>
      <c r="K3232" s="46" t="s">
        <v>2569</v>
      </c>
      <c r="L3232" s="46" t="s">
        <v>169</v>
      </c>
    </row>
    <row r="3233" spans="1:12" x14ac:dyDescent="0.2">
      <c r="A3233" s="47">
        <v>20727</v>
      </c>
      <c r="C3233" s="46" t="s">
        <v>24</v>
      </c>
      <c r="D3233" s="46" t="s">
        <v>3014</v>
      </c>
      <c r="E3233" s="46" t="s">
        <v>6102</v>
      </c>
      <c r="F3233" s="46" t="s">
        <v>2869</v>
      </c>
      <c r="G3233" s="46" t="s">
        <v>12993</v>
      </c>
      <c r="H3233" s="46" t="s">
        <v>361</v>
      </c>
      <c r="I3233" s="46" t="s">
        <v>182</v>
      </c>
      <c r="J3233" s="47">
        <v>674</v>
      </c>
      <c r="K3233" s="46" t="s">
        <v>2569</v>
      </c>
      <c r="L3233" s="46" t="s">
        <v>169</v>
      </c>
    </row>
    <row r="3234" spans="1:12" x14ac:dyDescent="0.2">
      <c r="A3234" s="47">
        <v>20713</v>
      </c>
      <c r="C3234" s="46" t="s">
        <v>7</v>
      </c>
      <c r="D3234" s="46" t="s">
        <v>9</v>
      </c>
      <c r="E3234" s="46" t="s">
        <v>1508</v>
      </c>
      <c r="F3234" s="46" t="s">
        <v>6418</v>
      </c>
      <c r="G3234" s="46" t="s">
        <v>12994</v>
      </c>
      <c r="H3234" s="46" t="s">
        <v>361</v>
      </c>
      <c r="I3234" s="46" t="s">
        <v>882</v>
      </c>
      <c r="J3234" s="47">
        <v>567</v>
      </c>
      <c r="K3234" s="46" t="s">
        <v>2569</v>
      </c>
      <c r="L3234" s="46" t="s">
        <v>269</v>
      </c>
    </row>
    <row r="3235" spans="1:12" x14ac:dyDescent="0.2">
      <c r="A3235" s="47">
        <v>20708</v>
      </c>
      <c r="C3235" s="46" t="s">
        <v>6105</v>
      </c>
      <c r="D3235" s="46" t="s">
        <v>371</v>
      </c>
      <c r="E3235" s="46" t="s">
        <v>525</v>
      </c>
      <c r="F3235" s="46" t="s">
        <v>6420</v>
      </c>
      <c r="G3235" s="46" t="s">
        <v>12995</v>
      </c>
      <c r="H3235" s="46" t="s">
        <v>368</v>
      </c>
      <c r="I3235" s="46" t="s">
        <v>363</v>
      </c>
      <c r="J3235" s="47">
        <v>37</v>
      </c>
      <c r="K3235" s="46" t="s">
        <v>2569</v>
      </c>
      <c r="L3235" s="46" t="s">
        <v>170</v>
      </c>
    </row>
    <row r="3236" spans="1:12" x14ac:dyDescent="0.2">
      <c r="A3236" s="47">
        <v>20707</v>
      </c>
      <c r="C3236" s="46" t="s">
        <v>1750</v>
      </c>
      <c r="D3236" s="46" t="s">
        <v>2927</v>
      </c>
      <c r="E3236" s="46" t="s">
        <v>2675</v>
      </c>
      <c r="F3236" s="46" t="s">
        <v>5274</v>
      </c>
      <c r="G3236" s="46" t="s">
        <v>12996</v>
      </c>
      <c r="H3236" s="46" t="s">
        <v>361</v>
      </c>
      <c r="I3236" s="46" t="s">
        <v>432</v>
      </c>
      <c r="J3236" s="47">
        <v>673</v>
      </c>
      <c r="K3236" s="46" t="s">
        <v>2569</v>
      </c>
      <c r="L3236" s="46" t="s">
        <v>279</v>
      </c>
    </row>
    <row r="3237" spans="1:12" x14ac:dyDescent="0.2">
      <c r="A3237" s="47">
        <v>20701</v>
      </c>
      <c r="C3237" s="46" t="s">
        <v>3187</v>
      </c>
      <c r="D3237" s="46" t="s">
        <v>6108</v>
      </c>
      <c r="E3237" s="46" t="s">
        <v>3283</v>
      </c>
      <c r="F3237" s="46" t="s">
        <v>6423</v>
      </c>
      <c r="G3237" s="46" t="s">
        <v>12997</v>
      </c>
      <c r="H3237" s="46" t="s">
        <v>361</v>
      </c>
      <c r="I3237" s="46" t="s">
        <v>595</v>
      </c>
      <c r="J3237" s="47">
        <v>175</v>
      </c>
      <c r="K3237" s="46" t="s">
        <v>2569</v>
      </c>
      <c r="L3237" s="46" t="s">
        <v>269</v>
      </c>
    </row>
    <row r="3238" spans="1:12" x14ac:dyDescent="0.2">
      <c r="A3238" s="47">
        <v>20700</v>
      </c>
      <c r="C3238" s="46" t="s">
        <v>6110</v>
      </c>
      <c r="D3238" s="46" t="s">
        <v>41</v>
      </c>
      <c r="E3238" s="46" t="s">
        <v>478</v>
      </c>
      <c r="F3238" s="46" t="s">
        <v>6424</v>
      </c>
      <c r="G3238" s="46" t="s">
        <v>12998</v>
      </c>
      <c r="H3238" s="46" t="s">
        <v>368</v>
      </c>
      <c r="I3238" s="46" t="s">
        <v>569</v>
      </c>
      <c r="J3238" s="47">
        <v>343</v>
      </c>
      <c r="K3238" s="46" t="s">
        <v>2569</v>
      </c>
      <c r="L3238" s="46" t="s">
        <v>289</v>
      </c>
    </row>
    <row r="3239" spans="1:12" x14ac:dyDescent="0.2">
      <c r="A3239" s="47">
        <v>20695</v>
      </c>
      <c r="C3239" s="46" t="s">
        <v>1828</v>
      </c>
      <c r="D3239" s="46" t="s">
        <v>1829</v>
      </c>
      <c r="E3239" s="46" t="s">
        <v>2866</v>
      </c>
      <c r="F3239" s="46" t="s">
        <v>6427</v>
      </c>
      <c r="G3239" s="46" t="s">
        <v>12999</v>
      </c>
      <c r="H3239" s="46" t="s">
        <v>368</v>
      </c>
      <c r="I3239" s="46" t="s">
        <v>554</v>
      </c>
      <c r="J3239" s="47">
        <v>10104</v>
      </c>
      <c r="K3239" s="46" t="s">
        <v>2569</v>
      </c>
      <c r="L3239" s="46" t="s">
        <v>269</v>
      </c>
    </row>
    <row r="3240" spans="1:12" x14ac:dyDescent="0.2">
      <c r="A3240" s="47">
        <v>20689</v>
      </c>
      <c r="C3240" s="46" t="s">
        <v>6113</v>
      </c>
      <c r="D3240" s="46" t="s">
        <v>258</v>
      </c>
      <c r="E3240" s="46" t="s">
        <v>4862</v>
      </c>
      <c r="F3240" s="46" t="s">
        <v>5700</v>
      </c>
      <c r="G3240" s="46" t="s">
        <v>13000</v>
      </c>
      <c r="H3240" s="46" t="s">
        <v>368</v>
      </c>
      <c r="I3240" s="46" t="s">
        <v>608</v>
      </c>
      <c r="J3240" s="47">
        <v>58</v>
      </c>
      <c r="K3240" s="46" t="s">
        <v>2569</v>
      </c>
      <c r="L3240" s="46" t="s">
        <v>169</v>
      </c>
    </row>
    <row r="3241" spans="1:12" x14ac:dyDescent="0.2">
      <c r="A3241" s="47">
        <v>20685</v>
      </c>
      <c r="C3241" s="46" t="s">
        <v>1653</v>
      </c>
      <c r="D3241" s="46" t="s">
        <v>20</v>
      </c>
      <c r="E3241" s="46" t="s">
        <v>97</v>
      </c>
      <c r="F3241" s="46" t="s">
        <v>6430</v>
      </c>
      <c r="G3241" s="46" t="s">
        <v>13001</v>
      </c>
      <c r="H3241" s="46" t="s">
        <v>361</v>
      </c>
      <c r="I3241" s="46" t="s">
        <v>382</v>
      </c>
      <c r="J3241" s="47">
        <v>176</v>
      </c>
      <c r="K3241" s="46" t="s">
        <v>2569</v>
      </c>
      <c r="L3241" s="46" t="s">
        <v>287</v>
      </c>
    </row>
    <row r="3242" spans="1:12" x14ac:dyDescent="0.2">
      <c r="A3242" s="47">
        <v>20676</v>
      </c>
      <c r="C3242" s="46" t="s">
        <v>2141</v>
      </c>
      <c r="D3242" s="46" t="s">
        <v>15964</v>
      </c>
      <c r="E3242" s="46" t="s">
        <v>392</v>
      </c>
      <c r="F3242" s="46" t="s">
        <v>13002</v>
      </c>
      <c r="G3242" s="46" t="s">
        <v>13003</v>
      </c>
      <c r="H3242" s="46" t="s">
        <v>368</v>
      </c>
      <c r="I3242" s="46" t="s">
        <v>614</v>
      </c>
      <c r="J3242" s="47">
        <v>626</v>
      </c>
      <c r="K3242" s="46" t="s">
        <v>2569</v>
      </c>
      <c r="L3242" s="46" t="s">
        <v>284</v>
      </c>
    </row>
    <row r="3243" spans="1:12" x14ac:dyDescent="0.2">
      <c r="A3243" s="47">
        <v>20669</v>
      </c>
      <c r="C3243" s="46" t="s">
        <v>274</v>
      </c>
      <c r="D3243" s="46" t="s">
        <v>7</v>
      </c>
      <c r="E3243" s="46" t="s">
        <v>18</v>
      </c>
      <c r="F3243" s="46" t="s">
        <v>6346</v>
      </c>
      <c r="G3243" s="46" t="s">
        <v>13004</v>
      </c>
      <c r="H3243" s="46" t="s">
        <v>361</v>
      </c>
      <c r="I3243" s="46" t="s">
        <v>625</v>
      </c>
      <c r="J3243" s="47">
        <v>2</v>
      </c>
      <c r="K3243" s="46" t="s">
        <v>2569</v>
      </c>
      <c r="L3243" s="46" t="s">
        <v>284</v>
      </c>
    </row>
    <row r="3244" spans="1:12" x14ac:dyDescent="0.2">
      <c r="A3244" s="47">
        <v>20624</v>
      </c>
      <c r="C3244" s="46" t="s">
        <v>34</v>
      </c>
      <c r="D3244" s="46" t="s">
        <v>24</v>
      </c>
      <c r="E3244" s="46" t="s">
        <v>6118</v>
      </c>
      <c r="F3244" s="46" t="s">
        <v>6432</v>
      </c>
      <c r="G3244" s="46" t="s">
        <v>13005</v>
      </c>
      <c r="H3244" s="46" t="s">
        <v>361</v>
      </c>
      <c r="I3244" s="46" t="s">
        <v>912</v>
      </c>
      <c r="J3244" s="47">
        <v>495</v>
      </c>
      <c r="K3244" s="46" t="s">
        <v>2569</v>
      </c>
      <c r="L3244" s="46" t="s">
        <v>287</v>
      </c>
    </row>
    <row r="3245" spans="1:12" x14ac:dyDescent="0.2">
      <c r="A3245" s="47">
        <v>20623</v>
      </c>
      <c r="C3245" s="46" t="s">
        <v>6119</v>
      </c>
      <c r="D3245" s="46" t="s">
        <v>1599</v>
      </c>
      <c r="E3245" s="46" t="s">
        <v>6120</v>
      </c>
      <c r="F3245" s="46" t="s">
        <v>13006</v>
      </c>
      <c r="G3245" s="46" t="s">
        <v>13007</v>
      </c>
      <c r="H3245" s="46" t="s">
        <v>361</v>
      </c>
      <c r="I3245" s="46" t="s">
        <v>732</v>
      </c>
      <c r="J3245" s="47">
        <v>10084</v>
      </c>
      <c r="K3245" s="46" t="s">
        <v>2569</v>
      </c>
      <c r="L3245" s="46" t="s">
        <v>280</v>
      </c>
    </row>
    <row r="3246" spans="1:12" x14ac:dyDescent="0.2">
      <c r="A3246" s="47">
        <v>20622</v>
      </c>
      <c r="C3246" s="46" t="s">
        <v>1547</v>
      </c>
      <c r="D3246" s="46" t="s">
        <v>54</v>
      </c>
      <c r="E3246" s="46" t="s">
        <v>2590</v>
      </c>
      <c r="F3246" s="46" t="s">
        <v>2841</v>
      </c>
      <c r="G3246" s="46" t="s">
        <v>13008</v>
      </c>
      <c r="H3246" s="46" t="s">
        <v>361</v>
      </c>
      <c r="I3246" s="46" t="s">
        <v>800</v>
      </c>
      <c r="J3246" s="47">
        <v>10184</v>
      </c>
      <c r="K3246" s="46" t="s">
        <v>2569</v>
      </c>
      <c r="L3246" s="46" t="s">
        <v>287</v>
      </c>
    </row>
    <row r="3247" spans="1:12" x14ac:dyDescent="0.2">
      <c r="A3247" s="47">
        <v>20610</v>
      </c>
      <c r="C3247" s="46" t="s">
        <v>176</v>
      </c>
      <c r="D3247" s="46" t="s">
        <v>72</v>
      </c>
      <c r="E3247" s="46" t="s">
        <v>161</v>
      </c>
      <c r="F3247" s="46" t="s">
        <v>6435</v>
      </c>
      <c r="G3247" s="46" t="s">
        <v>13009</v>
      </c>
      <c r="H3247" s="46" t="s">
        <v>361</v>
      </c>
      <c r="I3247" s="46" t="s">
        <v>403</v>
      </c>
      <c r="J3247" s="47">
        <v>321</v>
      </c>
      <c r="K3247" s="46" t="s">
        <v>2569</v>
      </c>
      <c r="L3247" s="46" t="s">
        <v>284</v>
      </c>
    </row>
    <row r="3248" spans="1:12" x14ac:dyDescent="0.2">
      <c r="A3248" s="47">
        <v>20606</v>
      </c>
      <c r="C3248" s="46" t="s">
        <v>14</v>
      </c>
      <c r="D3248" s="46" t="s">
        <v>6122</v>
      </c>
      <c r="E3248" s="46" t="s">
        <v>6123</v>
      </c>
      <c r="F3248" s="46" t="s">
        <v>6437</v>
      </c>
      <c r="G3248" s="46" t="s">
        <v>13010</v>
      </c>
      <c r="H3248" s="46" t="s">
        <v>361</v>
      </c>
      <c r="I3248" s="46" t="s">
        <v>512</v>
      </c>
      <c r="J3248" s="47">
        <v>543</v>
      </c>
      <c r="K3248" s="46" t="s">
        <v>2569</v>
      </c>
      <c r="L3248" s="46" t="s">
        <v>288</v>
      </c>
    </row>
    <row r="3249" spans="1:12" x14ac:dyDescent="0.2">
      <c r="A3249" s="47">
        <v>20600</v>
      </c>
      <c r="C3249" s="46" t="s">
        <v>1889</v>
      </c>
      <c r="D3249" s="46" t="s">
        <v>6125</v>
      </c>
      <c r="E3249" s="46" t="s">
        <v>3487</v>
      </c>
      <c r="F3249" s="46" t="s">
        <v>6439</v>
      </c>
      <c r="G3249" s="46" t="s">
        <v>13011</v>
      </c>
      <c r="H3249" s="46" t="s">
        <v>368</v>
      </c>
      <c r="I3249" s="46" t="s">
        <v>866</v>
      </c>
      <c r="J3249" s="47">
        <v>10341</v>
      </c>
      <c r="K3249" s="46" t="s">
        <v>2569</v>
      </c>
      <c r="L3249" s="46" t="s">
        <v>269</v>
      </c>
    </row>
    <row r="3250" spans="1:12" x14ac:dyDescent="0.2">
      <c r="A3250" s="47">
        <v>20583</v>
      </c>
      <c r="C3250" s="46" t="s">
        <v>34</v>
      </c>
      <c r="D3250" s="46" t="s">
        <v>6127</v>
      </c>
      <c r="E3250" s="46" t="s">
        <v>6128</v>
      </c>
      <c r="F3250" s="46" t="s">
        <v>13013</v>
      </c>
      <c r="G3250" s="46" t="s">
        <v>13014</v>
      </c>
      <c r="H3250" s="46" t="s">
        <v>358</v>
      </c>
      <c r="I3250" s="46" t="s">
        <v>448</v>
      </c>
      <c r="J3250" s="47">
        <v>10043</v>
      </c>
      <c r="K3250" s="46" t="s">
        <v>2569</v>
      </c>
      <c r="L3250" s="46" t="s">
        <v>284</v>
      </c>
    </row>
    <row r="3251" spans="1:12" x14ac:dyDescent="0.2">
      <c r="A3251" s="47">
        <v>20581</v>
      </c>
      <c r="C3251" s="46" t="s">
        <v>6130</v>
      </c>
      <c r="D3251" s="46" t="s">
        <v>2927</v>
      </c>
      <c r="E3251" s="46" t="s">
        <v>6131</v>
      </c>
      <c r="F3251" s="46" t="s">
        <v>6443</v>
      </c>
      <c r="G3251" s="46" t="s">
        <v>13015</v>
      </c>
      <c r="H3251" s="46" t="s">
        <v>361</v>
      </c>
      <c r="I3251" s="46" t="s">
        <v>432</v>
      </c>
      <c r="J3251" s="47">
        <v>673</v>
      </c>
      <c r="K3251" s="46" t="s">
        <v>2569</v>
      </c>
      <c r="L3251" s="46" t="s">
        <v>279</v>
      </c>
    </row>
    <row r="3252" spans="1:12" x14ac:dyDescent="0.2">
      <c r="A3252" s="47">
        <v>20576</v>
      </c>
      <c r="C3252" s="46" t="s">
        <v>54</v>
      </c>
      <c r="D3252" s="46" t="s">
        <v>34</v>
      </c>
      <c r="E3252" s="46" t="s">
        <v>3570</v>
      </c>
      <c r="F3252" s="46" t="s">
        <v>5200</v>
      </c>
      <c r="G3252" s="46" t="s">
        <v>13016</v>
      </c>
      <c r="H3252" s="46" t="s">
        <v>361</v>
      </c>
      <c r="I3252" s="46" t="s">
        <v>647</v>
      </c>
      <c r="J3252" s="47">
        <v>76</v>
      </c>
      <c r="K3252" s="46" t="s">
        <v>2569</v>
      </c>
      <c r="L3252" s="46" t="s">
        <v>279</v>
      </c>
    </row>
    <row r="3253" spans="1:12" x14ac:dyDescent="0.2">
      <c r="A3253" s="47">
        <v>20562</v>
      </c>
      <c r="C3253" s="46" t="s">
        <v>15965</v>
      </c>
      <c r="E3253" s="46" t="s">
        <v>15180</v>
      </c>
      <c r="F3253" s="46" t="s">
        <v>6446</v>
      </c>
      <c r="G3253" s="46" t="s">
        <v>13017</v>
      </c>
      <c r="H3253" s="46" t="s">
        <v>358</v>
      </c>
      <c r="I3253" s="46" t="s">
        <v>647</v>
      </c>
      <c r="J3253" s="47">
        <v>76</v>
      </c>
      <c r="K3253" s="46" t="s">
        <v>2569</v>
      </c>
      <c r="L3253" s="46" t="s">
        <v>279</v>
      </c>
    </row>
    <row r="3254" spans="1:12" x14ac:dyDescent="0.2">
      <c r="A3254" s="47">
        <v>20530</v>
      </c>
      <c r="C3254" s="46" t="s">
        <v>1540</v>
      </c>
      <c r="D3254" s="46" t="s">
        <v>10</v>
      </c>
      <c r="E3254" s="46" t="s">
        <v>2647</v>
      </c>
      <c r="F3254" s="46" t="s">
        <v>6448</v>
      </c>
      <c r="G3254" s="46" t="s">
        <v>13018</v>
      </c>
      <c r="H3254" s="46" t="s">
        <v>368</v>
      </c>
      <c r="I3254" s="46" t="s">
        <v>3783</v>
      </c>
      <c r="J3254" s="47">
        <v>10437</v>
      </c>
      <c r="K3254" s="46" t="s">
        <v>2569</v>
      </c>
      <c r="L3254" s="46" t="s">
        <v>269</v>
      </c>
    </row>
    <row r="3255" spans="1:12" x14ac:dyDescent="0.2">
      <c r="A3255" s="47">
        <v>20518</v>
      </c>
      <c r="C3255" s="46" t="s">
        <v>2149</v>
      </c>
      <c r="D3255" s="46" t="s">
        <v>2150</v>
      </c>
      <c r="E3255" s="46" t="s">
        <v>3485</v>
      </c>
      <c r="F3255" s="46" t="s">
        <v>6450</v>
      </c>
      <c r="G3255" s="46" t="s">
        <v>13019</v>
      </c>
      <c r="H3255" s="46" t="s">
        <v>361</v>
      </c>
      <c r="I3255" s="46" t="s">
        <v>2618</v>
      </c>
      <c r="J3255" s="47">
        <v>323</v>
      </c>
      <c r="K3255" s="46" t="s">
        <v>2569</v>
      </c>
      <c r="L3255" s="46" t="s">
        <v>284</v>
      </c>
    </row>
    <row r="3256" spans="1:12" x14ac:dyDescent="0.2">
      <c r="A3256" s="47">
        <v>20513</v>
      </c>
      <c r="C3256" s="46" t="s">
        <v>66</v>
      </c>
      <c r="D3256" s="46" t="s">
        <v>106</v>
      </c>
      <c r="E3256" s="46" t="s">
        <v>4855</v>
      </c>
      <c r="F3256" s="46" t="s">
        <v>6451</v>
      </c>
      <c r="G3256" s="46" t="s">
        <v>13020</v>
      </c>
      <c r="H3256" s="46" t="s">
        <v>358</v>
      </c>
      <c r="I3256" s="46" t="s">
        <v>428</v>
      </c>
      <c r="J3256" s="47">
        <v>641</v>
      </c>
      <c r="K3256" s="46" t="s">
        <v>2569</v>
      </c>
      <c r="L3256" s="46" t="s">
        <v>269</v>
      </c>
    </row>
    <row r="3257" spans="1:12" x14ac:dyDescent="0.2">
      <c r="A3257" s="47">
        <v>20512</v>
      </c>
      <c r="C3257" s="46" t="s">
        <v>15966</v>
      </c>
      <c r="D3257" s="46" t="s">
        <v>10795</v>
      </c>
      <c r="E3257" s="46" t="s">
        <v>2725</v>
      </c>
      <c r="F3257" s="46" t="s">
        <v>5564</v>
      </c>
      <c r="G3257" s="46" t="s">
        <v>13021</v>
      </c>
      <c r="H3257" s="46" t="s">
        <v>361</v>
      </c>
      <c r="I3257" s="46" t="s">
        <v>1068</v>
      </c>
      <c r="J3257" s="47">
        <v>703</v>
      </c>
      <c r="K3257" s="46" t="s">
        <v>2569</v>
      </c>
      <c r="L3257" s="46" t="s">
        <v>269</v>
      </c>
    </row>
    <row r="3258" spans="1:12" x14ac:dyDescent="0.2">
      <c r="A3258" s="47">
        <v>20433</v>
      </c>
      <c r="C3258" s="46" t="s">
        <v>1826</v>
      </c>
      <c r="D3258" s="46" t="s">
        <v>89</v>
      </c>
      <c r="E3258" s="46" t="s">
        <v>3570</v>
      </c>
      <c r="F3258" s="46" t="s">
        <v>6453</v>
      </c>
      <c r="G3258" s="46" t="s">
        <v>13022</v>
      </c>
      <c r="H3258" s="46" t="s">
        <v>361</v>
      </c>
      <c r="I3258" s="46" t="s">
        <v>496</v>
      </c>
      <c r="J3258" s="47">
        <v>337</v>
      </c>
      <c r="K3258" s="46" t="s">
        <v>2569</v>
      </c>
      <c r="L3258" s="46" t="s">
        <v>280</v>
      </c>
    </row>
    <row r="3259" spans="1:12" x14ac:dyDescent="0.2">
      <c r="A3259" s="47">
        <v>20431</v>
      </c>
      <c r="C3259" s="46" t="s">
        <v>6140</v>
      </c>
      <c r="D3259" s="46" t="s">
        <v>6141</v>
      </c>
      <c r="E3259" s="46" t="s">
        <v>529</v>
      </c>
      <c r="F3259" s="46" t="s">
        <v>6454</v>
      </c>
      <c r="G3259" s="46" t="s">
        <v>13023</v>
      </c>
      <c r="H3259" s="46" t="s">
        <v>361</v>
      </c>
      <c r="I3259" s="46" t="s">
        <v>437</v>
      </c>
      <c r="J3259" s="47">
        <v>736</v>
      </c>
      <c r="K3259" s="46" t="s">
        <v>2569</v>
      </c>
      <c r="L3259" s="46" t="s">
        <v>282</v>
      </c>
    </row>
    <row r="3260" spans="1:12" x14ac:dyDescent="0.2">
      <c r="A3260" s="47">
        <v>20417</v>
      </c>
      <c r="C3260" s="46" t="s">
        <v>7354</v>
      </c>
      <c r="E3260" s="46" t="s">
        <v>15967</v>
      </c>
      <c r="F3260" s="46" t="s">
        <v>6456</v>
      </c>
      <c r="G3260" s="46" t="s">
        <v>13024</v>
      </c>
      <c r="H3260" s="46" t="s">
        <v>361</v>
      </c>
      <c r="I3260" s="46" t="s">
        <v>419</v>
      </c>
      <c r="J3260" s="47">
        <v>10124</v>
      </c>
      <c r="K3260" s="46" t="s">
        <v>2569</v>
      </c>
      <c r="L3260" s="46" t="s">
        <v>279</v>
      </c>
    </row>
    <row r="3261" spans="1:12" x14ac:dyDescent="0.2">
      <c r="A3261" s="47">
        <v>20398</v>
      </c>
      <c r="C3261" s="46" t="s">
        <v>1876</v>
      </c>
      <c r="D3261" s="46" t="s">
        <v>16</v>
      </c>
      <c r="E3261" s="46" t="s">
        <v>21</v>
      </c>
      <c r="F3261" s="46" t="s">
        <v>6458</v>
      </c>
      <c r="G3261" s="46" t="s">
        <v>13025</v>
      </c>
      <c r="H3261" s="46" t="s">
        <v>361</v>
      </c>
      <c r="I3261" s="46" t="s">
        <v>839</v>
      </c>
      <c r="J3261" s="47">
        <v>246</v>
      </c>
      <c r="K3261" s="46" t="s">
        <v>2569</v>
      </c>
      <c r="L3261" s="46" t="s">
        <v>282</v>
      </c>
    </row>
    <row r="3262" spans="1:12" x14ac:dyDescent="0.2">
      <c r="A3262" s="47">
        <v>20373</v>
      </c>
      <c r="C3262" s="46" t="s">
        <v>6143</v>
      </c>
      <c r="D3262" s="46" t="s">
        <v>6144</v>
      </c>
      <c r="E3262" s="46" t="s">
        <v>31</v>
      </c>
      <c r="F3262" s="46" t="s">
        <v>6459</v>
      </c>
      <c r="G3262" s="46" t="s">
        <v>13026</v>
      </c>
      <c r="H3262" s="46" t="s">
        <v>361</v>
      </c>
      <c r="I3262" s="46" t="s">
        <v>1062</v>
      </c>
      <c r="J3262" s="47">
        <v>10399</v>
      </c>
      <c r="K3262" s="46" t="s">
        <v>2569</v>
      </c>
      <c r="L3262" s="46" t="s">
        <v>269</v>
      </c>
    </row>
    <row r="3263" spans="1:12" x14ac:dyDescent="0.2">
      <c r="A3263" s="47">
        <v>20362</v>
      </c>
      <c r="C3263" s="46" t="s">
        <v>62</v>
      </c>
      <c r="D3263" s="46" t="s">
        <v>5674</v>
      </c>
      <c r="E3263" s="46" t="s">
        <v>3209</v>
      </c>
      <c r="F3263" s="46" t="s">
        <v>4927</v>
      </c>
      <c r="G3263" s="46" t="s">
        <v>13027</v>
      </c>
      <c r="H3263" s="46" t="s">
        <v>361</v>
      </c>
      <c r="I3263" s="46" t="s">
        <v>580</v>
      </c>
      <c r="J3263" s="47">
        <v>534</v>
      </c>
      <c r="K3263" s="46" t="s">
        <v>2569</v>
      </c>
      <c r="L3263" s="46" t="s">
        <v>269</v>
      </c>
    </row>
    <row r="3264" spans="1:12" x14ac:dyDescent="0.2">
      <c r="A3264" s="47">
        <v>20359</v>
      </c>
      <c r="C3264" s="46" t="s">
        <v>1588</v>
      </c>
      <c r="D3264" s="46" t="s">
        <v>7</v>
      </c>
      <c r="E3264" s="46" t="s">
        <v>3758</v>
      </c>
      <c r="F3264" s="46" t="s">
        <v>6462</v>
      </c>
      <c r="G3264" s="46" t="s">
        <v>13028</v>
      </c>
      <c r="H3264" s="46" t="s">
        <v>361</v>
      </c>
      <c r="I3264" s="46" t="s">
        <v>732</v>
      </c>
      <c r="J3264" s="47">
        <v>10084</v>
      </c>
      <c r="K3264" s="46" t="s">
        <v>2569</v>
      </c>
      <c r="L3264" s="46" t="s">
        <v>280</v>
      </c>
    </row>
    <row r="3265" spans="1:12" x14ac:dyDescent="0.2">
      <c r="A3265" s="47">
        <v>20358</v>
      </c>
      <c r="C3265" s="46" t="s">
        <v>1691</v>
      </c>
      <c r="D3265" s="46" t="s">
        <v>2997</v>
      </c>
      <c r="E3265" s="46" t="s">
        <v>3758</v>
      </c>
      <c r="F3265" s="46" t="s">
        <v>6464</v>
      </c>
      <c r="G3265" s="46" t="s">
        <v>13029</v>
      </c>
      <c r="H3265" s="46" t="s">
        <v>358</v>
      </c>
      <c r="I3265" s="46" t="s">
        <v>4320</v>
      </c>
      <c r="J3265" s="47">
        <v>103</v>
      </c>
      <c r="K3265" s="46" t="s">
        <v>2569</v>
      </c>
      <c r="L3265" s="46" t="s">
        <v>278</v>
      </c>
    </row>
    <row r="3266" spans="1:12" x14ac:dyDescent="0.2">
      <c r="A3266" s="47">
        <v>20350</v>
      </c>
      <c r="C3266" s="46" t="s">
        <v>6148</v>
      </c>
      <c r="D3266" s="46" t="s">
        <v>3991</v>
      </c>
      <c r="E3266" s="46" t="s">
        <v>3220</v>
      </c>
      <c r="F3266" s="46" t="s">
        <v>6465</v>
      </c>
      <c r="G3266" s="46" t="s">
        <v>13030</v>
      </c>
      <c r="H3266" s="46" t="s">
        <v>358</v>
      </c>
      <c r="I3266" s="46" t="s">
        <v>403</v>
      </c>
      <c r="J3266" s="47">
        <v>321</v>
      </c>
      <c r="K3266" s="46" t="s">
        <v>2569</v>
      </c>
      <c r="L3266" s="46" t="s">
        <v>284</v>
      </c>
    </row>
    <row r="3267" spans="1:12" x14ac:dyDescent="0.2">
      <c r="A3267" s="47">
        <v>20295</v>
      </c>
      <c r="C3267" s="46" t="s">
        <v>103</v>
      </c>
      <c r="D3267" s="46" t="s">
        <v>16</v>
      </c>
      <c r="E3267" s="46" t="s">
        <v>12</v>
      </c>
      <c r="F3267" s="46" t="s">
        <v>6467</v>
      </c>
      <c r="G3267" s="46" t="s">
        <v>13031</v>
      </c>
      <c r="H3267" s="46" t="s">
        <v>358</v>
      </c>
      <c r="I3267" s="46" t="s">
        <v>396</v>
      </c>
      <c r="J3267" s="47">
        <v>274</v>
      </c>
      <c r="K3267" s="46" t="s">
        <v>2569</v>
      </c>
      <c r="L3267" s="46" t="s">
        <v>283</v>
      </c>
    </row>
    <row r="3268" spans="1:12" x14ac:dyDescent="0.2">
      <c r="A3268" s="47">
        <v>20291</v>
      </c>
      <c r="C3268" s="46" t="s">
        <v>3465</v>
      </c>
      <c r="D3268" s="46" t="s">
        <v>3471</v>
      </c>
      <c r="E3268" s="46" t="s">
        <v>1641</v>
      </c>
      <c r="F3268" s="46" t="s">
        <v>6472</v>
      </c>
      <c r="G3268" s="46" t="s">
        <v>13032</v>
      </c>
      <c r="H3268" s="46" t="s">
        <v>361</v>
      </c>
      <c r="I3268" s="46" t="s">
        <v>178</v>
      </c>
      <c r="J3268" s="47">
        <v>504</v>
      </c>
      <c r="K3268" s="46" t="s">
        <v>2569</v>
      </c>
      <c r="L3268" s="46" t="s">
        <v>285</v>
      </c>
    </row>
    <row r="3269" spans="1:12" x14ac:dyDescent="0.2">
      <c r="A3269" s="47">
        <v>20286</v>
      </c>
      <c r="C3269" s="46" t="s">
        <v>3410</v>
      </c>
      <c r="D3269" s="46" t="s">
        <v>9</v>
      </c>
      <c r="E3269" s="46" t="s">
        <v>29</v>
      </c>
      <c r="F3269" s="46" t="s">
        <v>6474</v>
      </c>
      <c r="G3269" s="46" t="s">
        <v>13033</v>
      </c>
      <c r="H3269" s="46" t="s">
        <v>361</v>
      </c>
      <c r="I3269" s="46" t="s">
        <v>367</v>
      </c>
      <c r="J3269" s="47">
        <v>47</v>
      </c>
      <c r="K3269" s="46" t="s">
        <v>2569</v>
      </c>
      <c r="L3269" s="46" t="s">
        <v>280</v>
      </c>
    </row>
    <row r="3270" spans="1:12" x14ac:dyDescent="0.2">
      <c r="A3270" s="47">
        <v>20274</v>
      </c>
      <c r="C3270" s="46" t="s">
        <v>6152</v>
      </c>
      <c r="D3270" s="46" t="s">
        <v>3098</v>
      </c>
      <c r="E3270" s="46" t="s">
        <v>21</v>
      </c>
      <c r="F3270" s="46" t="s">
        <v>6475</v>
      </c>
      <c r="G3270" s="46" t="s">
        <v>13034</v>
      </c>
      <c r="H3270" s="46" t="s">
        <v>361</v>
      </c>
      <c r="I3270" s="46" t="s">
        <v>614</v>
      </c>
      <c r="J3270" s="47">
        <v>626</v>
      </c>
      <c r="K3270" s="46" t="s">
        <v>2569</v>
      </c>
      <c r="L3270" s="46" t="s">
        <v>284</v>
      </c>
    </row>
    <row r="3271" spans="1:12" x14ac:dyDescent="0.2">
      <c r="A3271" s="47">
        <v>20272</v>
      </c>
      <c r="C3271" s="46" t="s">
        <v>1758</v>
      </c>
      <c r="D3271" s="46" t="s">
        <v>24</v>
      </c>
      <c r="E3271" s="46" t="s">
        <v>6136</v>
      </c>
      <c r="F3271" s="46" t="s">
        <v>6477</v>
      </c>
      <c r="G3271" s="46" t="s">
        <v>13035</v>
      </c>
      <c r="H3271" s="46" t="s">
        <v>358</v>
      </c>
      <c r="I3271" s="46" t="s">
        <v>500</v>
      </c>
      <c r="J3271" s="47">
        <v>10085</v>
      </c>
      <c r="K3271" s="46" t="s">
        <v>2569</v>
      </c>
      <c r="L3271" s="46" t="s">
        <v>283</v>
      </c>
    </row>
    <row r="3272" spans="1:12" x14ac:dyDescent="0.2">
      <c r="A3272" s="47">
        <v>20224</v>
      </c>
      <c r="C3272" s="46" t="s">
        <v>17</v>
      </c>
      <c r="D3272" s="46" t="s">
        <v>34</v>
      </c>
      <c r="E3272" s="46" t="s">
        <v>3849</v>
      </c>
      <c r="F3272" s="46" t="s">
        <v>6478</v>
      </c>
      <c r="G3272" s="46" t="s">
        <v>13036</v>
      </c>
      <c r="H3272" s="46" t="s">
        <v>361</v>
      </c>
      <c r="I3272" s="46" t="s">
        <v>432</v>
      </c>
      <c r="J3272" s="47">
        <v>673</v>
      </c>
      <c r="K3272" s="46" t="s">
        <v>2569</v>
      </c>
      <c r="L3272" s="46" t="s">
        <v>279</v>
      </c>
    </row>
    <row r="3273" spans="1:12" x14ac:dyDescent="0.2">
      <c r="A3273" s="47">
        <v>20212</v>
      </c>
      <c r="C3273" s="46" t="s">
        <v>1823</v>
      </c>
      <c r="D3273" s="46" t="s">
        <v>54</v>
      </c>
      <c r="E3273" s="46" t="s">
        <v>6156</v>
      </c>
      <c r="F3273" s="46" t="s">
        <v>3329</v>
      </c>
      <c r="G3273" s="46" t="s">
        <v>13037</v>
      </c>
      <c r="H3273" s="46" t="s">
        <v>361</v>
      </c>
      <c r="I3273" s="46" t="s">
        <v>1062</v>
      </c>
      <c r="J3273" s="47">
        <v>10399</v>
      </c>
      <c r="K3273" s="46" t="s">
        <v>2569</v>
      </c>
      <c r="L3273" s="46" t="s">
        <v>269</v>
      </c>
    </row>
    <row r="3274" spans="1:12" x14ac:dyDescent="0.2">
      <c r="A3274" s="47">
        <v>20211</v>
      </c>
      <c r="C3274" s="46" t="s">
        <v>6158</v>
      </c>
      <c r="D3274" s="46" t="s">
        <v>35</v>
      </c>
      <c r="E3274" s="46" t="s">
        <v>2901</v>
      </c>
      <c r="F3274" s="46" t="s">
        <v>6479</v>
      </c>
      <c r="G3274" s="46" t="s">
        <v>13038</v>
      </c>
      <c r="H3274" s="46" t="s">
        <v>361</v>
      </c>
      <c r="I3274" s="46" t="s">
        <v>693</v>
      </c>
      <c r="J3274" s="47">
        <v>556</v>
      </c>
      <c r="K3274" s="46" t="s">
        <v>2569</v>
      </c>
      <c r="L3274" s="46" t="s">
        <v>282</v>
      </c>
    </row>
    <row r="3275" spans="1:12" x14ac:dyDescent="0.2">
      <c r="A3275" s="47">
        <v>20201</v>
      </c>
      <c r="C3275" s="46" t="s">
        <v>88</v>
      </c>
      <c r="D3275" s="46" t="s">
        <v>90</v>
      </c>
      <c r="E3275" s="46" t="s">
        <v>36</v>
      </c>
      <c r="F3275" s="46" t="s">
        <v>6482</v>
      </c>
      <c r="G3275" s="46" t="s">
        <v>13039</v>
      </c>
      <c r="H3275" s="46" t="s">
        <v>361</v>
      </c>
      <c r="I3275" s="46" t="s">
        <v>726</v>
      </c>
      <c r="J3275" s="47">
        <v>61</v>
      </c>
      <c r="K3275" s="46" t="s">
        <v>2569</v>
      </c>
      <c r="L3275" s="46" t="s">
        <v>282</v>
      </c>
    </row>
    <row r="3276" spans="1:12" x14ac:dyDescent="0.2">
      <c r="A3276" s="47">
        <v>20157</v>
      </c>
      <c r="C3276" s="46" t="s">
        <v>2927</v>
      </c>
      <c r="D3276" s="46" t="s">
        <v>6161</v>
      </c>
      <c r="E3276" s="46" t="s">
        <v>6</v>
      </c>
      <c r="F3276" s="46" t="s">
        <v>13041</v>
      </c>
      <c r="G3276" s="46" t="s">
        <v>13042</v>
      </c>
      <c r="H3276" s="46" t="s">
        <v>358</v>
      </c>
      <c r="I3276" s="46" t="s">
        <v>447</v>
      </c>
      <c r="J3276" s="47">
        <v>10039</v>
      </c>
      <c r="K3276" s="46" t="s">
        <v>2569</v>
      </c>
      <c r="L3276" s="46" t="s">
        <v>279</v>
      </c>
    </row>
    <row r="3277" spans="1:12" x14ac:dyDescent="0.2">
      <c r="A3277" s="47">
        <v>20156</v>
      </c>
      <c r="C3277" s="46" t="s">
        <v>443</v>
      </c>
      <c r="D3277" s="46" t="s">
        <v>443</v>
      </c>
      <c r="E3277" s="46" t="s">
        <v>3511</v>
      </c>
      <c r="F3277" s="46" t="s">
        <v>6483</v>
      </c>
      <c r="G3277" s="46" t="s">
        <v>13043</v>
      </c>
      <c r="H3277" s="46" t="s">
        <v>361</v>
      </c>
      <c r="I3277" s="46" t="s">
        <v>366</v>
      </c>
      <c r="J3277" s="47">
        <v>41</v>
      </c>
      <c r="K3277" s="46" t="s">
        <v>2569</v>
      </c>
      <c r="L3277" s="46" t="s">
        <v>280</v>
      </c>
    </row>
    <row r="3278" spans="1:12" x14ac:dyDescent="0.2">
      <c r="A3278" s="47">
        <v>20154</v>
      </c>
      <c r="C3278" s="46" t="s">
        <v>2948</v>
      </c>
      <c r="D3278" s="46" t="s">
        <v>2948</v>
      </c>
      <c r="E3278" s="46" t="s">
        <v>36</v>
      </c>
      <c r="F3278" s="46" t="s">
        <v>6486</v>
      </c>
      <c r="G3278" s="46" t="s">
        <v>13044</v>
      </c>
      <c r="H3278" s="46" t="s">
        <v>361</v>
      </c>
      <c r="I3278" s="46" t="s">
        <v>619</v>
      </c>
      <c r="J3278" s="47">
        <v>43</v>
      </c>
      <c r="K3278" s="46" t="s">
        <v>2569</v>
      </c>
      <c r="L3278" s="46" t="s">
        <v>269</v>
      </c>
    </row>
    <row r="3279" spans="1:12" x14ac:dyDescent="0.2">
      <c r="A3279" s="47">
        <v>20150</v>
      </c>
      <c r="C3279" s="46" t="s">
        <v>89</v>
      </c>
      <c r="D3279" s="46" t="s">
        <v>1793</v>
      </c>
      <c r="E3279" s="46" t="s">
        <v>6010</v>
      </c>
      <c r="F3279" s="46" t="s">
        <v>6489</v>
      </c>
      <c r="G3279" s="46" t="s">
        <v>13045</v>
      </c>
      <c r="H3279" s="46" t="s">
        <v>361</v>
      </c>
      <c r="I3279" s="46" t="s">
        <v>818</v>
      </c>
      <c r="J3279" s="47">
        <v>600</v>
      </c>
      <c r="K3279" s="46" t="s">
        <v>2569</v>
      </c>
      <c r="L3279" s="46" t="s">
        <v>279</v>
      </c>
    </row>
    <row r="3280" spans="1:12" x14ac:dyDescent="0.2">
      <c r="A3280" s="47">
        <v>20142</v>
      </c>
      <c r="C3280" s="46" t="s">
        <v>34</v>
      </c>
      <c r="D3280" s="46" t="s">
        <v>25</v>
      </c>
      <c r="E3280" s="46" t="s">
        <v>67</v>
      </c>
      <c r="F3280" s="46" t="s">
        <v>6490</v>
      </c>
      <c r="G3280" s="46" t="s">
        <v>13046</v>
      </c>
      <c r="H3280" s="46" t="s">
        <v>368</v>
      </c>
      <c r="I3280" s="46" t="s">
        <v>456</v>
      </c>
      <c r="J3280" s="47">
        <v>10098</v>
      </c>
      <c r="K3280" s="46" t="s">
        <v>2569</v>
      </c>
      <c r="L3280" s="46" t="s">
        <v>284</v>
      </c>
    </row>
    <row r="3281" spans="1:12" x14ac:dyDescent="0.2">
      <c r="A3281" s="47">
        <v>20135</v>
      </c>
      <c r="C3281" s="46" t="s">
        <v>72</v>
      </c>
      <c r="D3281" s="46" t="s">
        <v>14</v>
      </c>
      <c r="E3281" s="46" t="s">
        <v>399</v>
      </c>
      <c r="F3281" s="46" t="s">
        <v>6491</v>
      </c>
      <c r="G3281" s="46" t="s">
        <v>13047</v>
      </c>
      <c r="H3281" s="46" t="s">
        <v>358</v>
      </c>
      <c r="I3281" s="46" t="s">
        <v>419</v>
      </c>
      <c r="J3281" s="47">
        <v>10124</v>
      </c>
      <c r="K3281" s="46" t="s">
        <v>2569</v>
      </c>
      <c r="L3281" s="46" t="s">
        <v>279</v>
      </c>
    </row>
    <row r="3282" spans="1:12" x14ac:dyDescent="0.2">
      <c r="A3282" s="47">
        <v>20122</v>
      </c>
      <c r="C3282" s="46" t="s">
        <v>54</v>
      </c>
      <c r="D3282" s="46" t="s">
        <v>25</v>
      </c>
      <c r="E3282" s="46" t="s">
        <v>6120</v>
      </c>
      <c r="F3282" s="46" t="s">
        <v>13050</v>
      </c>
      <c r="G3282" s="46" t="s">
        <v>13051</v>
      </c>
      <c r="H3282" s="46" t="s">
        <v>358</v>
      </c>
      <c r="I3282" s="46" t="s">
        <v>369</v>
      </c>
      <c r="J3282" s="47">
        <v>78</v>
      </c>
      <c r="K3282" s="46" t="s">
        <v>2569</v>
      </c>
      <c r="L3282" s="46" t="s">
        <v>279</v>
      </c>
    </row>
    <row r="3283" spans="1:12" x14ac:dyDescent="0.2">
      <c r="A3283" s="47">
        <v>20114</v>
      </c>
      <c r="C3283" s="46" t="s">
        <v>34</v>
      </c>
      <c r="D3283" s="46" t="s">
        <v>72</v>
      </c>
      <c r="E3283" s="46" t="s">
        <v>133</v>
      </c>
      <c r="F3283" s="46" t="s">
        <v>6492</v>
      </c>
      <c r="G3283" s="46" t="s">
        <v>13052</v>
      </c>
      <c r="H3283" s="46" t="s">
        <v>358</v>
      </c>
      <c r="I3283" s="46" t="s">
        <v>419</v>
      </c>
      <c r="J3283" s="47">
        <v>10124</v>
      </c>
      <c r="K3283" s="46" t="s">
        <v>2569</v>
      </c>
      <c r="L3283" s="46" t="s">
        <v>279</v>
      </c>
    </row>
    <row r="3284" spans="1:12" x14ac:dyDescent="0.2">
      <c r="A3284" s="47">
        <v>20113</v>
      </c>
      <c r="C3284" s="46" t="s">
        <v>17</v>
      </c>
      <c r="D3284" s="46" t="s">
        <v>6060</v>
      </c>
      <c r="E3284" s="46" t="s">
        <v>22</v>
      </c>
      <c r="F3284" s="46" t="s">
        <v>13053</v>
      </c>
      <c r="G3284" s="46" t="s">
        <v>13054</v>
      </c>
      <c r="H3284" s="46" t="s">
        <v>368</v>
      </c>
      <c r="I3284" s="46" t="s">
        <v>1010</v>
      </c>
      <c r="J3284" s="47">
        <v>310</v>
      </c>
      <c r="K3284" s="46" t="s">
        <v>2569</v>
      </c>
      <c r="L3284" s="46" t="s">
        <v>279</v>
      </c>
    </row>
    <row r="3285" spans="1:12" x14ac:dyDescent="0.2">
      <c r="A3285" s="47">
        <v>20110</v>
      </c>
      <c r="C3285" s="46" t="s">
        <v>1591</v>
      </c>
      <c r="D3285" s="46" t="s">
        <v>6172</v>
      </c>
      <c r="E3285" s="46" t="s">
        <v>4419</v>
      </c>
      <c r="F3285" s="46" t="s">
        <v>6493</v>
      </c>
      <c r="G3285" s="46" t="s">
        <v>13055</v>
      </c>
      <c r="H3285" s="46" t="s">
        <v>358</v>
      </c>
      <c r="I3285" s="46" t="s">
        <v>369</v>
      </c>
      <c r="J3285" s="47">
        <v>78</v>
      </c>
      <c r="K3285" s="46" t="s">
        <v>2569</v>
      </c>
      <c r="L3285" s="46" t="s">
        <v>279</v>
      </c>
    </row>
    <row r="3286" spans="1:12" x14ac:dyDescent="0.2">
      <c r="A3286" s="47">
        <v>20106</v>
      </c>
      <c r="C3286" s="46" t="s">
        <v>3465</v>
      </c>
      <c r="D3286" s="46" t="s">
        <v>6175</v>
      </c>
      <c r="E3286" s="46" t="s">
        <v>4419</v>
      </c>
      <c r="F3286" s="46" t="s">
        <v>6494</v>
      </c>
      <c r="G3286" s="46" t="s">
        <v>13056</v>
      </c>
      <c r="H3286" s="46" t="s">
        <v>361</v>
      </c>
      <c r="I3286" s="46" t="s">
        <v>404</v>
      </c>
      <c r="J3286" s="47">
        <v>331</v>
      </c>
      <c r="K3286" s="46" t="s">
        <v>2569</v>
      </c>
      <c r="L3286" s="46" t="s">
        <v>283</v>
      </c>
    </row>
    <row r="3287" spans="1:12" x14ac:dyDescent="0.2">
      <c r="A3287" s="47">
        <v>20102</v>
      </c>
      <c r="C3287" s="46" t="s">
        <v>176</v>
      </c>
      <c r="D3287" s="46" t="s">
        <v>443</v>
      </c>
      <c r="E3287" s="46" t="s">
        <v>51</v>
      </c>
      <c r="F3287" s="46" t="s">
        <v>6497</v>
      </c>
      <c r="G3287" s="46" t="s">
        <v>13057</v>
      </c>
      <c r="H3287" s="46" t="s">
        <v>361</v>
      </c>
      <c r="I3287" s="46" t="s">
        <v>404</v>
      </c>
      <c r="J3287" s="47">
        <v>331</v>
      </c>
      <c r="K3287" s="46" t="s">
        <v>2569</v>
      </c>
      <c r="L3287" s="46" t="s">
        <v>283</v>
      </c>
    </row>
    <row r="3288" spans="1:12" x14ac:dyDescent="0.2">
      <c r="A3288" s="47">
        <v>20092</v>
      </c>
      <c r="C3288" s="46" t="s">
        <v>6178</v>
      </c>
      <c r="D3288" s="46" t="s">
        <v>6179</v>
      </c>
      <c r="E3288" s="46" t="s">
        <v>2590</v>
      </c>
      <c r="F3288" s="46" t="s">
        <v>6498</v>
      </c>
      <c r="G3288" s="46" t="s">
        <v>13058</v>
      </c>
      <c r="H3288" s="46" t="s">
        <v>368</v>
      </c>
      <c r="I3288" s="46" t="s">
        <v>505</v>
      </c>
      <c r="J3288" s="47">
        <v>10095</v>
      </c>
      <c r="K3288" s="46" t="s">
        <v>2569</v>
      </c>
      <c r="L3288" s="46" t="s">
        <v>289</v>
      </c>
    </row>
    <row r="3289" spans="1:12" x14ac:dyDescent="0.2">
      <c r="A3289" s="47">
        <v>20091</v>
      </c>
      <c r="C3289" s="46" t="s">
        <v>5944</v>
      </c>
      <c r="D3289" s="46" t="s">
        <v>6181</v>
      </c>
      <c r="E3289" s="46" t="s">
        <v>2705</v>
      </c>
      <c r="F3289" s="46" t="s">
        <v>13059</v>
      </c>
      <c r="G3289" s="46" t="s">
        <v>13060</v>
      </c>
      <c r="H3289" s="46" t="s">
        <v>368</v>
      </c>
      <c r="I3289" s="46" t="s">
        <v>12141</v>
      </c>
      <c r="J3289" s="47">
        <v>10233</v>
      </c>
      <c r="K3289" s="46" t="s">
        <v>2569</v>
      </c>
      <c r="L3289" s="46" t="s">
        <v>269</v>
      </c>
    </row>
    <row r="3290" spans="1:12" x14ac:dyDescent="0.2">
      <c r="A3290" s="47">
        <v>20087</v>
      </c>
      <c r="C3290" s="46" t="s">
        <v>17</v>
      </c>
      <c r="D3290" s="46" t="s">
        <v>35</v>
      </c>
      <c r="E3290" s="46" t="s">
        <v>359</v>
      </c>
      <c r="F3290" s="46" t="s">
        <v>6500</v>
      </c>
      <c r="G3290" s="46" t="s">
        <v>13061</v>
      </c>
      <c r="H3290" s="46" t="s">
        <v>361</v>
      </c>
      <c r="I3290" s="46" t="s">
        <v>4231</v>
      </c>
      <c r="J3290" s="47">
        <v>518</v>
      </c>
      <c r="K3290" s="46" t="s">
        <v>2569</v>
      </c>
      <c r="L3290" s="46" t="s">
        <v>269</v>
      </c>
    </row>
    <row r="3291" spans="1:12" x14ac:dyDescent="0.2">
      <c r="A3291" s="47">
        <v>20077</v>
      </c>
      <c r="C3291" s="46" t="s">
        <v>1916</v>
      </c>
      <c r="D3291" s="46" t="s">
        <v>7</v>
      </c>
      <c r="E3291" s="46" t="s">
        <v>114</v>
      </c>
      <c r="F3291" s="46" t="s">
        <v>5173</v>
      </c>
      <c r="G3291" s="46" t="s">
        <v>13062</v>
      </c>
      <c r="H3291" s="46" t="s">
        <v>361</v>
      </c>
      <c r="I3291" s="46" t="s">
        <v>403</v>
      </c>
      <c r="J3291" s="47">
        <v>321</v>
      </c>
      <c r="K3291" s="46" t="s">
        <v>2569</v>
      </c>
      <c r="L3291" s="46" t="s">
        <v>284</v>
      </c>
    </row>
    <row r="3292" spans="1:12" x14ac:dyDescent="0.2">
      <c r="A3292" s="47">
        <v>20074</v>
      </c>
      <c r="C3292" s="46" t="s">
        <v>6183</v>
      </c>
      <c r="E3292" s="46" t="s">
        <v>5916</v>
      </c>
      <c r="F3292" s="46" t="s">
        <v>13063</v>
      </c>
      <c r="G3292" s="46" t="s">
        <v>13064</v>
      </c>
      <c r="H3292" s="46" t="s">
        <v>361</v>
      </c>
      <c r="I3292" s="46" t="s">
        <v>8714</v>
      </c>
      <c r="J3292" s="47">
        <v>10214</v>
      </c>
      <c r="K3292" s="46" t="s">
        <v>2569</v>
      </c>
      <c r="L3292" s="46" t="s">
        <v>284</v>
      </c>
    </row>
    <row r="3293" spans="1:12" x14ac:dyDescent="0.2">
      <c r="A3293" s="47">
        <v>20073</v>
      </c>
      <c r="C3293" s="46" t="s">
        <v>6185</v>
      </c>
      <c r="D3293" s="46" t="s">
        <v>6186</v>
      </c>
      <c r="E3293" s="46" t="s">
        <v>63</v>
      </c>
      <c r="F3293" s="46" t="s">
        <v>6503</v>
      </c>
      <c r="G3293" s="46" t="s">
        <v>13065</v>
      </c>
      <c r="H3293" s="46" t="s">
        <v>358</v>
      </c>
      <c r="I3293" s="46" t="s">
        <v>599</v>
      </c>
      <c r="J3293" s="47">
        <v>128</v>
      </c>
      <c r="K3293" s="46" t="s">
        <v>2569</v>
      </c>
      <c r="L3293" s="46" t="s">
        <v>282</v>
      </c>
    </row>
    <row r="3294" spans="1:12" x14ac:dyDescent="0.2">
      <c r="A3294" s="47">
        <v>20061</v>
      </c>
      <c r="C3294" s="46" t="s">
        <v>2147</v>
      </c>
      <c r="D3294" s="46" t="s">
        <v>1495</v>
      </c>
      <c r="E3294" s="46" t="s">
        <v>3283</v>
      </c>
      <c r="F3294" s="46" t="s">
        <v>6504</v>
      </c>
      <c r="G3294" s="46" t="s">
        <v>13066</v>
      </c>
      <c r="H3294" s="46" t="s">
        <v>368</v>
      </c>
      <c r="I3294" s="46" t="s">
        <v>595</v>
      </c>
      <c r="J3294" s="47">
        <v>175</v>
      </c>
      <c r="K3294" s="46" t="s">
        <v>2569</v>
      </c>
      <c r="L3294" s="46" t="s">
        <v>269</v>
      </c>
    </row>
    <row r="3295" spans="1:12" x14ac:dyDescent="0.2">
      <c r="A3295" s="47">
        <v>20044</v>
      </c>
      <c r="C3295" s="46" t="s">
        <v>25</v>
      </c>
      <c r="D3295" s="46" t="s">
        <v>6188</v>
      </c>
      <c r="E3295" s="46" t="s">
        <v>33</v>
      </c>
      <c r="F3295" s="46" t="s">
        <v>13067</v>
      </c>
      <c r="G3295" s="46" t="s">
        <v>13068</v>
      </c>
      <c r="H3295" s="46" t="s">
        <v>368</v>
      </c>
      <c r="I3295" s="46" t="s">
        <v>3783</v>
      </c>
      <c r="J3295" s="47">
        <v>10437</v>
      </c>
      <c r="K3295" s="46" t="s">
        <v>2569</v>
      </c>
      <c r="L3295" s="46" t="s">
        <v>269</v>
      </c>
    </row>
    <row r="3296" spans="1:12" x14ac:dyDescent="0.2">
      <c r="A3296" s="47">
        <v>20039</v>
      </c>
      <c r="C3296" s="46" t="s">
        <v>41</v>
      </c>
      <c r="D3296" s="46" t="s">
        <v>145</v>
      </c>
      <c r="E3296" s="46" t="s">
        <v>98</v>
      </c>
      <c r="F3296" s="46" t="s">
        <v>6508</v>
      </c>
      <c r="G3296" s="46" t="s">
        <v>13069</v>
      </c>
      <c r="H3296" s="46" t="s">
        <v>361</v>
      </c>
      <c r="I3296" s="46" t="s">
        <v>818</v>
      </c>
      <c r="J3296" s="47">
        <v>600</v>
      </c>
      <c r="K3296" s="46" t="s">
        <v>2569</v>
      </c>
      <c r="L3296" s="46" t="s">
        <v>279</v>
      </c>
    </row>
    <row r="3297" spans="1:12" x14ac:dyDescent="0.2">
      <c r="A3297" s="47">
        <v>20027</v>
      </c>
      <c r="C3297" s="46" t="s">
        <v>6192</v>
      </c>
      <c r="D3297" s="46" t="s">
        <v>72</v>
      </c>
      <c r="E3297" s="46" t="s">
        <v>12</v>
      </c>
      <c r="F3297" s="46" t="s">
        <v>6509</v>
      </c>
      <c r="G3297" s="46" t="s">
        <v>13070</v>
      </c>
      <c r="H3297" s="46" t="s">
        <v>361</v>
      </c>
      <c r="I3297" s="46" t="s">
        <v>379</v>
      </c>
      <c r="J3297" s="47">
        <v>138</v>
      </c>
      <c r="K3297" s="46" t="s">
        <v>2831</v>
      </c>
      <c r="L3297" s="46" t="s">
        <v>285</v>
      </c>
    </row>
    <row r="3298" spans="1:12" x14ac:dyDescent="0.2">
      <c r="A3298" s="47">
        <v>20022</v>
      </c>
      <c r="C3298" s="46" t="s">
        <v>14</v>
      </c>
      <c r="D3298" s="46" t="s">
        <v>147</v>
      </c>
      <c r="E3298" s="46" t="s">
        <v>119</v>
      </c>
      <c r="F3298" s="46" t="s">
        <v>6511</v>
      </c>
      <c r="G3298" s="46" t="s">
        <v>13071</v>
      </c>
      <c r="H3298" s="46" t="s">
        <v>361</v>
      </c>
      <c r="I3298" s="46" t="s">
        <v>379</v>
      </c>
      <c r="J3298" s="47">
        <v>138</v>
      </c>
      <c r="K3298" s="46" t="s">
        <v>2569</v>
      </c>
      <c r="L3298" s="46" t="s">
        <v>285</v>
      </c>
    </row>
    <row r="3299" spans="1:12" x14ac:dyDescent="0.2">
      <c r="A3299" s="47">
        <v>20003</v>
      </c>
      <c r="C3299" s="46" t="s">
        <v>19</v>
      </c>
      <c r="D3299" s="46" t="s">
        <v>25</v>
      </c>
      <c r="E3299" s="46" t="s">
        <v>11</v>
      </c>
      <c r="F3299" s="46" t="s">
        <v>6512</v>
      </c>
      <c r="G3299" s="46" t="s">
        <v>13072</v>
      </c>
      <c r="H3299" s="46" t="s">
        <v>361</v>
      </c>
      <c r="I3299" s="46" t="s">
        <v>379</v>
      </c>
      <c r="J3299" s="47">
        <v>138</v>
      </c>
      <c r="K3299" s="46" t="s">
        <v>2569</v>
      </c>
      <c r="L3299" s="46" t="s">
        <v>285</v>
      </c>
    </row>
    <row r="3300" spans="1:12" x14ac:dyDescent="0.2">
      <c r="A3300" s="47">
        <v>19999</v>
      </c>
      <c r="C3300" s="46" t="s">
        <v>2131</v>
      </c>
      <c r="D3300" s="46" t="s">
        <v>6195</v>
      </c>
      <c r="E3300" s="46" t="s">
        <v>6196</v>
      </c>
      <c r="F3300" s="46" t="s">
        <v>6514</v>
      </c>
      <c r="G3300" s="46" t="s">
        <v>13073</v>
      </c>
      <c r="H3300" s="46" t="s">
        <v>361</v>
      </c>
      <c r="I3300" s="46" t="s">
        <v>419</v>
      </c>
      <c r="J3300" s="47">
        <v>10124</v>
      </c>
      <c r="K3300" s="46" t="s">
        <v>2569</v>
      </c>
      <c r="L3300" s="46" t="s">
        <v>279</v>
      </c>
    </row>
    <row r="3301" spans="1:12" x14ac:dyDescent="0.2">
      <c r="A3301" s="47">
        <v>19998</v>
      </c>
      <c r="C3301" s="46" t="s">
        <v>14</v>
      </c>
      <c r="D3301" s="46" t="s">
        <v>6198</v>
      </c>
      <c r="E3301" s="46" t="s">
        <v>3218</v>
      </c>
      <c r="F3301" s="46" t="s">
        <v>6515</v>
      </c>
      <c r="G3301" s="46" t="s">
        <v>13074</v>
      </c>
      <c r="H3301" s="46" t="s">
        <v>361</v>
      </c>
      <c r="I3301" s="46" t="s">
        <v>379</v>
      </c>
      <c r="J3301" s="47">
        <v>138</v>
      </c>
      <c r="K3301" s="46" t="s">
        <v>2569</v>
      </c>
      <c r="L3301" s="46" t="s">
        <v>285</v>
      </c>
    </row>
    <row r="3302" spans="1:12" x14ac:dyDescent="0.2">
      <c r="A3302" s="47">
        <v>19995</v>
      </c>
      <c r="C3302" s="46" t="s">
        <v>6200</v>
      </c>
      <c r="D3302" s="46" t="s">
        <v>9</v>
      </c>
      <c r="E3302" s="46" t="s">
        <v>406</v>
      </c>
      <c r="F3302" s="46" t="s">
        <v>13075</v>
      </c>
      <c r="G3302" s="46" t="s">
        <v>13076</v>
      </c>
      <c r="H3302" s="46" t="s">
        <v>368</v>
      </c>
      <c r="I3302" s="46" t="s">
        <v>11760</v>
      </c>
      <c r="J3302" s="47">
        <v>10455</v>
      </c>
      <c r="K3302" s="46" t="s">
        <v>2569</v>
      </c>
      <c r="L3302" s="46" t="s">
        <v>281</v>
      </c>
    </row>
    <row r="3303" spans="1:12" x14ac:dyDescent="0.2">
      <c r="A3303" s="47">
        <v>19990</v>
      </c>
      <c r="C3303" s="46" t="s">
        <v>1902</v>
      </c>
      <c r="D3303" s="46" t="s">
        <v>6202</v>
      </c>
      <c r="E3303" s="46" t="s">
        <v>6203</v>
      </c>
      <c r="F3303" s="46" t="s">
        <v>13077</v>
      </c>
      <c r="G3303" s="46" t="s">
        <v>13078</v>
      </c>
      <c r="H3303" s="46" t="s">
        <v>368</v>
      </c>
      <c r="I3303" s="46" t="s">
        <v>11760</v>
      </c>
      <c r="J3303" s="47">
        <v>10455</v>
      </c>
      <c r="K3303" s="46" t="s">
        <v>2569</v>
      </c>
      <c r="L3303" s="46" t="s">
        <v>281</v>
      </c>
    </row>
    <row r="3304" spans="1:12" x14ac:dyDescent="0.2">
      <c r="A3304" s="47">
        <v>19986</v>
      </c>
      <c r="C3304" s="46" t="s">
        <v>6204</v>
      </c>
      <c r="D3304" s="46" t="s">
        <v>1510</v>
      </c>
      <c r="E3304" s="46" t="s">
        <v>6</v>
      </c>
      <c r="F3304" s="46" t="s">
        <v>5690</v>
      </c>
      <c r="G3304" s="46" t="s">
        <v>13079</v>
      </c>
      <c r="H3304" s="46" t="s">
        <v>361</v>
      </c>
      <c r="I3304" s="46" t="s">
        <v>1041</v>
      </c>
      <c r="J3304" s="47">
        <v>404</v>
      </c>
      <c r="K3304" s="46" t="s">
        <v>2569</v>
      </c>
      <c r="L3304" s="46" t="s">
        <v>282</v>
      </c>
    </row>
    <row r="3305" spans="1:12" x14ac:dyDescent="0.2">
      <c r="A3305" s="47">
        <v>19979</v>
      </c>
      <c r="C3305" s="46" t="s">
        <v>41</v>
      </c>
      <c r="D3305" s="46" t="s">
        <v>1694</v>
      </c>
      <c r="E3305" s="46" t="s">
        <v>529</v>
      </c>
      <c r="F3305" s="46" t="s">
        <v>6519</v>
      </c>
      <c r="G3305" s="46" t="s">
        <v>13080</v>
      </c>
      <c r="H3305" s="46" t="s">
        <v>361</v>
      </c>
      <c r="I3305" s="46" t="s">
        <v>599</v>
      </c>
      <c r="J3305" s="47">
        <v>128</v>
      </c>
      <c r="K3305" s="46" t="s">
        <v>2569</v>
      </c>
      <c r="L3305" s="46" t="s">
        <v>282</v>
      </c>
    </row>
    <row r="3306" spans="1:12" x14ac:dyDescent="0.2">
      <c r="A3306" s="47">
        <v>19974</v>
      </c>
      <c r="C3306" s="46" t="s">
        <v>92</v>
      </c>
      <c r="D3306" s="46" t="s">
        <v>1694</v>
      </c>
      <c r="E3306" s="46" t="s">
        <v>12780</v>
      </c>
      <c r="F3306" s="46" t="s">
        <v>6520</v>
      </c>
      <c r="G3306" s="46" t="s">
        <v>13081</v>
      </c>
      <c r="H3306" s="46" t="s">
        <v>361</v>
      </c>
      <c r="I3306" s="46" t="s">
        <v>941</v>
      </c>
      <c r="J3306" s="47">
        <v>705</v>
      </c>
      <c r="K3306" s="46" t="s">
        <v>2569</v>
      </c>
      <c r="L3306" s="46" t="s">
        <v>285</v>
      </c>
    </row>
    <row r="3307" spans="1:12" x14ac:dyDescent="0.2">
      <c r="A3307" s="47">
        <v>19973</v>
      </c>
      <c r="C3307" s="46" t="s">
        <v>4114</v>
      </c>
      <c r="D3307" s="46" t="s">
        <v>34</v>
      </c>
      <c r="E3307" s="46" t="s">
        <v>371</v>
      </c>
      <c r="F3307" s="46" t="s">
        <v>6521</v>
      </c>
      <c r="G3307" s="46" t="s">
        <v>13082</v>
      </c>
      <c r="H3307" s="46" t="s">
        <v>361</v>
      </c>
      <c r="I3307" s="46" t="s">
        <v>1152</v>
      </c>
      <c r="J3307" s="47">
        <v>10087</v>
      </c>
      <c r="K3307" s="46" t="s">
        <v>2569</v>
      </c>
      <c r="L3307" s="46" t="s">
        <v>284</v>
      </c>
    </row>
    <row r="3308" spans="1:12" x14ac:dyDescent="0.2">
      <c r="A3308" s="47">
        <v>19962</v>
      </c>
      <c r="C3308" s="46" t="s">
        <v>14</v>
      </c>
      <c r="D3308" s="46" t="s">
        <v>14880</v>
      </c>
      <c r="E3308" s="46" t="s">
        <v>22</v>
      </c>
      <c r="F3308" s="46" t="s">
        <v>6523</v>
      </c>
      <c r="G3308" s="46" t="s">
        <v>13083</v>
      </c>
      <c r="H3308" s="46" t="s">
        <v>361</v>
      </c>
      <c r="I3308" s="46" t="s">
        <v>461</v>
      </c>
      <c r="J3308" s="47">
        <v>10141</v>
      </c>
      <c r="K3308" s="46" t="s">
        <v>2569</v>
      </c>
      <c r="L3308" s="46" t="s">
        <v>280</v>
      </c>
    </row>
    <row r="3309" spans="1:12" x14ac:dyDescent="0.2">
      <c r="A3309" s="47">
        <v>19958</v>
      </c>
      <c r="C3309" s="46" t="s">
        <v>12784</v>
      </c>
      <c r="D3309" s="46" t="s">
        <v>12785</v>
      </c>
      <c r="E3309" s="46" t="s">
        <v>86</v>
      </c>
      <c r="F3309" s="46" t="s">
        <v>6524</v>
      </c>
      <c r="G3309" s="46" t="s">
        <v>13084</v>
      </c>
      <c r="H3309" s="46" t="s">
        <v>361</v>
      </c>
      <c r="I3309" s="46" t="s">
        <v>2618</v>
      </c>
      <c r="J3309" s="47">
        <v>323</v>
      </c>
      <c r="K3309" s="46" t="s">
        <v>2569</v>
      </c>
      <c r="L3309" s="46" t="s">
        <v>284</v>
      </c>
    </row>
    <row r="3310" spans="1:12" x14ac:dyDescent="0.2">
      <c r="A3310" s="47">
        <v>19945</v>
      </c>
      <c r="C3310" s="46" t="s">
        <v>6206</v>
      </c>
      <c r="D3310" s="46" t="s">
        <v>48</v>
      </c>
      <c r="E3310" s="46" t="s">
        <v>6207</v>
      </c>
      <c r="F3310" s="46" t="s">
        <v>6526</v>
      </c>
      <c r="G3310" s="46" t="s">
        <v>13085</v>
      </c>
      <c r="H3310" s="46" t="s">
        <v>361</v>
      </c>
      <c r="I3310" s="46" t="s">
        <v>403</v>
      </c>
      <c r="J3310" s="47">
        <v>321</v>
      </c>
      <c r="K3310" s="46" t="s">
        <v>2569</v>
      </c>
      <c r="L3310" s="46" t="s">
        <v>284</v>
      </c>
    </row>
    <row r="3311" spans="1:12" x14ac:dyDescent="0.2">
      <c r="A3311" s="47">
        <v>19919</v>
      </c>
      <c r="C3311" s="46" t="s">
        <v>57</v>
      </c>
      <c r="D3311" s="46" t="s">
        <v>54</v>
      </c>
      <c r="E3311" s="46" t="s">
        <v>6209</v>
      </c>
      <c r="F3311" s="46" t="s">
        <v>3078</v>
      </c>
      <c r="G3311" s="46" t="s">
        <v>13086</v>
      </c>
      <c r="H3311" s="46" t="s">
        <v>361</v>
      </c>
      <c r="I3311" s="46" t="s">
        <v>403</v>
      </c>
      <c r="J3311" s="47">
        <v>321</v>
      </c>
      <c r="K3311" s="46" t="s">
        <v>2569</v>
      </c>
      <c r="L3311" s="46" t="s">
        <v>284</v>
      </c>
    </row>
    <row r="3312" spans="1:12" x14ac:dyDescent="0.2">
      <c r="A3312" s="47">
        <v>19915</v>
      </c>
      <c r="C3312" s="46" t="s">
        <v>54</v>
      </c>
      <c r="D3312" s="46" t="s">
        <v>5334</v>
      </c>
      <c r="E3312" s="46" t="s">
        <v>95</v>
      </c>
      <c r="F3312" s="46" t="s">
        <v>6528</v>
      </c>
      <c r="G3312" s="46" t="s">
        <v>13087</v>
      </c>
      <c r="H3312" s="46" t="s">
        <v>361</v>
      </c>
      <c r="I3312" s="46" t="s">
        <v>993</v>
      </c>
      <c r="J3312" s="47">
        <v>10001</v>
      </c>
      <c r="K3312" s="46" t="s">
        <v>2569</v>
      </c>
      <c r="L3312" s="46" t="s">
        <v>284</v>
      </c>
    </row>
    <row r="3313" spans="1:12" x14ac:dyDescent="0.2">
      <c r="A3313" s="47">
        <v>19913</v>
      </c>
      <c r="C3313" s="46" t="s">
        <v>9</v>
      </c>
      <c r="D3313" s="46" t="s">
        <v>131</v>
      </c>
      <c r="E3313" s="46" t="s">
        <v>112</v>
      </c>
      <c r="F3313" s="46" t="s">
        <v>6530</v>
      </c>
      <c r="G3313" s="46" t="s">
        <v>13088</v>
      </c>
      <c r="H3313" s="46" t="s">
        <v>368</v>
      </c>
      <c r="I3313" s="46" t="s">
        <v>3945</v>
      </c>
      <c r="J3313" s="47">
        <v>507</v>
      </c>
      <c r="K3313" s="46" t="s">
        <v>2569</v>
      </c>
      <c r="L3313" s="46" t="s">
        <v>288</v>
      </c>
    </row>
    <row r="3314" spans="1:12" x14ac:dyDescent="0.2">
      <c r="A3314" s="47">
        <v>19912</v>
      </c>
      <c r="C3314" s="46" t="s">
        <v>6212</v>
      </c>
      <c r="D3314" s="46" t="s">
        <v>5790</v>
      </c>
      <c r="E3314" s="46" t="s">
        <v>6213</v>
      </c>
      <c r="F3314" s="46" t="s">
        <v>6247</v>
      </c>
      <c r="G3314" s="46" t="s">
        <v>13089</v>
      </c>
      <c r="H3314" s="46" t="s">
        <v>361</v>
      </c>
      <c r="I3314" s="46" t="s">
        <v>421</v>
      </c>
      <c r="J3314" s="47">
        <v>578</v>
      </c>
      <c r="K3314" s="46" t="s">
        <v>2569</v>
      </c>
      <c r="L3314" s="46" t="s">
        <v>288</v>
      </c>
    </row>
    <row r="3315" spans="1:12" x14ac:dyDescent="0.2">
      <c r="A3315" s="47">
        <v>19903</v>
      </c>
      <c r="C3315" s="46" t="s">
        <v>34</v>
      </c>
      <c r="D3315" s="46" t="s">
        <v>6214</v>
      </c>
      <c r="E3315" s="46" t="s">
        <v>6215</v>
      </c>
      <c r="F3315" s="46" t="s">
        <v>6532</v>
      </c>
      <c r="G3315" s="46" t="s">
        <v>13090</v>
      </c>
      <c r="H3315" s="46" t="s">
        <v>361</v>
      </c>
      <c r="I3315" s="46" t="s">
        <v>997</v>
      </c>
      <c r="J3315" s="47">
        <v>10448</v>
      </c>
      <c r="K3315" s="46" t="s">
        <v>2569</v>
      </c>
      <c r="L3315" s="46" t="s">
        <v>284</v>
      </c>
    </row>
    <row r="3316" spans="1:12" x14ac:dyDescent="0.2">
      <c r="A3316" s="47">
        <v>19900</v>
      </c>
      <c r="C3316" s="46" t="s">
        <v>15179</v>
      </c>
      <c r="D3316" s="46" t="s">
        <v>1750</v>
      </c>
      <c r="E3316" s="46" t="s">
        <v>98</v>
      </c>
      <c r="F3316" s="46" t="s">
        <v>6534</v>
      </c>
      <c r="G3316" s="46" t="s">
        <v>13091</v>
      </c>
      <c r="H3316" s="46" t="s">
        <v>361</v>
      </c>
      <c r="I3316" s="46" t="s">
        <v>448</v>
      </c>
      <c r="J3316" s="47">
        <v>10043</v>
      </c>
      <c r="K3316" s="46" t="s">
        <v>2569</v>
      </c>
      <c r="L3316" s="46" t="s">
        <v>284</v>
      </c>
    </row>
    <row r="3317" spans="1:12" x14ac:dyDescent="0.2">
      <c r="A3317" s="47">
        <v>19898</v>
      </c>
      <c r="C3317" s="46" t="s">
        <v>15123</v>
      </c>
      <c r="E3317" s="46" t="s">
        <v>15124</v>
      </c>
      <c r="F3317" s="46" t="s">
        <v>4721</v>
      </c>
      <c r="G3317" s="46" t="s">
        <v>13092</v>
      </c>
      <c r="H3317" s="46" t="s">
        <v>361</v>
      </c>
      <c r="I3317" s="46" t="s">
        <v>432</v>
      </c>
      <c r="J3317" s="47">
        <v>673</v>
      </c>
      <c r="K3317" s="46" t="s">
        <v>2569</v>
      </c>
      <c r="L3317" s="46" t="s">
        <v>279</v>
      </c>
    </row>
    <row r="3318" spans="1:12" x14ac:dyDescent="0.2">
      <c r="A3318" s="47">
        <v>19894</v>
      </c>
      <c r="C3318" s="46" t="s">
        <v>1706</v>
      </c>
      <c r="D3318" s="46" t="s">
        <v>6218</v>
      </c>
      <c r="E3318" s="46" t="s">
        <v>6219</v>
      </c>
      <c r="F3318" s="46" t="s">
        <v>4192</v>
      </c>
      <c r="G3318" s="46" t="s">
        <v>13093</v>
      </c>
      <c r="H3318" s="46" t="s">
        <v>361</v>
      </c>
      <c r="I3318" s="46" t="s">
        <v>432</v>
      </c>
      <c r="J3318" s="47">
        <v>673</v>
      </c>
      <c r="K3318" s="46" t="s">
        <v>2569</v>
      </c>
      <c r="L3318" s="46" t="s">
        <v>279</v>
      </c>
    </row>
    <row r="3319" spans="1:12" x14ac:dyDescent="0.2">
      <c r="A3319" s="47">
        <v>19892</v>
      </c>
      <c r="C3319" s="46" t="s">
        <v>1801</v>
      </c>
      <c r="D3319" s="46" t="s">
        <v>1909</v>
      </c>
      <c r="E3319" s="46" t="s">
        <v>547</v>
      </c>
      <c r="F3319" s="46" t="s">
        <v>6133</v>
      </c>
      <c r="G3319" s="46" t="s">
        <v>13095</v>
      </c>
      <c r="H3319" s="46" t="s">
        <v>361</v>
      </c>
      <c r="I3319" s="46" t="s">
        <v>1699</v>
      </c>
      <c r="J3319" s="47">
        <v>577</v>
      </c>
      <c r="K3319" s="46" t="s">
        <v>2569</v>
      </c>
      <c r="L3319" s="46" t="s">
        <v>288</v>
      </c>
    </row>
    <row r="3320" spans="1:12" x14ac:dyDescent="0.2">
      <c r="A3320" s="47">
        <v>19884</v>
      </c>
      <c r="C3320" s="46" t="s">
        <v>490</v>
      </c>
      <c r="D3320" s="46" t="s">
        <v>1629</v>
      </c>
      <c r="E3320" s="46" t="s">
        <v>22</v>
      </c>
      <c r="F3320" s="46" t="s">
        <v>6536</v>
      </c>
      <c r="G3320" s="46" t="s">
        <v>13096</v>
      </c>
      <c r="H3320" s="46" t="s">
        <v>368</v>
      </c>
      <c r="I3320" s="46" t="s">
        <v>4848</v>
      </c>
      <c r="J3320" s="47">
        <v>724</v>
      </c>
      <c r="K3320" s="46" t="s">
        <v>2569</v>
      </c>
      <c r="L3320" s="46" t="s">
        <v>170</v>
      </c>
    </row>
    <row r="3321" spans="1:12" x14ac:dyDescent="0.2">
      <c r="A3321" s="47">
        <v>19872</v>
      </c>
      <c r="C3321" s="46" t="s">
        <v>2576</v>
      </c>
      <c r="D3321" s="46" t="s">
        <v>34</v>
      </c>
      <c r="E3321" s="46" t="s">
        <v>33</v>
      </c>
      <c r="F3321" s="46" t="s">
        <v>6538</v>
      </c>
      <c r="G3321" s="46" t="s">
        <v>13097</v>
      </c>
      <c r="H3321" s="46" t="s">
        <v>361</v>
      </c>
      <c r="I3321" s="46" t="s">
        <v>182</v>
      </c>
      <c r="J3321" s="47">
        <v>674</v>
      </c>
      <c r="K3321" s="46" t="s">
        <v>2569</v>
      </c>
      <c r="L3321" s="46" t="s">
        <v>169</v>
      </c>
    </row>
    <row r="3322" spans="1:12" x14ac:dyDescent="0.2">
      <c r="A3322" s="47">
        <v>19869</v>
      </c>
      <c r="C3322" s="46" t="s">
        <v>54</v>
      </c>
      <c r="D3322" s="46" t="s">
        <v>6221</v>
      </c>
      <c r="E3322" s="46" t="s">
        <v>380</v>
      </c>
      <c r="F3322" s="46" t="s">
        <v>6541</v>
      </c>
      <c r="G3322" s="46" t="s">
        <v>13098</v>
      </c>
      <c r="H3322" s="46" t="s">
        <v>361</v>
      </c>
      <c r="I3322" s="46" t="s">
        <v>414</v>
      </c>
      <c r="J3322" s="47">
        <v>502</v>
      </c>
      <c r="K3322" s="46" t="s">
        <v>2569</v>
      </c>
      <c r="L3322" s="46" t="s">
        <v>269</v>
      </c>
    </row>
    <row r="3323" spans="1:12" x14ac:dyDescent="0.2">
      <c r="A3323" s="47">
        <v>19868</v>
      </c>
      <c r="C3323" s="46" t="s">
        <v>34</v>
      </c>
      <c r="D3323" s="46" t="s">
        <v>6222</v>
      </c>
      <c r="E3323" s="46" t="s">
        <v>46</v>
      </c>
      <c r="F3323" s="46" t="s">
        <v>6542</v>
      </c>
      <c r="G3323" s="46" t="s">
        <v>13099</v>
      </c>
      <c r="H3323" s="46" t="s">
        <v>361</v>
      </c>
      <c r="I3323" s="46" t="s">
        <v>787</v>
      </c>
      <c r="J3323" s="47">
        <v>80</v>
      </c>
      <c r="K3323" s="46" t="s">
        <v>2569</v>
      </c>
      <c r="L3323" s="46" t="s">
        <v>170</v>
      </c>
    </row>
    <row r="3324" spans="1:12" x14ac:dyDescent="0.2">
      <c r="A3324" s="47">
        <v>19866</v>
      </c>
      <c r="C3324" s="46" t="s">
        <v>1825</v>
      </c>
      <c r="D3324" s="46" t="s">
        <v>6223</v>
      </c>
      <c r="E3324" s="46" t="s">
        <v>65</v>
      </c>
      <c r="F3324" s="46" t="s">
        <v>6544</v>
      </c>
      <c r="G3324" s="46" t="s">
        <v>13100</v>
      </c>
      <c r="H3324" s="46" t="s">
        <v>368</v>
      </c>
      <c r="I3324" s="46" t="s">
        <v>396</v>
      </c>
      <c r="J3324" s="47">
        <v>274</v>
      </c>
      <c r="K3324" s="46" t="s">
        <v>2569</v>
      </c>
      <c r="L3324" s="46" t="s">
        <v>283</v>
      </c>
    </row>
    <row r="3325" spans="1:12" x14ac:dyDescent="0.2">
      <c r="A3325" s="47">
        <v>19855</v>
      </c>
      <c r="C3325" s="46" t="s">
        <v>10</v>
      </c>
      <c r="D3325" s="46" t="s">
        <v>57</v>
      </c>
      <c r="E3325" s="46" t="s">
        <v>3415</v>
      </c>
      <c r="F3325" s="46" t="s">
        <v>6546</v>
      </c>
      <c r="G3325" s="46" t="s">
        <v>13101</v>
      </c>
      <c r="H3325" s="46" t="s">
        <v>358</v>
      </c>
      <c r="I3325" s="46" t="s">
        <v>1059</v>
      </c>
      <c r="J3325" s="47">
        <v>727</v>
      </c>
      <c r="K3325" s="46" t="s">
        <v>2569</v>
      </c>
      <c r="L3325" s="46" t="s">
        <v>283</v>
      </c>
    </row>
    <row r="3326" spans="1:12" x14ac:dyDescent="0.2">
      <c r="A3326" s="47">
        <v>19854</v>
      </c>
      <c r="C3326" s="46" t="s">
        <v>4983</v>
      </c>
      <c r="D3326" s="46" t="s">
        <v>13</v>
      </c>
      <c r="E3326" s="46" t="s">
        <v>6225</v>
      </c>
      <c r="F3326" s="46" t="s">
        <v>6549</v>
      </c>
      <c r="G3326" s="46" t="s">
        <v>13102</v>
      </c>
      <c r="H3326" s="46" t="s">
        <v>361</v>
      </c>
      <c r="I3326" s="46" t="s">
        <v>397</v>
      </c>
      <c r="J3326" s="47">
        <v>284</v>
      </c>
      <c r="K3326" s="46" t="s">
        <v>2569</v>
      </c>
      <c r="L3326" s="46" t="s">
        <v>283</v>
      </c>
    </row>
    <row r="3327" spans="1:12" x14ac:dyDescent="0.2">
      <c r="A3327" s="47">
        <v>19847</v>
      </c>
      <c r="C3327" s="46" t="s">
        <v>3650</v>
      </c>
      <c r="D3327" s="46" t="s">
        <v>4627</v>
      </c>
      <c r="E3327" s="46" t="s">
        <v>2866</v>
      </c>
      <c r="F3327" s="46" t="s">
        <v>13103</v>
      </c>
      <c r="G3327" s="46" t="s">
        <v>13104</v>
      </c>
      <c r="H3327" s="46" t="s">
        <v>361</v>
      </c>
      <c r="I3327" s="46" t="s">
        <v>882</v>
      </c>
      <c r="J3327" s="47">
        <v>567</v>
      </c>
      <c r="K3327" s="46" t="s">
        <v>2569</v>
      </c>
      <c r="L3327" s="46" t="s">
        <v>269</v>
      </c>
    </row>
    <row r="3328" spans="1:12" x14ac:dyDescent="0.2">
      <c r="A3328" s="47">
        <v>19843</v>
      </c>
      <c r="C3328" s="46" t="s">
        <v>25</v>
      </c>
      <c r="D3328" s="46" t="s">
        <v>6229</v>
      </c>
      <c r="E3328" s="46" t="s">
        <v>114</v>
      </c>
      <c r="F3328" s="46" t="s">
        <v>6193</v>
      </c>
      <c r="G3328" s="46" t="s">
        <v>13105</v>
      </c>
      <c r="H3328" s="46" t="s">
        <v>361</v>
      </c>
      <c r="I3328" s="46" t="s">
        <v>937</v>
      </c>
      <c r="J3328" s="47">
        <v>10173</v>
      </c>
      <c r="K3328" s="46" t="s">
        <v>2569</v>
      </c>
      <c r="L3328" s="46" t="s">
        <v>282</v>
      </c>
    </row>
    <row r="3329" spans="1:12" x14ac:dyDescent="0.2">
      <c r="A3329" s="47">
        <v>19838</v>
      </c>
      <c r="C3329" s="46" t="s">
        <v>1483</v>
      </c>
      <c r="D3329" s="46" t="s">
        <v>90</v>
      </c>
      <c r="E3329" s="46" t="s">
        <v>52</v>
      </c>
      <c r="F3329" s="46" t="s">
        <v>2869</v>
      </c>
      <c r="G3329" s="46" t="s">
        <v>13106</v>
      </c>
      <c r="H3329" s="46" t="s">
        <v>361</v>
      </c>
      <c r="I3329" s="46" t="s">
        <v>937</v>
      </c>
      <c r="J3329" s="47">
        <v>10173</v>
      </c>
      <c r="K3329" s="46" t="s">
        <v>2569</v>
      </c>
      <c r="L3329" s="46" t="s">
        <v>282</v>
      </c>
    </row>
    <row r="3330" spans="1:12" x14ac:dyDescent="0.2">
      <c r="A3330" s="47">
        <v>19827</v>
      </c>
      <c r="C3330" s="46" t="s">
        <v>6233</v>
      </c>
      <c r="D3330" s="46" t="s">
        <v>1951</v>
      </c>
      <c r="E3330" s="46" t="s">
        <v>5033</v>
      </c>
      <c r="F3330" s="46" t="s">
        <v>6552</v>
      </c>
      <c r="G3330" s="46" t="s">
        <v>13107</v>
      </c>
      <c r="H3330" s="46" t="s">
        <v>358</v>
      </c>
      <c r="I3330" s="46" t="s">
        <v>901</v>
      </c>
      <c r="J3330" s="47">
        <v>10314</v>
      </c>
      <c r="K3330" s="46" t="s">
        <v>2569</v>
      </c>
      <c r="L3330" s="46" t="s">
        <v>282</v>
      </c>
    </row>
    <row r="3331" spans="1:12" x14ac:dyDescent="0.2">
      <c r="A3331" s="47">
        <v>19823</v>
      </c>
      <c r="C3331" s="46" t="s">
        <v>6235</v>
      </c>
      <c r="D3331" s="46" t="s">
        <v>19</v>
      </c>
      <c r="E3331" s="46" t="s">
        <v>478</v>
      </c>
      <c r="F3331" s="46" t="s">
        <v>6553</v>
      </c>
      <c r="G3331" s="46" t="s">
        <v>13108</v>
      </c>
      <c r="H3331" s="46" t="s">
        <v>358</v>
      </c>
      <c r="I3331" s="46" t="s">
        <v>398</v>
      </c>
      <c r="J3331" s="47">
        <v>295</v>
      </c>
      <c r="K3331" s="46" t="s">
        <v>2569</v>
      </c>
      <c r="L3331" s="46" t="s">
        <v>282</v>
      </c>
    </row>
    <row r="3332" spans="1:12" x14ac:dyDescent="0.2">
      <c r="A3332" s="47">
        <v>19813</v>
      </c>
      <c r="C3332" s="46" t="s">
        <v>1765</v>
      </c>
      <c r="D3332" s="46" t="s">
        <v>13</v>
      </c>
      <c r="E3332" s="46" t="s">
        <v>3412</v>
      </c>
      <c r="F3332" s="46" t="s">
        <v>13110</v>
      </c>
      <c r="G3332" s="46" t="s">
        <v>13111</v>
      </c>
      <c r="H3332" s="46" t="s">
        <v>361</v>
      </c>
      <c r="I3332" s="46" t="s">
        <v>937</v>
      </c>
      <c r="J3332" s="47">
        <v>10173</v>
      </c>
      <c r="K3332" s="46" t="s">
        <v>2569</v>
      </c>
      <c r="L3332" s="46" t="s">
        <v>282</v>
      </c>
    </row>
    <row r="3333" spans="1:12" x14ac:dyDescent="0.2">
      <c r="A3333" s="47">
        <v>19812</v>
      </c>
      <c r="C3333" s="46" t="s">
        <v>6238</v>
      </c>
      <c r="D3333" s="46" t="s">
        <v>6239</v>
      </c>
      <c r="E3333" s="46" t="s">
        <v>2900</v>
      </c>
      <c r="F3333" s="46" t="s">
        <v>6555</v>
      </c>
      <c r="G3333" s="46" t="s">
        <v>13112</v>
      </c>
      <c r="H3333" s="46" t="s">
        <v>358</v>
      </c>
      <c r="I3333" s="46" t="s">
        <v>452</v>
      </c>
      <c r="J3333" s="47">
        <v>10064</v>
      </c>
      <c r="K3333" s="46" t="s">
        <v>2569</v>
      </c>
      <c r="L3333" s="46" t="s">
        <v>282</v>
      </c>
    </row>
    <row r="3334" spans="1:12" x14ac:dyDescent="0.2">
      <c r="A3334" s="47">
        <v>19809</v>
      </c>
      <c r="C3334" s="46" t="s">
        <v>2146</v>
      </c>
      <c r="D3334" s="46" t="s">
        <v>122</v>
      </c>
      <c r="E3334" s="46" t="s">
        <v>12</v>
      </c>
      <c r="F3334" s="46" t="s">
        <v>6556</v>
      </c>
      <c r="G3334" s="46" t="s">
        <v>13113</v>
      </c>
      <c r="H3334" s="46" t="s">
        <v>368</v>
      </c>
      <c r="I3334" s="46" t="s">
        <v>971</v>
      </c>
      <c r="J3334" s="47">
        <v>10149</v>
      </c>
      <c r="K3334" s="46" t="s">
        <v>2569</v>
      </c>
      <c r="L3334" s="46" t="s">
        <v>282</v>
      </c>
    </row>
    <row r="3335" spans="1:12" x14ac:dyDescent="0.2">
      <c r="A3335" s="47">
        <v>19802</v>
      </c>
      <c r="C3335" s="46" t="s">
        <v>25</v>
      </c>
      <c r="D3335" s="46" t="s">
        <v>17</v>
      </c>
      <c r="E3335" s="46" t="s">
        <v>42</v>
      </c>
      <c r="F3335" s="46" t="s">
        <v>6557</v>
      </c>
      <c r="G3335" s="46" t="s">
        <v>11027</v>
      </c>
      <c r="H3335" s="46" t="s">
        <v>361</v>
      </c>
      <c r="I3335" s="46" t="s">
        <v>422</v>
      </c>
      <c r="J3335" s="47">
        <v>538</v>
      </c>
      <c r="K3335" s="46" t="s">
        <v>2569</v>
      </c>
      <c r="L3335" s="46" t="s">
        <v>282</v>
      </c>
    </row>
    <row r="3336" spans="1:12" x14ac:dyDescent="0.2">
      <c r="A3336" s="47">
        <v>19798</v>
      </c>
      <c r="C3336" s="46" t="s">
        <v>72</v>
      </c>
      <c r="D3336" s="46" t="s">
        <v>1578</v>
      </c>
      <c r="E3336" s="46" t="s">
        <v>95</v>
      </c>
      <c r="F3336" s="46" t="s">
        <v>6559</v>
      </c>
      <c r="G3336" s="46" t="s">
        <v>13114</v>
      </c>
      <c r="H3336" s="46" t="s">
        <v>358</v>
      </c>
      <c r="I3336" s="46" t="s">
        <v>604</v>
      </c>
      <c r="J3336" s="47">
        <v>300</v>
      </c>
      <c r="K3336" s="46" t="s">
        <v>2569</v>
      </c>
      <c r="L3336" s="46" t="s">
        <v>282</v>
      </c>
    </row>
    <row r="3337" spans="1:12" x14ac:dyDescent="0.2">
      <c r="A3337" s="47">
        <v>19791</v>
      </c>
      <c r="C3337" s="46" t="s">
        <v>6243</v>
      </c>
      <c r="D3337" s="46" t="s">
        <v>6244</v>
      </c>
      <c r="E3337" s="46" t="s">
        <v>6232</v>
      </c>
      <c r="F3337" s="46" t="s">
        <v>6561</v>
      </c>
      <c r="G3337" s="46" t="s">
        <v>13115</v>
      </c>
      <c r="H3337" s="46" t="s">
        <v>361</v>
      </c>
      <c r="I3337" s="46" t="s">
        <v>841</v>
      </c>
      <c r="J3337" s="47">
        <v>251</v>
      </c>
      <c r="K3337" s="46" t="s">
        <v>2569</v>
      </c>
      <c r="L3337" s="46" t="s">
        <v>282</v>
      </c>
    </row>
    <row r="3338" spans="1:12" x14ac:dyDescent="0.2">
      <c r="A3338" s="47">
        <v>19790</v>
      </c>
      <c r="C3338" s="46" t="s">
        <v>3689</v>
      </c>
      <c r="D3338" s="46" t="s">
        <v>15166</v>
      </c>
      <c r="E3338" s="46" t="s">
        <v>22</v>
      </c>
      <c r="F3338" s="46" t="s">
        <v>13117</v>
      </c>
      <c r="G3338" s="46" t="s">
        <v>9956</v>
      </c>
      <c r="H3338" s="46" t="s">
        <v>361</v>
      </c>
      <c r="I3338" s="46" t="s">
        <v>181</v>
      </c>
      <c r="J3338" s="47">
        <v>655</v>
      </c>
      <c r="K3338" s="46" t="s">
        <v>2569</v>
      </c>
      <c r="L3338" s="46" t="s">
        <v>282</v>
      </c>
    </row>
    <row r="3339" spans="1:12" x14ac:dyDescent="0.2">
      <c r="A3339" s="47">
        <v>19780</v>
      </c>
      <c r="C3339" s="46" t="s">
        <v>6246</v>
      </c>
      <c r="D3339" s="46" t="s">
        <v>2131</v>
      </c>
      <c r="E3339" s="46" t="s">
        <v>65</v>
      </c>
      <c r="F3339" s="46" t="s">
        <v>13119</v>
      </c>
      <c r="G3339" s="46" t="s">
        <v>13120</v>
      </c>
      <c r="H3339" s="46" t="s">
        <v>368</v>
      </c>
      <c r="I3339" s="46" t="s">
        <v>11033</v>
      </c>
      <c r="J3339" s="47">
        <v>630</v>
      </c>
      <c r="K3339" s="46" t="s">
        <v>2569</v>
      </c>
      <c r="L3339" s="46" t="s">
        <v>282</v>
      </c>
    </row>
    <row r="3340" spans="1:12" x14ac:dyDescent="0.2">
      <c r="A3340" s="47">
        <v>19777</v>
      </c>
      <c r="C3340" s="46" t="s">
        <v>6246</v>
      </c>
      <c r="D3340" s="46" t="s">
        <v>2131</v>
      </c>
      <c r="E3340" s="46" t="s">
        <v>97</v>
      </c>
      <c r="F3340" s="46" t="s">
        <v>13121</v>
      </c>
      <c r="G3340" s="46" t="s">
        <v>13122</v>
      </c>
      <c r="H3340" s="46" t="s">
        <v>361</v>
      </c>
      <c r="I3340" s="46" t="s">
        <v>703</v>
      </c>
      <c r="J3340" s="47">
        <v>259</v>
      </c>
      <c r="K3340" s="46" t="s">
        <v>2569</v>
      </c>
      <c r="L3340" s="46" t="s">
        <v>282</v>
      </c>
    </row>
    <row r="3341" spans="1:12" x14ac:dyDescent="0.2">
      <c r="A3341" s="47">
        <v>19775</v>
      </c>
      <c r="C3341" s="46" t="s">
        <v>24</v>
      </c>
      <c r="D3341" s="46" t="s">
        <v>165</v>
      </c>
      <c r="E3341" s="46" t="s">
        <v>114</v>
      </c>
      <c r="F3341" s="46" t="s">
        <v>6564</v>
      </c>
      <c r="G3341" s="46" t="s">
        <v>13123</v>
      </c>
      <c r="H3341" s="46" t="s">
        <v>358</v>
      </c>
      <c r="I3341" s="46" t="s">
        <v>398</v>
      </c>
      <c r="J3341" s="47">
        <v>295</v>
      </c>
      <c r="K3341" s="46" t="s">
        <v>2569</v>
      </c>
      <c r="L3341" s="46" t="s">
        <v>282</v>
      </c>
    </row>
    <row r="3342" spans="1:12" x14ac:dyDescent="0.2">
      <c r="A3342" s="47">
        <v>19772</v>
      </c>
      <c r="C3342" s="46" t="s">
        <v>15154</v>
      </c>
      <c r="D3342" s="46" t="s">
        <v>15155</v>
      </c>
      <c r="E3342" s="46" t="s">
        <v>82</v>
      </c>
      <c r="F3342" s="46" t="s">
        <v>5591</v>
      </c>
      <c r="G3342" s="46" t="s">
        <v>13124</v>
      </c>
      <c r="H3342" s="46" t="s">
        <v>361</v>
      </c>
      <c r="I3342" s="46" t="s">
        <v>839</v>
      </c>
      <c r="J3342" s="47">
        <v>246</v>
      </c>
      <c r="K3342" s="46" t="s">
        <v>2569</v>
      </c>
      <c r="L3342" s="46" t="s">
        <v>282</v>
      </c>
    </row>
    <row r="3343" spans="1:12" x14ac:dyDescent="0.2">
      <c r="A3343" s="47">
        <v>19766</v>
      </c>
      <c r="C3343" s="46" t="s">
        <v>6249</v>
      </c>
      <c r="E3343" s="46" t="s">
        <v>6250</v>
      </c>
      <c r="F3343" s="46" t="s">
        <v>2851</v>
      </c>
      <c r="G3343" s="46" t="s">
        <v>13125</v>
      </c>
      <c r="H3343" s="46" t="s">
        <v>361</v>
      </c>
      <c r="I3343" s="46" t="s">
        <v>177</v>
      </c>
      <c r="J3343" s="47">
        <v>290</v>
      </c>
      <c r="K3343" s="46" t="s">
        <v>2569</v>
      </c>
      <c r="L3343" s="46" t="s">
        <v>282</v>
      </c>
    </row>
    <row r="3344" spans="1:12" x14ac:dyDescent="0.2">
      <c r="A3344" s="47">
        <v>19758</v>
      </c>
      <c r="C3344" s="46" t="s">
        <v>2125</v>
      </c>
      <c r="D3344" s="46" t="s">
        <v>3816</v>
      </c>
      <c r="E3344" s="46" t="s">
        <v>2866</v>
      </c>
      <c r="F3344" s="46" t="s">
        <v>6565</v>
      </c>
      <c r="G3344" s="46" t="s">
        <v>13126</v>
      </c>
      <c r="H3344" s="46" t="s">
        <v>361</v>
      </c>
      <c r="I3344" s="46" t="s">
        <v>177</v>
      </c>
      <c r="J3344" s="47">
        <v>290</v>
      </c>
      <c r="K3344" s="46" t="s">
        <v>2569</v>
      </c>
      <c r="L3344" s="46" t="s">
        <v>282</v>
      </c>
    </row>
    <row r="3345" spans="1:12" x14ac:dyDescent="0.2">
      <c r="A3345" s="47">
        <v>19749</v>
      </c>
      <c r="C3345" s="46" t="s">
        <v>6252</v>
      </c>
      <c r="D3345" s="46" t="s">
        <v>24</v>
      </c>
      <c r="E3345" s="46" t="s">
        <v>45</v>
      </c>
      <c r="F3345" s="46" t="s">
        <v>6566</v>
      </c>
      <c r="G3345" s="46" t="s">
        <v>13127</v>
      </c>
      <c r="H3345" s="46" t="s">
        <v>361</v>
      </c>
      <c r="I3345" s="46" t="s">
        <v>782</v>
      </c>
      <c r="J3345" s="47">
        <v>561</v>
      </c>
      <c r="K3345" s="46" t="s">
        <v>2569</v>
      </c>
      <c r="L3345" s="46" t="s">
        <v>169</v>
      </c>
    </row>
    <row r="3346" spans="1:12" x14ac:dyDescent="0.2">
      <c r="A3346" s="47">
        <v>19733</v>
      </c>
      <c r="C3346" s="46" t="s">
        <v>39</v>
      </c>
      <c r="D3346" s="46" t="s">
        <v>1631</v>
      </c>
      <c r="E3346" s="46" t="s">
        <v>107</v>
      </c>
      <c r="F3346" s="46" t="s">
        <v>6569</v>
      </c>
      <c r="G3346" s="46" t="s">
        <v>13128</v>
      </c>
      <c r="H3346" s="46" t="s">
        <v>361</v>
      </c>
      <c r="I3346" s="46" t="s">
        <v>177</v>
      </c>
      <c r="J3346" s="47">
        <v>290</v>
      </c>
      <c r="K3346" s="46" t="s">
        <v>2569</v>
      </c>
      <c r="L3346" s="46" t="s">
        <v>282</v>
      </c>
    </row>
    <row r="3347" spans="1:12" x14ac:dyDescent="0.2">
      <c r="A3347" s="47">
        <v>19730</v>
      </c>
      <c r="C3347" s="46" t="s">
        <v>57</v>
      </c>
      <c r="D3347" s="46" t="s">
        <v>1821</v>
      </c>
      <c r="E3347" s="46" t="s">
        <v>6257</v>
      </c>
      <c r="F3347" s="46" t="s">
        <v>6571</v>
      </c>
      <c r="G3347" s="46" t="s">
        <v>13129</v>
      </c>
      <c r="H3347" s="46" t="s">
        <v>368</v>
      </c>
      <c r="I3347" s="46" t="s">
        <v>971</v>
      </c>
      <c r="J3347" s="47">
        <v>10149</v>
      </c>
      <c r="K3347" s="46" t="s">
        <v>2569</v>
      </c>
      <c r="L3347" s="46" t="s">
        <v>282</v>
      </c>
    </row>
    <row r="3348" spans="1:12" x14ac:dyDescent="0.2">
      <c r="A3348" s="47">
        <v>19728</v>
      </c>
      <c r="C3348" s="46" t="s">
        <v>15968</v>
      </c>
      <c r="D3348" s="46" t="s">
        <v>15969</v>
      </c>
      <c r="E3348" s="46" t="s">
        <v>11</v>
      </c>
      <c r="F3348" s="46" t="s">
        <v>13130</v>
      </c>
      <c r="G3348" s="46" t="s">
        <v>13131</v>
      </c>
      <c r="H3348" s="46" t="s">
        <v>368</v>
      </c>
      <c r="I3348" s="46" t="s">
        <v>8930</v>
      </c>
      <c r="J3348" s="47">
        <v>260</v>
      </c>
      <c r="K3348" s="46" t="s">
        <v>2569</v>
      </c>
      <c r="L3348" s="46" t="s">
        <v>282</v>
      </c>
    </row>
    <row r="3349" spans="1:12" x14ac:dyDescent="0.2">
      <c r="A3349" s="47">
        <v>19725</v>
      </c>
      <c r="C3349" s="46" t="s">
        <v>6140</v>
      </c>
      <c r="D3349" s="46" t="s">
        <v>6259</v>
      </c>
      <c r="E3349" s="46" t="s">
        <v>60</v>
      </c>
      <c r="F3349" s="46" t="s">
        <v>6572</v>
      </c>
      <c r="G3349" s="46" t="s">
        <v>13132</v>
      </c>
      <c r="H3349" s="46" t="s">
        <v>358</v>
      </c>
      <c r="I3349" s="46" t="s">
        <v>179</v>
      </c>
      <c r="J3349" s="47">
        <v>598</v>
      </c>
      <c r="K3349" s="46" t="s">
        <v>2569</v>
      </c>
      <c r="L3349" s="46" t="s">
        <v>282</v>
      </c>
    </row>
    <row r="3350" spans="1:12" x14ac:dyDescent="0.2">
      <c r="A3350" s="47">
        <v>19719</v>
      </c>
      <c r="C3350" s="46" t="s">
        <v>1960</v>
      </c>
      <c r="D3350" s="46" t="s">
        <v>391</v>
      </c>
      <c r="E3350" s="46" t="s">
        <v>6261</v>
      </c>
      <c r="F3350" s="46" t="s">
        <v>6573</v>
      </c>
      <c r="G3350" s="46" t="s">
        <v>13133</v>
      </c>
      <c r="H3350" s="46" t="s">
        <v>361</v>
      </c>
      <c r="I3350" s="46" t="s">
        <v>631</v>
      </c>
      <c r="J3350" s="47">
        <v>299</v>
      </c>
      <c r="K3350" s="46" t="s">
        <v>2569</v>
      </c>
      <c r="L3350" s="46" t="s">
        <v>282</v>
      </c>
    </row>
    <row r="3351" spans="1:12" x14ac:dyDescent="0.2">
      <c r="A3351" s="47">
        <v>19718</v>
      </c>
      <c r="C3351" s="46" t="s">
        <v>1510</v>
      </c>
      <c r="D3351" s="46" t="s">
        <v>17</v>
      </c>
      <c r="E3351" s="46" t="s">
        <v>2767</v>
      </c>
      <c r="F3351" s="46" t="s">
        <v>6575</v>
      </c>
      <c r="G3351" s="46" t="s">
        <v>13134</v>
      </c>
      <c r="H3351" s="46" t="s">
        <v>368</v>
      </c>
      <c r="I3351" s="46" t="s">
        <v>452</v>
      </c>
      <c r="J3351" s="47">
        <v>10064</v>
      </c>
      <c r="K3351" s="46" t="s">
        <v>2569</v>
      </c>
      <c r="L3351" s="46" t="s">
        <v>282</v>
      </c>
    </row>
    <row r="3352" spans="1:12" x14ac:dyDescent="0.2">
      <c r="A3352" s="47">
        <v>19716</v>
      </c>
      <c r="C3352" s="46" t="s">
        <v>10</v>
      </c>
      <c r="D3352" s="46" t="s">
        <v>5994</v>
      </c>
      <c r="E3352" s="46" t="s">
        <v>406</v>
      </c>
      <c r="F3352" s="46" t="s">
        <v>6576</v>
      </c>
      <c r="G3352" s="46" t="s">
        <v>13135</v>
      </c>
      <c r="H3352" s="46" t="s">
        <v>361</v>
      </c>
      <c r="I3352" s="46" t="s">
        <v>437</v>
      </c>
      <c r="J3352" s="47">
        <v>736</v>
      </c>
      <c r="K3352" s="46" t="s">
        <v>2569</v>
      </c>
      <c r="L3352" s="46" t="s">
        <v>282</v>
      </c>
    </row>
    <row r="3353" spans="1:12" x14ac:dyDescent="0.2">
      <c r="A3353" s="47">
        <v>19708</v>
      </c>
      <c r="C3353" s="46" t="s">
        <v>147</v>
      </c>
      <c r="D3353" s="46" t="s">
        <v>1569</v>
      </c>
      <c r="E3353" s="46" t="s">
        <v>22</v>
      </c>
      <c r="F3353" s="46" t="s">
        <v>6577</v>
      </c>
      <c r="G3353" s="46" t="s">
        <v>13136</v>
      </c>
      <c r="H3353" s="46" t="s">
        <v>361</v>
      </c>
      <c r="I3353" s="46" t="s">
        <v>636</v>
      </c>
      <c r="J3353" s="47">
        <v>52</v>
      </c>
      <c r="K3353" s="46" t="s">
        <v>2569</v>
      </c>
      <c r="L3353" s="46" t="s">
        <v>286</v>
      </c>
    </row>
    <row r="3354" spans="1:12" x14ac:dyDescent="0.2">
      <c r="A3354" s="47">
        <v>19707</v>
      </c>
      <c r="C3354" s="46" t="s">
        <v>5289</v>
      </c>
      <c r="D3354" s="46" t="s">
        <v>15</v>
      </c>
      <c r="E3354" s="46" t="s">
        <v>406</v>
      </c>
      <c r="F3354" s="46" t="s">
        <v>6580</v>
      </c>
      <c r="G3354" s="46" t="s">
        <v>13137</v>
      </c>
      <c r="H3354" s="46" t="s">
        <v>368</v>
      </c>
      <c r="I3354" s="46" t="s">
        <v>969</v>
      </c>
      <c r="J3354" s="47">
        <v>10083</v>
      </c>
      <c r="K3354" s="46" t="s">
        <v>2569</v>
      </c>
      <c r="L3354" s="46" t="s">
        <v>281</v>
      </c>
    </row>
    <row r="3355" spans="1:12" x14ac:dyDescent="0.2">
      <c r="A3355" s="47">
        <v>19691</v>
      </c>
      <c r="C3355" s="46" t="s">
        <v>2927</v>
      </c>
      <c r="D3355" s="46" t="s">
        <v>9</v>
      </c>
      <c r="E3355" s="46" t="s">
        <v>3834</v>
      </c>
      <c r="F3355" s="46" t="s">
        <v>6583</v>
      </c>
      <c r="G3355" s="46" t="s">
        <v>13138</v>
      </c>
      <c r="H3355" s="46" t="s">
        <v>361</v>
      </c>
      <c r="I3355" s="46" t="s">
        <v>8275</v>
      </c>
      <c r="J3355" s="47">
        <v>10482</v>
      </c>
      <c r="K3355" s="46" t="s">
        <v>2569</v>
      </c>
      <c r="L3355" s="46" t="s">
        <v>281</v>
      </c>
    </row>
    <row r="3356" spans="1:12" x14ac:dyDescent="0.2">
      <c r="A3356" s="47">
        <v>19678</v>
      </c>
      <c r="C3356" s="46" t="s">
        <v>1852</v>
      </c>
      <c r="D3356" s="46" t="s">
        <v>54</v>
      </c>
      <c r="E3356" s="46" t="s">
        <v>29</v>
      </c>
      <c r="F3356" s="46" t="s">
        <v>5272</v>
      </c>
      <c r="G3356" s="46" t="s">
        <v>13139</v>
      </c>
      <c r="H3356" s="46" t="s">
        <v>361</v>
      </c>
      <c r="I3356" s="46" t="s">
        <v>580</v>
      </c>
      <c r="J3356" s="47">
        <v>534</v>
      </c>
      <c r="K3356" s="46" t="s">
        <v>2569</v>
      </c>
      <c r="L3356" s="46" t="s">
        <v>269</v>
      </c>
    </row>
    <row r="3357" spans="1:12" x14ac:dyDescent="0.2">
      <c r="A3357" s="47">
        <v>19664</v>
      </c>
      <c r="C3357" s="46" t="s">
        <v>89</v>
      </c>
      <c r="D3357" s="46" t="s">
        <v>89</v>
      </c>
      <c r="E3357" s="46" t="s">
        <v>31</v>
      </c>
      <c r="F3357" s="46" t="s">
        <v>6585</v>
      </c>
      <c r="G3357" s="46" t="s">
        <v>13140</v>
      </c>
      <c r="H3357" s="46" t="s">
        <v>361</v>
      </c>
      <c r="I3357" s="46" t="s">
        <v>845</v>
      </c>
      <c r="J3357" s="47">
        <v>10014</v>
      </c>
      <c r="K3357" s="46" t="s">
        <v>2569</v>
      </c>
      <c r="L3357" s="46" t="s">
        <v>170</v>
      </c>
    </row>
    <row r="3358" spans="1:12" x14ac:dyDescent="0.2">
      <c r="A3358" s="47">
        <v>19659</v>
      </c>
      <c r="C3358" s="46" t="s">
        <v>1714</v>
      </c>
      <c r="D3358" s="46" t="s">
        <v>6271</v>
      </c>
      <c r="E3358" s="46" t="s">
        <v>45</v>
      </c>
      <c r="F3358" s="46" t="s">
        <v>6585</v>
      </c>
      <c r="G3358" s="46" t="s">
        <v>13141</v>
      </c>
      <c r="H3358" s="46" t="s">
        <v>361</v>
      </c>
      <c r="I3358" s="46" t="s">
        <v>845</v>
      </c>
      <c r="J3358" s="47">
        <v>10014</v>
      </c>
      <c r="K3358" s="46" t="s">
        <v>2569</v>
      </c>
      <c r="L3358" s="46" t="s">
        <v>170</v>
      </c>
    </row>
    <row r="3359" spans="1:12" x14ac:dyDescent="0.2">
      <c r="A3359" s="47">
        <v>19658</v>
      </c>
      <c r="C3359" s="46" t="s">
        <v>4049</v>
      </c>
      <c r="D3359" s="46" t="s">
        <v>1843</v>
      </c>
      <c r="E3359" s="46" t="s">
        <v>5809</v>
      </c>
      <c r="F3359" s="46" t="s">
        <v>13143</v>
      </c>
      <c r="G3359" s="46" t="s">
        <v>13144</v>
      </c>
      <c r="H3359" s="46" t="s">
        <v>368</v>
      </c>
      <c r="I3359" s="46" t="s">
        <v>1012</v>
      </c>
      <c r="J3359" s="47">
        <v>141</v>
      </c>
      <c r="K3359" s="46" t="s">
        <v>2569</v>
      </c>
      <c r="L3359" s="46" t="s">
        <v>285</v>
      </c>
    </row>
    <row r="3360" spans="1:12" x14ac:dyDescent="0.2">
      <c r="A3360" s="47">
        <v>19656</v>
      </c>
      <c r="C3360" s="46" t="s">
        <v>9</v>
      </c>
      <c r="D3360" s="46" t="s">
        <v>6274</v>
      </c>
      <c r="E3360" s="46" t="s">
        <v>6275</v>
      </c>
      <c r="F3360" s="46" t="s">
        <v>6586</v>
      </c>
      <c r="G3360" s="46" t="s">
        <v>13145</v>
      </c>
      <c r="H3360" s="46" t="s">
        <v>368</v>
      </c>
      <c r="I3360" s="46" t="s">
        <v>872</v>
      </c>
      <c r="J3360" s="47">
        <v>664</v>
      </c>
      <c r="K3360" s="46" t="s">
        <v>2569</v>
      </c>
      <c r="L3360" s="46" t="s">
        <v>269</v>
      </c>
    </row>
    <row r="3361" spans="1:12" x14ac:dyDescent="0.2">
      <c r="A3361" s="47">
        <v>19653</v>
      </c>
      <c r="C3361" s="46" t="s">
        <v>14</v>
      </c>
      <c r="D3361" s="46" t="s">
        <v>6277</v>
      </c>
      <c r="E3361" s="46" t="s">
        <v>4359</v>
      </c>
      <c r="F3361" s="46" t="s">
        <v>6587</v>
      </c>
      <c r="G3361" s="46" t="s">
        <v>13146</v>
      </c>
      <c r="H3361" s="46" t="s">
        <v>361</v>
      </c>
      <c r="I3361" s="46" t="s">
        <v>991</v>
      </c>
      <c r="J3361" s="47">
        <v>306</v>
      </c>
      <c r="K3361" s="46" t="s">
        <v>2569</v>
      </c>
      <c r="L3361" s="46" t="s">
        <v>288</v>
      </c>
    </row>
    <row r="3362" spans="1:12" x14ac:dyDescent="0.2">
      <c r="A3362" s="47">
        <v>19615</v>
      </c>
      <c r="C3362" s="46" t="s">
        <v>6279</v>
      </c>
      <c r="D3362" s="46" t="s">
        <v>3440</v>
      </c>
      <c r="E3362" s="46" t="s">
        <v>3240</v>
      </c>
      <c r="F3362" s="46" t="s">
        <v>6588</v>
      </c>
      <c r="G3362" s="46" t="s">
        <v>13147</v>
      </c>
      <c r="H3362" s="46" t="s">
        <v>361</v>
      </c>
      <c r="I3362" s="46" t="s">
        <v>652</v>
      </c>
      <c r="J3362" s="47">
        <v>10018</v>
      </c>
      <c r="K3362" s="46" t="s">
        <v>2569</v>
      </c>
      <c r="L3362" s="46" t="s">
        <v>284</v>
      </c>
    </row>
    <row r="3363" spans="1:12" x14ac:dyDescent="0.2">
      <c r="A3363" s="47">
        <v>19607</v>
      </c>
      <c r="C3363" s="46" t="s">
        <v>4733</v>
      </c>
      <c r="D3363" s="46" t="s">
        <v>6281</v>
      </c>
      <c r="E3363" s="46" t="s">
        <v>2664</v>
      </c>
      <c r="F3363" s="46" t="s">
        <v>6515</v>
      </c>
      <c r="G3363" s="46" t="s">
        <v>13148</v>
      </c>
      <c r="H3363" s="46" t="s">
        <v>361</v>
      </c>
      <c r="I3363" s="46" t="s">
        <v>736</v>
      </c>
      <c r="J3363" s="47">
        <v>682</v>
      </c>
      <c r="K3363" s="46" t="s">
        <v>2569</v>
      </c>
      <c r="L3363" s="46" t="s">
        <v>269</v>
      </c>
    </row>
    <row r="3364" spans="1:12" x14ac:dyDescent="0.2">
      <c r="A3364" s="47">
        <v>19600</v>
      </c>
      <c r="C3364" s="46" t="s">
        <v>2846</v>
      </c>
      <c r="D3364" s="46" t="s">
        <v>6283</v>
      </c>
      <c r="E3364" s="46" t="s">
        <v>11</v>
      </c>
      <c r="F3364" s="46" t="s">
        <v>6589</v>
      </c>
      <c r="G3364" s="46" t="s">
        <v>13149</v>
      </c>
      <c r="H3364" s="46" t="s">
        <v>361</v>
      </c>
      <c r="I3364" s="46" t="s">
        <v>507</v>
      </c>
      <c r="J3364" s="47">
        <v>353</v>
      </c>
      <c r="K3364" s="46" t="s">
        <v>2569</v>
      </c>
      <c r="L3364" s="46" t="s">
        <v>279</v>
      </c>
    </row>
    <row r="3365" spans="1:12" x14ac:dyDescent="0.2">
      <c r="A3365" s="47">
        <v>19597</v>
      </c>
      <c r="C3365" s="46" t="s">
        <v>1843</v>
      </c>
      <c r="D3365" s="46" t="s">
        <v>1518</v>
      </c>
      <c r="E3365" s="46" t="s">
        <v>64</v>
      </c>
      <c r="F3365" s="46" t="s">
        <v>6590</v>
      </c>
      <c r="G3365" s="46" t="s">
        <v>13150</v>
      </c>
      <c r="H3365" s="46" t="s">
        <v>361</v>
      </c>
      <c r="I3365" s="46" t="s">
        <v>381</v>
      </c>
      <c r="J3365" s="47">
        <v>165</v>
      </c>
      <c r="K3365" s="46" t="s">
        <v>2569</v>
      </c>
      <c r="L3365" s="46" t="s">
        <v>287</v>
      </c>
    </row>
    <row r="3366" spans="1:12" x14ac:dyDescent="0.2">
      <c r="A3366" s="47">
        <v>19562</v>
      </c>
      <c r="C3366" s="46" t="s">
        <v>9</v>
      </c>
      <c r="D3366" s="46" t="s">
        <v>6285</v>
      </c>
      <c r="E3366" s="46" t="s">
        <v>3138</v>
      </c>
      <c r="F3366" s="46" t="s">
        <v>6591</v>
      </c>
      <c r="G3366" s="46" t="s">
        <v>13151</v>
      </c>
      <c r="H3366" s="46" t="s">
        <v>368</v>
      </c>
      <c r="I3366" s="46" t="s">
        <v>882</v>
      </c>
      <c r="J3366" s="47">
        <v>567</v>
      </c>
      <c r="K3366" s="46" t="s">
        <v>2569</v>
      </c>
      <c r="L3366" s="46" t="s">
        <v>269</v>
      </c>
    </row>
    <row r="3367" spans="1:12" x14ac:dyDescent="0.2">
      <c r="A3367" s="47">
        <v>19561</v>
      </c>
      <c r="C3367" s="46" t="s">
        <v>9</v>
      </c>
      <c r="D3367" s="46" t="s">
        <v>6287</v>
      </c>
      <c r="E3367" s="46" t="s">
        <v>64</v>
      </c>
      <c r="F3367" s="46" t="s">
        <v>6594</v>
      </c>
      <c r="G3367" s="46" t="s">
        <v>13152</v>
      </c>
      <c r="H3367" s="46" t="s">
        <v>361</v>
      </c>
      <c r="I3367" s="46" t="s">
        <v>421</v>
      </c>
      <c r="J3367" s="47">
        <v>578</v>
      </c>
      <c r="K3367" s="46" t="s">
        <v>3128</v>
      </c>
      <c r="L3367" s="46" t="s">
        <v>288</v>
      </c>
    </row>
    <row r="3368" spans="1:12" x14ac:dyDescent="0.2">
      <c r="A3368" s="47">
        <v>19560</v>
      </c>
      <c r="C3368" s="46" t="s">
        <v>19</v>
      </c>
      <c r="D3368" s="46" t="s">
        <v>34</v>
      </c>
      <c r="E3368" s="46" t="s">
        <v>6289</v>
      </c>
      <c r="F3368" s="46" t="s">
        <v>6595</v>
      </c>
      <c r="G3368" s="46" t="s">
        <v>13153</v>
      </c>
      <c r="H3368" s="46" t="s">
        <v>368</v>
      </c>
      <c r="I3368" s="46" t="s">
        <v>1000</v>
      </c>
      <c r="J3368" s="47">
        <v>10102</v>
      </c>
      <c r="K3368" s="46" t="s">
        <v>2569</v>
      </c>
      <c r="L3368" s="46" t="s">
        <v>281</v>
      </c>
    </row>
    <row r="3369" spans="1:12" x14ac:dyDescent="0.2">
      <c r="A3369" s="47">
        <v>19552</v>
      </c>
      <c r="C3369" s="46" t="s">
        <v>17</v>
      </c>
      <c r="D3369" s="46" t="s">
        <v>1800</v>
      </c>
      <c r="E3369" s="46" t="s">
        <v>3458</v>
      </c>
      <c r="F3369" s="46" t="s">
        <v>13155</v>
      </c>
      <c r="G3369" s="46" t="s">
        <v>13156</v>
      </c>
      <c r="H3369" s="46" t="s">
        <v>358</v>
      </c>
      <c r="I3369" s="46" t="s">
        <v>257</v>
      </c>
      <c r="J3369" s="47">
        <v>10074</v>
      </c>
      <c r="K3369" s="46" t="s">
        <v>2569</v>
      </c>
      <c r="L3369" s="46" t="s">
        <v>269</v>
      </c>
    </row>
    <row r="3370" spans="1:12" x14ac:dyDescent="0.2">
      <c r="A3370" s="47">
        <v>19550</v>
      </c>
      <c r="C3370" s="46" t="s">
        <v>1956</v>
      </c>
      <c r="D3370" s="46" t="s">
        <v>5345</v>
      </c>
      <c r="E3370" s="46" t="s">
        <v>1980</v>
      </c>
      <c r="F3370" s="46" t="s">
        <v>6597</v>
      </c>
      <c r="G3370" s="46" t="s">
        <v>13157</v>
      </c>
      <c r="H3370" s="46" t="s">
        <v>361</v>
      </c>
      <c r="I3370" s="46" t="s">
        <v>597</v>
      </c>
      <c r="J3370" s="47">
        <v>142</v>
      </c>
      <c r="K3370" s="46" t="s">
        <v>2569</v>
      </c>
      <c r="L3370" s="46" t="s">
        <v>285</v>
      </c>
    </row>
    <row r="3371" spans="1:12" x14ac:dyDescent="0.2">
      <c r="A3371" s="47">
        <v>19540</v>
      </c>
      <c r="C3371" s="46" t="s">
        <v>2163</v>
      </c>
      <c r="D3371" s="46" t="s">
        <v>5686</v>
      </c>
      <c r="E3371" s="46" t="s">
        <v>6294</v>
      </c>
      <c r="F3371" s="46" t="s">
        <v>13159</v>
      </c>
      <c r="G3371" s="46" t="s">
        <v>13160</v>
      </c>
      <c r="H3371" s="46" t="s">
        <v>361</v>
      </c>
      <c r="I3371" s="46" t="s">
        <v>2697</v>
      </c>
      <c r="J3371" s="47">
        <v>10159</v>
      </c>
      <c r="K3371" s="46" t="s">
        <v>2569</v>
      </c>
      <c r="L3371" s="46" t="s">
        <v>279</v>
      </c>
    </row>
    <row r="3372" spans="1:12" x14ac:dyDescent="0.2">
      <c r="A3372" s="47">
        <v>19525</v>
      </c>
      <c r="C3372" s="46" t="s">
        <v>10</v>
      </c>
      <c r="D3372" s="46" t="s">
        <v>57</v>
      </c>
      <c r="E3372" s="46" t="s">
        <v>271</v>
      </c>
      <c r="F3372" s="46" t="s">
        <v>5016</v>
      </c>
      <c r="G3372" s="46" t="s">
        <v>13161</v>
      </c>
      <c r="H3372" s="46" t="s">
        <v>368</v>
      </c>
      <c r="I3372" s="46" t="s">
        <v>995</v>
      </c>
      <c r="J3372" s="47">
        <v>10130</v>
      </c>
      <c r="K3372" s="46" t="s">
        <v>2569</v>
      </c>
      <c r="L3372" s="46" t="s">
        <v>284</v>
      </c>
    </row>
    <row r="3373" spans="1:12" x14ac:dyDescent="0.2">
      <c r="A3373" s="47">
        <v>19524</v>
      </c>
      <c r="C3373" s="46" t="s">
        <v>2722</v>
      </c>
      <c r="D3373" s="46" t="s">
        <v>6297</v>
      </c>
      <c r="E3373" s="46" t="s">
        <v>3283</v>
      </c>
      <c r="F3373" s="46" t="s">
        <v>6598</v>
      </c>
      <c r="G3373" s="46" t="s">
        <v>13162</v>
      </c>
      <c r="H3373" s="46" t="s">
        <v>361</v>
      </c>
      <c r="I3373" s="46" t="s">
        <v>419</v>
      </c>
      <c r="J3373" s="47">
        <v>10124</v>
      </c>
      <c r="K3373" s="46" t="s">
        <v>2569</v>
      </c>
      <c r="L3373" s="46" t="s">
        <v>279</v>
      </c>
    </row>
    <row r="3374" spans="1:12" x14ac:dyDescent="0.2">
      <c r="A3374" s="47">
        <v>19499</v>
      </c>
      <c r="C3374" s="46" t="s">
        <v>6299</v>
      </c>
      <c r="D3374" s="46" t="s">
        <v>6300</v>
      </c>
      <c r="E3374" s="46" t="s">
        <v>3016</v>
      </c>
      <c r="F3374" s="46" t="s">
        <v>6600</v>
      </c>
      <c r="G3374" s="46" t="s">
        <v>13163</v>
      </c>
      <c r="H3374" s="46" t="s">
        <v>361</v>
      </c>
      <c r="I3374" s="46" t="s">
        <v>597</v>
      </c>
      <c r="J3374" s="47">
        <v>142</v>
      </c>
      <c r="K3374" s="46" t="s">
        <v>2569</v>
      </c>
      <c r="L3374" s="46" t="s">
        <v>285</v>
      </c>
    </row>
    <row r="3375" spans="1:12" x14ac:dyDescent="0.2">
      <c r="A3375" s="47">
        <v>19495</v>
      </c>
      <c r="C3375" s="46" t="s">
        <v>5819</v>
      </c>
      <c r="D3375" s="46" t="s">
        <v>3358</v>
      </c>
      <c r="E3375" s="46" t="s">
        <v>114</v>
      </c>
      <c r="F3375" s="46" t="s">
        <v>5597</v>
      </c>
      <c r="G3375" s="46" t="s">
        <v>13164</v>
      </c>
      <c r="H3375" s="46" t="s">
        <v>361</v>
      </c>
      <c r="I3375" s="46" t="s">
        <v>3125</v>
      </c>
      <c r="J3375" s="47">
        <v>180</v>
      </c>
      <c r="K3375" s="46" t="s">
        <v>2627</v>
      </c>
      <c r="L3375" s="46" t="s">
        <v>284</v>
      </c>
    </row>
    <row r="3376" spans="1:12" x14ac:dyDescent="0.2">
      <c r="A3376" s="47">
        <v>19489</v>
      </c>
      <c r="C3376" s="46" t="s">
        <v>304</v>
      </c>
      <c r="D3376" s="46" t="s">
        <v>35</v>
      </c>
      <c r="E3376" s="46" t="s">
        <v>123</v>
      </c>
      <c r="F3376" s="46" t="s">
        <v>6604</v>
      </c>
      <c r="G3376" s="46" t="s">
        <v>13165</v>
      </c>
      <c r="H3376" s="46" t="s">
        <v>361</v>
      </c>
      <c r="I3376" s="46" t="s">
        <v>670</v>
      </c>
      <c r="J3376" s="47">
        <v>62</v>
      </c>
      <c r="K3376" s="46" t="s">
        <v>2569</v>
      </c>
      <c r="L3376" s="46" t="s">
        <v>283</v>
      </c>
    </row>
    <row r="3377" spans="1:12" x14ac:dyDescent="0.2">
      <c r="A3377" s="47">
        <v>19488</v>
      </c>
      <c r="C3377" s="46" t="s">
        <v>34</v>
      </c>
      <c r="D3377" s="46" t="s">
        <v>12864</v>
      </c>
      <c r="E3377" s="46" t="s">
        <v>37</v>
      </c>
      <c r="F3377" s="46" t="s">
        <v>6606</v>
      </c>
      <c r="G3377" s="46" t="s">
        <v>13166</v>
      </c>
      <c r="H3377" s="46" t="s">
        <v>361</v>
      </c>
      <c r="I3377" s="46" t="s">
        <v>606</v>
      </c>
      <c r="J3377" s="47">
        <v>10432</v>
      </c>
      <c r="K3377" s="46" t="s">
        <v>2674</v>
      </c>
      <c r="L3377" s="46" t="s">
        <v>284</v>
      </c>
    </row>
    <row r="3378" spans="1:12" x14ac:dyDescent="0.2">
      <c r="A3378" s="47">
        <v>19485</v>
      </c>
      <c r="C3378" s="46" t="s">
        <v>6303</v>
      </c>
      <c r="E3378" s="46" t="s">
        <v>6304</v>
      </c>
      <c r="F3378" s="46" t="s">
        <v>6607</v>
      </c>
      <c r="G3378" s="46" t="s">
        <v>13167</v>
      </c>
      <c r="H3378" s="46" t="s">
        <v>368</v>
      </c>
      <c r="I3378" s="46" t="s">
        <v>682</v>
      </c>
      <c r="J3378" s="47">
        <v>214</v>
      </c>
      <c r="K3378" s="46" t="s">
        <v>2569</v>
      </c>
      <c r="L3378" s="46" t="s">
        <v>170</v>
      </c>
    </row>
    <row r="3379" spans="1:12" x14ac:dyDescent="0.2">
      <c r="A3379" s="47">
        <v>19484</v>
      </c>
      <c r="C3379" s="46" t="s">
        <v>1825</v>
      </c>
      <c r="D3379" s="46" t="s">
        <v>6223</v>
      </c>
      <c r="E3379" s="46" t="s">
        <v>6085</v>
      </c>
      <c r="F3379" s="46" t="s">
        <v>13170</v>
      </c>
      <c r="G3379" s="46" t="s">
        <v>13171</v>
      </c>
      <c r="H3379" s="46" t="s">
        <v>368</v>
      </c>
      <c r="I3379" s="46" t="s">
        <v>2574</v>
      </c>
      <c r="J3379" s="47">
        <v>671</v>
      </c>
      <c r="K3379" s="46" t="s">
        <v>2569</v>
      </c>
      <c r="L3379" s="46" t="s">
        <v>169</v>
      </c>
    </row>
    <row r="3380" spans="1:12" x14ac:dyDescent="0.2">
      <c r="A3380" s="47">
        <v>19475</v>
      </c>
      <c r="C3380" s="46" t="s">
        <v>128</v>
      </c>
      <c r="D3380" s="46" t="s">
        <v>153</v>
      </c>
      <c r="E3380" s="46" t="s">
        <v>97</v>
      </c>
      <c r="F3380" s="46" t="s">
        <v>6877</v>
      </c>
      <c r="G3380" s="46" t="s">
        <v>13173</v>
      </c>
      <c r="H3380" s="46" t="s">
        <v>368</v>
      </c>
      <c r="I3380" s="46" t="s">
        <v>509</v>
      </c>
      <c r="J3380" s="47">
        <v>10132</v>
      </c>
      <c r="K3380" s="46" t="s">
        <v>2569</v>
      </c>
      <c r="L3380" s="46" t="s">
        <v>169</v>
      </c>
    </row>
    <row r="3381" spans="1:12" x14ac:dyDescent="0.2">
      <c r="A3381" s="47">
        <v>19471</v>
      </c>
      <c r="C3381" s="46" t="s">
        <v>72</v>
      </c>
      <c r="D3381" s="46" t="s">
        <v>303</v>
      </c>
      <c r="E3381" s="46" t="s">
        <v>93</v>
      </c>
      <c r="F3381" s="46" t="s">
        <v>6608</v>
      </c>
      <c r="G3381" s="46" t="s">
        <v>13174</v>
      </c>
      <c r="H3381" s="46" t="s">
        <v>361</v>
      </c>
      <c r="I3381" s="46" t="s">
        <v>782</v>
      </c>
      <c r="J3381" s="47">
        <v>561</v>
      </c>
      <c r="K3381" s="46" t="s">
        <v>2569</v>
      </c>
      <c r="L3381" s="46" t="s">
        <v>169</v>
      </c>
    </row>
    <row r="3382" spans="1:12" x14ac:dyDescent="0.2">
      <c r="A3382" s="47">
        <v>19468</v>
      </c>
      <c r="C3382" s="46" t="s">
        <v>1820</v>
      </c>
      <c r="D3382" s="46" t="s">
        <v>155</v>
      </c>
      <c r="E3382" s="46" t="s">
        <v>6309</v>
      </c>
      <c r="F3382" s="46" t="s">
        <v>6610</v>
      </c>
      <c r="G3382" s="46" t="s">
        <v>13175</v>
      </c>
      <c r="H3382" s="46" t="s">
        <v>361</v>
      </c>
      <c r="I3382" s="46" t="s">
        <v>510</v>
      </c>
      <c r="J3382" s="47">
        <v>10040</v>
      </c>
      <c r="K3382" s="46" t="s">
        <v>2569</v>
      </c>
      <c r="L3382" s="46" t="s">
        <v>169</v>
      </c>
    </row>
    <row r="3383" spans="1:12" x14ac:dyDescent="0.2">
      <c r="A3383" s="47">
        <v>19464</v>
      </c>
      <c r="C3383" s="46" t="s">
        <v>6311</v>
      </c>
      <c r="D3383" s="46" t="s">
        <v>2019</v>
      </c>
      <c r="E3383" s="46" t="s">
        <v>2587</v>
      </c>
      <c r="F3383" s="46" t="s">
        <v>2844</v>
      </c>
      <c r="G3383" s="46" t="s">
        <v>13176</v>
      </c>
      <c r="H3383" s="46" t="s">
        <v>368</v>
      </c>
      <c r="I3383" s="46" t="s">
        <v>1039</v>
      </c>
      <c r="J3383" s="47">
        <v>57</v>
      </c>
      <c r="K3383" s="46" t="s">
        <v>2569</v>
      </c>
      <c r="L3383" s="46" t="s">
        <v>169</v>
      </c>
    </row>
    <row r="3384" spans="1:12" x14ac:dyDescent="0.2">
      <c r="A3384" s="47">
        <v>19460</v>
      </c>
      <c r="C3384" s="46" t="s">
        <v>9</v>
      </c>
      <c r="D3384" s="46" t="s">
        <v>13</v>
      </c>
      <c r="E3384" s="46" t="s">
        <v>2705</v>
      </c>
      <c r="F3384" s="46" t="s">
        <v>6612</v>
      </c>
      <c r="G3384" s="46" t="s">
        <v>13177</v>
      </c>
      <c r="H3384" s="46" t="s">
        <v>361</v>
      </c>
      <c r="I3384" s="46" t="s">
        <v>659</v>
      </c>
      <c r="J3384" s="47">
        <v>288</v>
      </c>
      <c r="K3384" s="46" t="s">
        <v>2569</v>
      </c>
      <c r="L3384" s="46" t="s">
        <v>291</v>
      </c>
    </row>
    <row r="3385" spans="1:12" x14ac:dyDescent="0.2">
      <c r="A3385" s="47">
        <v>19458</v>
      </c>
      <c r="C3385" s="46" t="s">
        <v>19</v>
      </c>
      <c r="D3385" s="46" t="s">
        <v>6314</v>
      </c>
      <c r="E3385" s="46" t="s">
        <v>3412</v>
      </c>
      <c r="F3385" s="46" t="s">
        <v>5570</v>
      </c>
      <c r="G3385" s="46" t="s">
        <v>13178</v>
      </c>
      <c r="H3385" s="46" t="s">
        <v>368</v>
      </c>
      <c r="I3385" s="46" t="s">
        <v>182</v>
      </c>
      <c r="J3385" s="47">
        <v>674</v>
      </c>
      <c r="K3385" s="46" t="s">
        <v>2569</v>
      </c>
      <c r="L3385" s="46" t="s">
        <v>169</v>
      </c>
    </row>
    <row r="3386" spans="1:12" x14ac:dyDescent="0.2">
      <c r="A3386" s="47">
        <v>19452</v>
      </c>
      <c r="C3386" s="46" t="s">
        <v>1820</v>
      </c>
      <c r="D3386" s="46" t="s">
        <v>2141</v>
      </c>
      <c r="E3386" s="46" t="s">
        <v>22</v>
      </c>
      <c r="F3386" s="46" t="s">
        <v>6613</v>
      </c>
      <c r="G3386" s="46" t="s">
        <v>13179</v>
      </c>
      <c r="H3386" s="46" t="s">
        <v>361</v>
      </c>
      <c r="I3386" s="46" t="s">
        <v>597</v>
      </c>
      <c r="J3386" s="47">
        <v>142</v>
      </c>
      <c r="K3386" s="46" t="s">
        <v>2569</v>
      </c>
      <c r="L3386" s="46" t="s">
        <v>285</v>
      </c>
    </row>
    <row r="3387" spans="1:12" x14ac:dyDescent="0.2">
      <c r="A3387" s="47">
        <v>19451</v>
      </c>
      <c r="C3387" s="46" t="s">
        <v>15931</v>
      </c>
      <c r="E3387" s="46" t="s">
        <v>2868</v>
      </c>
      <c r="F3387" s="46" t="s">
        <v>6614</v>
      </c>
      <c r="G3387" s="46" t="s">
        <v>13180</v>
      </c>
      <c r="H3387" s="46" t="s">
        <v>361</v>
      </c>
      <c r="I3387" s="46" t="s">
        <v>440</v>
      </c>
      <c r="J3387" s="47">
        <v>10005</v>
      </c>
      <c r="K3387" s="46" t="s">
        <v>2569</v>
      </c>
      <c r="L3387" s="46" t="s">
        <v>285</v>
      </c>
    </row>
    <row r="3388" spans="1:12" x14ac:dyDescent="0.2">
      <c r="A3388" s="47">
        <v>19443</v>
      </c>
      <c r="C3388" s="46" t="s">
        <v>6317</v>
      </c>
      <c r="D3388" s="46" t="s">
        <v>6318</v>
      </c>
      <c r="E3388" s="46" t="s">
        <v>3758</v>
      </c>
      <c r="F3388" s="46" t="s">
        <v>6615</v>
      </c>
      <c r="G3388" s="46" t="s">
        <v>13181</v>
      </c>
      <c r="H3388" s="46" t="s">
        <v>368</v>
      </c>
      <c r="I3388" s="46" t="s">
        <v>608</v>
      </c>
      <c r="J3388" s="47">
        <v>58</v>
      </c>
      <c r="K3388" s="46" t="s">
        <v>2569</v>
      </c>
      <c r="L3388" s="46" t="s">
        <v>169</v>
      </c>
    </row>
    <row r="3389" spans="1:12" x14ac:dyDescent="0.2">
      <c r="A3389" s="47">
        <v>19423</v>
      </c>
      <c r="C3389" s="46" t="s">
        <v>2142</v>
      </c>
      <c r="D3389" s="46" t="s">
        <v>6319</v>
      </c>
      <c r="E3389" s="46" t="s">
        <v>5621</v>
      </c>
      <c r="F3389" s="46" t="s">
        <v>4239</v>
      </c>
      <c r="G3389" s="46" t="s">
        <v>13182</v>
      </c>
      <c r="H3389" s="46" t="s">
        <v>368</v>
      </c>
      <c r="I3389" s="46" t="s">
        <v>10871</v>
      </c>
      <c r="J3389" s="47">
        <v>341</v>
      </c>
      <c r="K3389" s="46" t="s">
        <v>2569</v>
      </c>
      <c r="L3389" s="46" t="s">
        <v>269</v>
      </c>
    </row>
    <row r="3390" spans="1:12" x14ac:dyDescent="0.2">
      <c r="A3390" s="47">
        <v>19396</v>
      </c>
      <c r="C3390" s="46" t="s">
        <v>4379</v>
      </c>
      <c r="D3390" s="46" t="s">
        <v>6321</v>
      </c>
      <c r="E3390" s="46" t="s">
        <v>2864</v>
      </c>
      <c r="F3390" s="46" t="s">
        <v>3329</v>
      </c>
      <c r="G3390" s="46" t="s">
        <v>13184</v>
      </c>
      <c r="H3390" s="46" t="s">
        <v>361</v>
      </c>
      <c r="I3390" s="46" t="s">
        <v>428</v>
      </c>
      <c r="J3390" s="47">
        <v>641</v>
      </c>
      <c r="K3390" s="46" t="s">
        <v>2569</v>
      </c>
      <c r="L3390" s="46" t="s">
        <v>269</v>
      </c>
    </row>
    <row r="3391" spans="1:12" x14ac:dyDescent="0.2">
      <c r="A3391" s="47">
        <v>19379</v>
      </c>
      <c r="C3391" s="46" t="s">
        <v>432</v>
      </c>
      <c r="D3391" s="46" t="s">
        <v>1892</v>
      </c>
      <c r="E3391" s="46" t="s">
        <v>64</v>
      </c>
      <c r="F3391" s="46" t="s">
        <v>6617</v>
      </c>
      <c r="G3391" s="46" t="s">
        <v>13185</v>
      </c>
      <c r="H3391" s="46" t="s">
        <v>361</v>
      </c>
      <c r="I3391" s="46" t="s">
        <v>440</v>
      </c>
      <c r="J3391" s="47">
        <v>10005</v>
      </c>
      <c r="K3391" s="46" t="s">
        <v>2569</v>
      </c>
      <c r="L3391" s="46" t="s">
        <v>285</v>
      </c>
    </row>
    <row r="3392" spans="1:12" x14ac:dyDescent="0.2">
      <c r="A3392" s="47">
        <v>19373</v>
      </c>
      <c r="C3392" s="46" t="s">
        <v>4014</v>
      </c>
      <c r="D3392" s="46" t="s">
        <v>103</v>
      </c>
      <c r="E3392" s="46" t="s">
        <v>406</v>
      </c>
      <c r="F3392" s="46" t="s">
        <v>6619</v>
      </c>
      <c r="G3392" s="46" t="s">
        <v>13186</v>
      </c>
      <c r="H3392" s="46" t="s">
        <v>368</v>
      </c>
      <c r="I3392" s="46" t="s">
        <v>4480</v>
      </c>
      <c r="J3392" s="47">
        <v>10167</v>
      </c>
      <c r="K3392" s="46" t="s">
        <v>2569</v>
      </c>
      <c r="L3392" s="46" t="s">
        <v>287</v>
      </c>
    </row>
    <row r="3393" spans="1:12" x14ac:dyDescent="0.2">
      <c r="A3393" s="47">
        <v>19372</v>
      </c>
      <c r="C3393" s="46" t="s">
        <v>6324</v>
      </c>
      <c r="D3393" s="46" t="s">
        <v>75</v>
      </c>
      <c r="E3393" s="46" t="s">
        <v>114</v>
      </c>
      <c r="F3393" s="46" t="s">
        <v>6620</v>
      </c>
      <c r="G3393" s="46" t="s">
        <v>13187</v>
      </c>
      <c r="H3393" s="46" t="s">
        <v>368</v>
      </c>
      <c r="I3393" s="46" t="s">
        <v>1266</v>
      </c>
      <c r="J3393" s="47">
        <v>10164</v>
      </c>
      <c r="K3393" s="46" t="s">
        <v>2569</v>
      </c>
      <c r="L3393" s="46" t="s">
        <v>289</v>
      </c>
    </row>
    <row r="3394" spans="1:12" x14ac:dyDescent="0.2">
      <c r="A3394" s="47">
        <v>19354</v>
      </c>
      <c r="C3394" s="46" t="s">
        <v>1750</v>
      </c>
      <c r="D3394" s="46" t="s">
        <v>1607</v>
      </c>
      <c r="E3394" s="46" t="s">
        <v>22</v>
      </c>
      <c r="F3394" s="46" t="s">
        <v>6621</v>
      </c>
      <c r="G3394" s="46" t="s">
        <v>13188</v>
      </c>
      <c r="H3394" s="46" t="s">
        <v>361</v>
      </c>
      <c r="I3394" s="46" t="s">
        <v>599</v>
      </c>
      <c r="J3394" s="47">
        <v>128</v>
      </c>
      <c r="K3394" s="46" t="s">
        <v>2569</v>
      </c>
      <c r="L3394" s="46" t="s">
        <v>282</v>
      </c>
    </row>
    <row r="3395" spans="1:12" x14ac:dyDescent="0.2">
      <c r="A3395" s="47">
        <v>19352</v>
      </c>
      <c r="C3395" s="46" t="s">
        <v>15345</v>
      </c>
      <c r="D3395" s="46" t="s">
        <v>9</v>
      </c>
      <c r="E3395" s="46" t="s">
        <v>96</v>
      </c>
      <c r="F3395" s="46" t="s">
        <v>6622</v>
      </c>
      <c r="G3395" s="46" t="s">
        <v>13189</v>
      </c>
      <c r="H3395" s="46" t="s">
        <v>358</v>
      </c>
      <c r="I3395" s="46" t="s">
        <v>599</v>
      </c>
      <c r="J3395" s="47">
        <v>128</v>
      </c>
      <c r="K3395" s="46" t="s">
        <v>2569</v>
      </c>
      <c r="L3395" s="46" t="s">
        <v>282</v>
      </c>
    </row>
    <row r="3396" spans="1:12" x14ac:dyDescent="0.2">
      <c r="A3396" s="47">
        <v>19345</v>
      </c>
      <c r="C3396" s="46" t="s">
        <v>6326</v>
      </c>
      <c r="D3396" s="46" t="s">
        <v>6327</v>
      </c>
      <c r="E3396" s="46" t="s">
        <v>5905</v>
      </c>
      <c r="F3396" s="46" t="s">
        <v>6624</v>
      </c>
      <c r="G3396" s="46" t="s">
        <v>13190</v>
      </c>
      <c r="H3396" s="46" t="s">
        <v>358</v>
      </c>
      <c r="I3396" s="46" t="s">
        <v>327</v>
      </c>
      <c r="J3396" s="47">
        <v>10414</v>
      </c>
      <c r="K3396" s="46" t="s">
        <v>2569</v>
      </c>
      <c r="L3396" s="46" t="s">
        <v>269</v>
      </c>
    </row>
    <row r="3397" spans="1:12" x14ac:dyDescent="0.2">
      <c r="A3397" s="47">
        <v>19291</v>
      </c>
      <c r="C3397" s="46" t="s">
        <v>450</v>
      </c>
      <c r="D3397" s="46" t="s">
        <v>4295</v>
      </c>
      <c r="E3397" s="46" t="s">
        <v>60</v>
      </c>
      <c r="F3397" s="46" t="s">
        <v>6625</v>
      </c>
      <c r="G3397" s="46" t="s">
        <v>13191</v>
      </c>
      <c r="H3397" s="46" t="s">
        <v>361</v>
      </c>
      <c r="I3397" s="46" t="s">
        <v>640</v>
      </c>
      <c r="J3397" s="47">
        <v>10415</v>
      </c>
      <c r="K3397" s="46" t="s">
        <v>2569</v>
      </c>
      <c r="L3397" s="46" t="s">
        <v>269</v>
      </c>
    </row>
    <row r="3398" spans="1:12" x14ac:dyDescent="0.2">
      <c r="A3398" s="47">
        <v>19272</v>
      </c>
      <c r="C3398" s="46" t="s">
        <v>6330</v>
      </c>
      <c r="D3398" s="46" t="s">
        <v>6331</v>
      </c>
      <c r="E3398" s="46" t="s">
        <v>6332</v>
      </c>
      <c r="F3398" s="46" t="s">
        <v>3879</v>
      </c>
      <c r="G3398" s="46" t="s">
        <v>13192</v>
      </c>
      <c r="H3398" s="46" t="s">
        <v>368</v>
      </c>
      <c r="I3398" s="46" t="s">
        <v>580</v>
      </c>
      <c r="J3398" s="47">
        <v>534</v>
      </c>
      <c r="K3398" s="46" t="s">
        <v>2569</v>
      </c>
      <c r="L3398" s="46" t="s">
        <v>269</v>
      </c>
    </row>
    <row r="3399" spans="1:12" x14ac:dyDescent="0.2">
      <c r="A3399" s="47">
        <v>19271</v>
      </c>
      <c r="C3399" s="46" t="s">
        <v>6333</v>
      </c>
      <c r="D3399" s="46" t="s">
        <v>6334</v>
      </c>
      <c r="E3399" s="46" t="s">
        <v>30</v>
      </c>
      <c r="F3399" s="46" t="s">
        <v>6626</v>
      </c>
      <c r="G3399" s="46" t="s">
        <v>13193</v>
      </c>
      <c r="H3399" s="46" t="s">
        <v>368</v>
      </c>
      <c r="I3399" s="46" t="s">
        <v>1266</v>
      </c>
      <c r="J3399" s="47">
        <v>10164</v>
      </c>
      <c r="K3399" s="46" t="s">
        <v>2569</v>
      </c>
      <c r="L3399" s="46" t="s">
        <v>289</v>
      </c>
    </row>
    <row r="3400" spans="1:12" x14ac:dyDescent="0.2">
      <c r="A3400" s="47">
        <v>19270</v>
      </c>
      <c r="C3400" s="46" t="s">
        <v>24</v>
      </c>
      <c r="D3400" s="46" t="s">
        <v>6335</v>
      </c>
      <c r="E3400" s="46" t="s">
        <v>8</v>
      </c>
      <c r="F3400" s="46" t="s">
        <v>13195</v>
      </c>
      <c r="G3400" s="46" t="s">
        <v>13196</v>
      </c>
      <c r="H3400" s="46" t="s">
        <v>358</v>
      </c>
      <c r="I3400" s="46" t="s">
        <v>507</v>
      </c>
      <c r="J3400" s="47">
        <v>353</v>
      </c>
      <c r="K3400" s="46" t="s">
        <v>2600</v>
      </c>
      <c r="L3400" s="46" t="s">
        <v>279</v>
      </c>
    </row>
    <row r="3401" spans="1:12" x14ac:dyDescent="0.2">
      <c r="A3401" s="47">
        <v>19264</v>
      </c>
      <c r="C3401" s="46" t="s">
        <v>15970</v>
      </c>
      <c r="D3401" s="46" t="s">
        <v>10</v>
      </c>
      <c r="E3401" s="46" t="s">
        <v>1980</v>
      </c>
      <c r="F3401" s="46" t="s">
        <v>6628</v>
      </c>
      <c r="G3401" s="46" t="s">
        <v>13197</v>
      </c>
      <c r="H3401" s="46" t="s">
        <v>368</v>
      </c>
      <c r="I3401" s="46" t="s">
        <v>496</v>
      </c>
      <c r="J3401" s="47">
        <v>337</v>
      </c>
      <c r="K3401" s="46" t="s">
        <v>2569</v>
      </c>
      <c r="L3401" s="46" t="s">
        <v>280</v>
      </c>
    </row>
    <row r="3402" spans="1:12" x14ac:dyDescent="0.2">
      <c r="A3402" s="47">
        <v>19228</v>
      </c>
      <c r="C3402" s="46" t="s">
        <v>1879</v>
      </c>
      <c r="D3402" s="46" t="s">
        <v>7</v>
      </c>
      <c r="E3402" s="46" t="s">
        <v>2590</v>
      </c>
      <c r="F3402" s="46" t="s">
        <v>6629</v>
      </c>
      <c r="G3402" s="46" t="s">
        <v>13198</v>
      </c>
      <c r="H3402" s="46" t="s">
        <v>358</v>
      </c>
      <c r="I3402" s="46" t="s">
        <v>647</v>
      </c>
      <c r="J3402" s="47">
        <v>76</v>
      </c>
      <c r="K3402" s="46" t="s">
        <v>2569</v>
      </c>
      <c r="L3402" s="46" t="s">
        <v>279</v>
      </c>
    </row>
    <row r="3403" spans="1:12" x14ac:dyDescent="0.2">
      <c r="A3403" s="47">
        <v>19227</v>
      </c>
      <c r="C3403" s="46" t="s">
        <v>131</v>
      </c>
      <c r="D3403" s="46" t="s">
        <v>25</v>
      </c>
      <c r="E3403" s="46" t="s">
        <v>491</v>
      </c>
      <c r="F3403" s="46" t="s">
        <v>6631</v>
      </c>
      <c r="G3403" s="46" t="s">
        <v>13199</v>
      </c>
      <c r="H3403" s="46" t="s">
        <v>361</v>
      </c>
      <c r="I3403" s="46" t="s">
        <v>403</v>
      </c>
      <c r="J3403" s="47">
        <v>321</v>
      </c>
      <c r="K3403" s="46" t="s">
        <v>2569</v>
      </c>
      <c r="L3403" s="46" t="s">
        <v>284</v>
      </c>
    </row>
    <row r="3404" spans="1:12" x14ac:dyDescent="0.2">
      <c r="A3404" s="47">
        <v>19220</v>
      </c>
      <c r="C3404" s="46" t="s">
        <v>5988</v>
      </c>
      <c r="D3404" s="46" t="s">
        <v>5989</v>
      </c>
      <c r="E3404" s="46" t="s">
        <v>2705</v>
      </c>
      <c r="F3404" s="46" t="s">
        <v>6633</v>
      </c>
      <c r="G3404" s="46" t="s">
        <v>13200</v>
      </c>
      <c r="H3404" s="46" t="s">
        <v>361</v>
      </c>
      <c r="I3404" s="46" t="s">
        <v>937</v>
      </c>
      <c r="J3404" s="47">
        <v>10173</v>
      </c>
      <c r="K3404" s="46" t="s">
        <v>2569</v>
      </c>
      <c r="L3404" s="46" t="s">
        <v>282</v>
      </c>
    </row>
    <row r="3405" spans="1:12" x14ac:dyDescent="0.2">
      <c r="A3405" s="47">
        <v>19216</v>
      </c>
      <c r="C3405" s="46" t="s">
        <v>6338</v>
      </c>
      <c r="D3405" s="46" t="s">
        <v>57</v>
      </c>
      <c r="E3405" s="46" t="s">
        <v>3209</v>
      </c>
      <c r="F3405" s="46" t="s">
        <v>6634</v>
      </c>
      <c r="G3405" s="46" t="s">
        <v>13201</v>
      </c>
      <c r="H3405" s="46" t="s">
        <v>368</v>
      </c>
      <c r="I3405" s="46" t="s">
        <v>726</v>
      </c>
      <c r="J3405" s="47">
        <v>61</v>
      </c>
      <c r="K3405" s="46" t="s">
        <v>2569</v>
      </c>
      <c r="L3405" s="46" t="s">
        <v>282</v>
      </c>
    </row>
    <row r="3406" spans="1:12" x14ac:dyDescent="0.2">
      <c r="A3406" s="47">
        <v>19212</v>
      </c>
      <c r="C3406" s="46" t="s">
        <v>2145</v>
      </c>
      <c r="D3406" s="46" t="s">
        <v>81</v>
      </c>
      <c r="E3406" s="46" t="s">
        <v>117</v>
      </c>
      <c r="F3406" s="46" t="s">
        <v>6636</v>
      </c>
      <c r="G3406" s="46" t="s">
        <v>13202</v>
      </c>
      <c r="H3406" s="46" t="s">
        <v>361</v>
      </c>
      <c r="I3406" s="46" t="s">
        <v>726</v>
      </c>
      <c r="J3406" s="47">
        <v>61</v>
      </c>
      <c r="K3406" s="46" t="s">
        <v>2569</v>
      </c>
      <c r="L3406" s="46" t="s">
        <v>282</v>
      </c>
    </row>
    <row r="3407" spans="1:12" x14ac:dyDescent="0.2">
      <c r="A3407" s="47">
        <v>19190</v>
      </c>
      <c r="C3407" s="46" t="s">
        <v>2027</v>
      </c>
      <c r="D3407" s="46" t="s">
        <v>5334</v>
      </c>
      <c r="E3407" s="46" t="s">
        <v>63</v>
      </c>
      <c r="F3407" s="46" t="s">
        <v>5151</v>
      </c>
      <c r="G3407" s="46" t="s">
        <v>13203</v>
      </c>
      <c r="H3407" s="46" t="s">
        <v>361</v>
      </c>
      <c r="I3407" s="46" t="s">
        <v>808</v>
      </c>
      <c r="J3407" s="47">
        <v>293</v>
      </c>
      <c r="K3407" s="46" t="s">
        <v>2569</v>
      </c>
      <c r="L3407" s="46" t="s">
        <v>282</v>
      </c>
    </row>
    <row r="3408" spans="1:12" x14ac:dyDescent="0.2">
      <c r="A3408" s="47">
        <v>19185</v>
      </c>
      <c r="C3408" s="46" t="s">
        <v>13</v>
      </c>
      <c r="D3408" s="46" t="s">
        <v>1959</v>
      </c>
      <c r="E3408" s="46" t="s">
        <v>6343</v>
      </c>
      <c r="F3408" s="46" t="s">
        <v>7840</v>
      </c>
      <c r="G3408" s="46" t="s">
        <v>13205</v>
      </c>
      <c r="H3408" s="46" t="s">
        <v>368</v>
      </c>
      <c r="I3408" s="46" t="s">
        <v>866</v>
      </c>
      <c r="J3408" s="47">
        <v>10341</v>
      </c>
      <c r="K3408" s="46" t="s">
        <v>2569</v>
      </c>
      <c r="L3408" s="46" t="s">
        <v>269</v>
      </c>
    </row>
    <row r="3409" spans="1:12" x14ac:dyDescent="0.2">
      <c r="A3409" s="47">
        <v>19183</v>
      </c>
      <c r="C3409" s="46" t="s">
        <v>88</v>
      </c>
      <c r="D3409" s="46" t="s">
        <v>6345</v>
      </c>
      <c r="E3409" s="46" t="s">
        <v>2758</v>
      </c>
      <c r="F3409" s="46" t="s">
        <v>6640</v>
      </c>
      <c r="G3409" s="46" t="s">
        <v>13206</v>
      </c>
      <c r="H3409" s="46" t="s">
        <v>358</v>
      </c>
      <c r="I3409" s="46" t="s">
        <v>1059</v>
      </c>
      <c r="J3409" s="47">
        <v>727</v>
      </c>
      <c r="K3409" s="46" t="s">
        <v>2569</v>
      </c>
      <c r="L3409" s="46" t="s">
        <v>283</v>
      </c>
    </row>
    <row r="3410" spans="1:12" x14ac:dyDescent="0.2">
      <c r="A3410" s="47">
        <v>19170</v>
      </c>
      <c r="C3410" s="46" t="s">
        <v>57</v>
      </c>
      <c r="D3410" s="46" t="s">
        <v>3465</v>
      </c>
      <c r="E3410" s="46" t="s">
        <v>63</v>
      </c>
      <c r="F3410" s="46" t="s">
        <v>6641</v>
      </c>
      <c r="G3410" s="46" t="s">
        <v>13207</v>
      </c>
      <c r="H3410" s="46" t="s">
        <v>368</v>
      </c>
      <c r="I3410" s="46" t="s">
        <v>1068</v>
      </c>
      <c r="J3410" s="47">
        <v>703</v>
      </c>
      <c r="K3410" s="46" t="s">
        <v>2569</v>
      </c>
      <c r="L3410" s="46" t="s">
        <v>269</v>
      </c>
    </row>
    <row r="3411" spans="1:12" x14ac:dyDescent="0.2">
      <c r="A3411" s="47">
        <v>19168</v>
      </c>
      <c r="C3411" s="46" t="s">
        <v>1528</v>
      </c>
      <c r="D3411" s="46" t="s">
        <v>154</v>
      </c>
      <c r="E3411" s="46" t="s">
        <v>12913</v>
      </c>
      <c r="F3411" s="46" t="s">
        <v>6642</v>
      </c>
      <c r="G3411" s="46" t="s">
        <v>13208</v>
      </c>
      <c r="H3411" s="46" t="s">
        <v>361</v>
      </c>
      <c r="I3411" s="46" t="s">
        <v>808</v>
      </c>
      <c r="J3411" s="47">
        <v>293</v>
      </c>
      <c r="K3411" s="46" t="s">
        <v>2621</v>
      </c>
      <c r="L3411" s="46" t="s">
        <v>282</v>
      </c>
    </row>
    <row r="3412" spans="1:12" x14ac:dyDescent="0.2">
      <c r="A3412" s="47">
        <v>19167</v>
      </c>
      <c r="C3412" s="46" t="s">
        <v>1750</v>
      </c>
      <c r="D3412" s="46" t="s">
        <v>6868</v>
      </c>
      <c r="E3412" s="46" t="s">
        <v>11</v>
      </c>
      <c r="F3412" s="46" t="s">
        <v>6643</v>
      </c>
      <c r="G3412" s="46" t="s">
        <v>13209</v>
      </c>
      <c r="H3412" s="46" t="s">
        <v>361</v>
      </c>
      <c r="I3412" s="46" t="s">
        <v>407</v>
      </c>
      <c r="J3412" s="47">
        <v>355</v>
      </c>
      <c r="K3412" s="46" t="s">
        <v>2569</v>
      </c>
      <c r="L3412" s="46" t="s">
        <v>289</v>
      </c>
    </row>
    <row r="3413" spans="1:12" x14ac:dyDescent="0.2">
      <c r="A3413" s="47">
        <v>19166</v>
      </c>
      <c r="C3413" s="46" t="s">
        <v>1916</v>
      </c>
      <c r="D3413" s="46" t="s">
        <v>3950</v>
      </c>
      <c r="E3413" s="46" t="s">
        <v>42</v>
      </c>
      <c r="F3413" s="46" t="s">
        <v>6644</v>
      </c>
      <c r="G3413" s="46" t="s">
        <v>13210</v>
      </c>
      <c r="H3413" s="46" t="s">
        <v>361</v>
      </c>
      <c r="I3413" s="46" t="s">
        <v>676</v>
      </c>
      <c r="J3413" s="47">
        <v>444</v>
      </c>
      <c r="K3413" s="46" t="s">
        <v>2569</v>
      </c>
      <c r="L3413" s="46" t="s">
        <v>269</v>
      </c>
    </row>
    <row r="3414" spans="1:12" x14ac:dyDescent="0.2">
      <c r="A3414" s="47">
        <v>19163</v>
      </c>
      <c r="C3414" s="46" t="s">
        <v>41</v>
      </c>
      <c r="D3414" s="46" t="s">
        <v>1694</v>
      </c>
      <c r="E3414" s="46" t="s">
        <v>65</v>
      </c>
      <c r="F3414" s="46" t="s">
        <v>6645</v>
      </c>
      <c r="G3414" s="46" t="s">
        <v>13211</v>
      </c>
      <c r="H3414" s="46" t="s">
        <v>361</v>
      </c>
      <c r="I3414" s="46" t="s">
        <v>414</v>
      </c>
      <c r="J3414" s="47">
        <v>502</v>
      </c>
      <c r="K3414" s="46" t="s">
        <v>2569</v>
      </c>
      <c r="L3414" s="46" t="s">
        <v>269</v>
      </c>
    </row>
    <row r="3415" spans="1:12" x14ac:dyDescent="0.2">
      <c r="A3415" s="47">
        <v>19162</v>
      </c>
      <c r="C3415" s="46" t="s">
        <v>4801</v>
      </c>
      <c r="D3415" s="46" t="s">
        <v>5209</v>
      </c>
      <c r="E3415" s="46" t="s">
        <v>12</v>
      </c>
      <c r="F3415" s="46" t="s">
        <v>6646</v>
      </c>
      <c r="G3415" s="46" t="s">
        <v>13212</v>
      </c>
      <c r="H3415" s="46" t="s">
        <v>361</v>
      </c>
      <c r="I3415" s="46" t="s">
        <v>414</v>
      </c>
      <c r="J3415" s="47">
        <v>502</v>
      </c>
      <c r="K3415" s="46" t="s">
        <v>2569</v>
      </c>
      <c r="L3415" s="46" t="s">
        <v>269</v>
      </c>
    </row>
    <row r="3416" spans="1:12" x14ac:dyDescent="0.2">
      <c r="A3416" s="47">
        <v>19151</v>
      </c>
      <c r="C3416" s="46" t="s">
        <v>10</v>
      </c>
      <c r="D3416" s="46" t="s">
        <v>6349</v>
      </c>
      <c r="E3416" s="46" t="s">
        <v>4862</v>
      </c>
      <c r="F3416" s="46" t="s">
        <v>5350</v>
      </c>
      <c r="G3416" s="46" t="s">
        <v>13213</v>
      </c>
      <c r="H3416" s="46" t="s">
        <v>361</v>
      </c>
      <c r="I3416" s="46" t="s">
        <v>432</v>
      </c>
      <c r="J3416" s="47">
        <v>673</v>
      </c>
      <c r="K3416" s="46" t="s">
        <v>2569</v>
      </c>
      <c r="L3416" s="46" t="s">
        <v>279</v>
      </c>
    </row>
    <row r="3417" spans="1:12" x14ac:dyDescent="0.2">
      <c r="A3417" s="47">
        <v>19150</v>
      </c>
      <c r="C3417" s="46" t="s">
        <v>6349</v>
      </c>
      <c r="D3417" s="46" t="s">
        <v>34</v>
      </c>
      <c r="E3417" s="46" t="s">
        <v>98</v>
      </c>
      <c r="F3417" s="46" t="s">
        <v>13214</v>
      </c>
      <c r="G3417" s="46" t="s">
        <v>13215</v>
      </c>
      <c r="H3417" s="46" t="s">
        <v>358</v>
      </c>
      <c r="I3417" s="46" t="s">
        <v>401</v>
      </c>
      <c r="J3417" s="47">
        <v>308</v>
      </c>
      <c r="K3417" s="46" t="s">
        <v>2569</v>
      </c>
      <c r="L3417" s="46" t="s">
        <v>284</v>
      </c>
    </row>
    <row r="3418" spans="1:12" x14ac:dyDescent="0.2">
      <c r="A3418" s="47">
        <v>19146</v>
      </c>
      <c r="C3418" s="46" t="s">
        <v>1631</v>
      </c>
      <c r="D3418" s="46" t="s">
        <v>4347</v>
      </c>
      <c r="E3418" s="46" t="s">
        <v>12924</v>
      </c>
      <c r="F3418" s="46" t="s">
        <v>6647</v>
      </c>
      <c r="G3418" s="46" t="s">
        <v>13216</v>
      </c>
      <c r="H3418" s="46" t="s">
        <v>361</v>
      </c>
      <c r="I3418" s="46" t="s">
        <v>947</v>
      </c>
      <c r="J3418" s="47">
        <v>19</v>
      </c>
      <c r="K3418" s="46" t="s">
        <v>2569</v>
      </c>
      <c r="L3418" s="46" t="s">
        <v>284</v>
      </c>
    </row>
    <row r="3419" spans="1:12" x14ac:dyDescent="0.2">
      <c r="A3419" s="47">
        <v>19132</v>
      </c>
      <c r="C3419" s="46" t="s">
        <v>1593</v>
      </c>
      <c r="D3419" s="46" t="s">
        <v>6351</v>
      </c>
      <c r="E3419" s="46" t="s">
        <v>4075</v>
      </c>
      <c r="F3419" s="46" t="s">
        <v>6649</v>
      </c>
      <c r="G3419" s="46" t="s">
        <v>13217</v>
      </c>
      <c r="H3419" s="46" t="s">
        <v>361</v>
      </c>
      <c r="I3419" s="46" t="s">
        <v>397</v>
      </c>
      <c r="J3419" s="47">
        <v>284</v>
      </c>
      <c r="K3419" s="46" t="s">
        <v>2569</v>
      </c>
      <c r="L3419" s="46" t="s">
        <v>283</v>
      </c>
    </row>
    <row r="3420" spans="1:12" x14ac:dyDescent="0.2">
      <c r="A3420" s="47">
        <v>19120</v>
      </c>
      <c r="C3420" s="46" t="s">
        <v>1874</v>
      </c>
      <c r="D3420" s="46" t="s">
        <v>1875</v>
      </c>
      <c r="E3420" s="46" t="s">
        <v>392</v>
      </c>
      <c r="F3420" s="46" t="s">
        <v>4813</v>
      </c>
      <c r="G3420" s="46" t="s">
        <v>13218</v>
      </c>
      <c r="H3420" s="46" t="s">
        <v>361</v>
      </c>
      <c r="I3420" s="46" t="s">
        <v>397</v>
      </c>
      <c r="J3420" s="47">
        <v>284</v>
      </c>
      <c r="K3420" s="46" t="s">
        <v>2569</v>
      </c>
      <c r="L3420" s="46" t="s">
        <v>283</v>
      </c>
    </row>
    <row r="3421" spans="1:12" x14ac:dyDescent="0.2">
      <c r="A3421" s="47">
        <v>19116</v>
      </c>
      <c r="C3421" s="46" t="s">
        <v>1860</v>
      </c>
      <c r="D3421" s="46" t="s">
        <v>72</v>
      </c>
      <c r="E3421" s="46" t="s">
        <v>3953</v>
      </c>
      <c r="F3421" s="46" t="s">
        <v>13221</v>
      </c>
      <c r="G3421" s="46" t="s">
        <v>13222</v>
      </c>
      <c r="H3421" s="46" t="s">
        <v>368</v>
      </c>
      <c r="I3421" s="46" t="s">
        <v>293</v>
      </c>
      <c r="J3421" s="47">
        <v>10202</v>
      </c>
      <c r="K3421" s="46" t="s">
        <v>2569</v>
      </c>
      <c r="L3421" s="46" t="s">
        <v>279</v>
      </c>
    </row>
    <row r="3422" spans="1:12" x14ac:dyDescent="0.2">
      <c r="A3422" s="47">
        <v>19108</v>
      </c>
      <c r="C3422" s="46" t="s">
        <v>19</v>
      </c>
      <c r="D3422" s="46" t="s">
        <v>506</v>
      </c>
      <c r="E3422" s="46" t="s">
        <v>15971</v>
      </c>
      <c r="F3422" s="46" t="s">
        <v>4784</v>
      </c>
      <c r="G3422" s="46" t="s">
        <v>13223</v>
      </c>
      <c r="H3422" s="46" t="s">
        <v>361</v>
      </c>
      <c r="I3422" s="46" t="s">
        <v>782</v>
      </c>
      <c r="J3422" s="47">
        <v>561</v>
      </c>
      <c r="K3422" s="46" t="s">
        <v>2569</v>
      </c>
      <c r="L3422" s="46" t="s">
        <v>169</v>
      </c>
    </row>
    <row r="3423" spans="1:12" x14ac:dyDescent="0.2">
      <c r="A3423" s="47">
        <v>19107</v>
      </c>
      <c r="C3423" s="46" t="s">
        <v>19</v>
      </c>
      <c r="D3423" s="46" t="s">
        <v>2974</v>
      </c>
      <c r="E3423" s="46" t="s">
        <v>2590</v>
      </c>
      <c r="F3423" s="46" t="s">
        <v>13224</v>
      </c>
      <c r="G3423" s="46" t="s">
        <v>13225</v>
      </c>
      <c r="H3423" s="46" t="s">
        <v>368</v>
      </c>
      <c r="I3423" s="46" t="s">
        <v>616</v>
      </c>
      <c r="J3423" s="47">
        <v>334</v>
      </c>
      <c r="K3423" s="46" t="s">
        <v>2569</v>
      </c>
      <c r="L3423" s="46" t="s">
        <v>280</v>
      </c>
    </row>
    <row r="3424" spans="1:12" x14ac:dyDescent="0.2">
      <c r="A3424" s="47">
        <v>19105</v>
      </c>
      <c r="C3424" s="46" t="s">
        <v>118</v>
      </c>
      <c r="D3424" s="46" t="s">
        <v>25</v>
      </c>
      <c r="E3424" s="46" t="s">
        <v>6356</v>
      </c>
      <c r="F3424" s="46" t="s">
        <v>6652</v>
      </c>
      <c r="G3424" s="46" t="s">
        <v>13226</v>
      </c>
      <c r="H3424" s="46" t="s">
        <v>361</v>
      </c>
      <c r="I3424" s="46" t="s">
        <v>512</v>
      </c>
      <c r="J3424" s="47">
        <v>543</v>
      </c>
      <c r="K3424" s="46" t="s">
        <v>2569</v>
      </c>
      <c r="L3424" s="46" t="s">
        <v>288</v>
      </c>
    </row>
    <row r="3425" spans="1:12" x14ac:dyDescent="0.2">
      <c r="A3425" s="47">
        <v>19102</v>
      </c>
      <c r="C3425" s="46" t="s">
        <v>15972</v>
      </c>
      <c r="D3425" s="46" t="s">
        <v>15973</v>
      </c>
      <c r="E3425" s="46" t="s">
        <v>15974</v>
      </c>
      <c r="F3425" s="46" t="s">
        <v>13229</v>
      </c>
      <c r="G3425" s="46" t="s">
        <v>13230</v>
      </c>
      <c r="H3425" s="46" t="s">
        <v>358</v>
      </c>
      <c r="I3425" s="46" t="s">
        <v>1005</v>
      </c>
      <c r="J3425" s="47">
        <v>10015</v>
      </c>
      <c r="K3425" s="46" t="s">
        <v>2569</v>
      </c>
      <c r="L3425" s="46" t="s">
        <v>283</v>
      </c>
    </row>
    <row r="3426" spans="1:12" x14ac:dyDescent="0.2">
      <c r="A3426" s="47">
        <v>19092</v>
      </c>
      <c r="C3426" s="46" t="s">
        <v>13</v>
      </c>
      <c r="D3426" s="46" t="s">
        <v>2033</v>
      </c>
      <c r="E3426" s="46" t="s">
        <v>65</v>
      </c>
      <c r="F3426" s="46" t="s">
        <v>6653</v>
      </c>
      <c r="G3426" s="46" t="s">
        <v>13231</v>
      </c>
      <c r="H3426" s="46" t="s">
        <v>368</v>
      </c>
      <c r="I3426" s="46" t="s">
        <v>396</v>
      </c>
      <c r="J3426" s="47">
        <v>274</v>
      </c>
      <c r="K3426" s="46" t="s">
        <v>2569</v>
      </c>
      <c r="L3426" s="46" t="s">
        <v>283</v>
      </c>
    </row>
    <row r="3427" spans="1:12" x14ac:dyDescent="0.2">
      <c r="A3427" s="47">
        <v>19085</v>
      </c>
      <c r="C3427" s="46" t="s">
        <v>128</v>
      </c>
      <c r="D3427" s="46" t="s">
        <v>6359</v>
      </c>
      <c r="E3427" s="46" t="s">
        <v>3421</v>
      </c>
      <c r="F3427" s="46" t="s">
        <v>6654</v>
      </c>
      <c r="G3427" s="46" t="s">
        <v>13232</v>
      </c>
      <c r="H3427" s="46" t="s">
        <v>368</v>
      </c>
      <c r="I3427" s="46" t="s">
        <v>1156</v>
      </c>
      <c r="J3427" s="47">
        <v>10101</v>
      </c>
      <c r="K3427" s="46" t="s">
        <v>2569</v>
      </c>
      <c r="L3427" s="46" t="s">
        <v>284</v>
      </c>
    </row>
    <row r="3428" spans="1:12" x14ac:dyDescent="0.2">
      <c r="A3428" s="47">
        <v>19050</v>
      </c>
      <c r="C3428" s="46" t="s">
        <v>34</v>
      </c>
      <c r="D3428" s="46" t="s">
        <v>1528</v>
      </c>
      <c r="E3428" s="46" t="s">
        <v>6363</v>
      </c>
      <c r="F3428" s="46" t="s">
        <v>13233</v>
      </c>
      <c r="G3428" s="46" t="s">
        <v>13234</v>
      </c>
      <c r="H3428" s="46" t="s">
        <v>361</v>
      </c>
      <c r="I3428" s="46" t="s">
        <v>1699</v>
      </c>
      <c r="J3428" s="47">
        <v>577</v>
      </c>
      <c r="K3428" s="46" t="s">
        <v>2569</v>
      </c>
      <c r="L3428" s="46" t="s">
        <v>288</v>
      </c>
    </row>
    <row r="3429" spans="1:12" x14ac:dyDescent="0.2">
      <c r="A3429" s="47">
        <v>19047</v>
      </c>
      <c r="C3429" s="46" t="s">
        <v>5015</v>
      </c>
      <c r="D3429" s="46" t="s">
        <v>6365</v>
      </c>
      <c r="E3429" s="46" t="s">
        <v>12</v>
      </c>
      <c r="F3429" s="46" t="s">
        <v>6655</v>
      </c>
      <c r="G3429" s="46" t="s">
        <v>13235</v>
      </c>
      <c r="H3429" s="46" t="s">
        <v>361</v>
      </c>
      <c r="I3429" s="46" t="s">
        <v>1699</v>
      </c>
      <c r="J3429" s="47">
        <v>577</v>
      </c>
      <c r="K3429" s="46" t="s">
        <v>2569</v>
      </c>
      <c r="L3429" s="46" t="s">
        <v>288</v>
      </c>
    </row>
    <row r="3430" spans="1:12" x14ac:dyDescent="0.2">
      <c r="A3430" s="47">
        <v>19046</v>
      </c>
      <c r="C3430" s="46" t="s">
        <v>6259</v>
      </c>
      <c r="D3430" s="46" t="s">
        <v>6367</v>
      </c>
      <c r="E3430" s="46" t="s">
        <v>5271</v>
      </c>
      <c r="F3430" s="46" t="s">
        <v>6656</v>
      </c>
      <c r="G3430" s="46" t="s">
        <v>13236</v>
      </c>
      <c r="H3430" s="46" t="s">
        <v>361</v>
      </c>
      <c r="I3430" s="46" t="s">
        <v>182</v>
      </c>
      <c r="J3430" s="47">
        <v>674</v>
      </c>
      <c r="K3430" s="46" t="s">
        <v>2569</v>
      </c>
      <c r="L3430" s="46" t="s">
        <v>169</v>
      </c>
    </row>
    <row r="3431" spans="1:12" x14ac:dyDescent="0.2">
      <c r="A3431" s="47">
        <v>19035</v>
      </c>
      <c r="C3431" s="46" t="s">
        <v>2139</v>
      </c>
      <c r="D3431" s="46" t="s">
        <v>1890</v>
      </c>
      <c r="E3431" s="46" t="s">
        <v>2943</v>
      </c>
      <c r="F3431" s="46" t="s">
        <v>6657</v>
      </c>
      <c r="G3431" s="46" t="s">
        <v>13237</v>
      </c>
      <c r="H3431" s="46" t="s">
        <v>361</v>
      </c>
      <c r="I3431" s="46" t="s">
        <v>532</v>
      </c>
      <c r="J3431" s="47">
        <v>10053</v>
      </c>
      <c r="K3431" s="46" t="s">
        <v>2569</v>
      </c>
      <c r="L3431" s="46" t="s">
        <v>280</v>
      </c>
    </row>
    <row r="3432" spans="1:12" x14ac:dyDescent="0.2">
      <c r="A3432" s="47">
        <v>19032</v>
      </c>
      <c r="C3432" s="46" t="s">
        <v>1535</v>
      </c>
      <c r="D3432" s="46" t="s">
        <v>1691</v>
      </c>
      <c r="E3432" s="46" t="s">
        <v>3027</v>
      </c>
      <c r="F3432" s="46" t="s">
        <v>6658</v>
      </c>
      <c r="G3432" s="46" t="s">
        <v>13238</v>
      </c>
      <c r="H3432" s="46" t="s">
        <v>361</v>
      </c>
      <c r="I3432" s="46" t="s">
        <v>532</v>
      </c>
      <c r="J3432" s="47">
        <v>10053</v>
      </c>
      <c r="K3432" s="46" t="s">
        <v>2569</v>
      </c>
      <c r="L3432" s="46" t="s">
        <v>280</v>
      </c>
    </row>
    <row r="3433" spans="1:12" x14ac:dyDescent="0.2">
      <c r="A3433" s="47">
        <v>19025</v>
      </c>
      <c r="C3433" s="46" t="s">
        <v>25</v>
      </c>
      <c r="D3433" s="46" t="s">
        <v>6255</v>
      </c>
      <c r="E3433" s="46" t="s">
        <v>95</v>
      </c>
      <c r="F3433" s="46" t="s">
        <v>6660</v>
      </c>
      <c r="G3433" s="46" t="s">
        <v>13239</v>
      </c>
      <c r="H3433" s="46" t="s">
        <v>361</v>
      </c>
      <c r="I3433" s="46" t="s">
        <v>687</v>
      </c>
      <c r="J3433" s="47">
        <v>490</v>
      </c>
      <c r="K3433" s="46" t="s">
        <v>2569</v>
      </c>
      <c r="L3433" s="46" t="s">
        <v>289</v>
      </c>
    </row>
    <row r="3434" spans="1:12" x14ac:dyDescent="0.2">
      <c r="A3434" s="47">
        <v>19000</v>
      </c>
      <c r="C3434" s="46" t="s">
        <v>2135</v>
      </c>
      <c r="D3434" s="46" t="s">
        <v>2136</v>
      </c>
      <c r="E3434" s="46" t="s">
        <v>3218</v>
      </c>
      <c r="F3434" s="46" t="s">
        <v>6662</v>
      </c>
      <c r="G3434" s="46" t="s">
        <v>13240</v>
      </c>
      <c r="H3434" s="46" t="s">
        <v>368</v>
      </c>
      <c r="I3434" s="46" t="s">
        <v>363</v>
      </c>
      <c r="J3434" s="47">
        <v>37</v>
      </c>
      <c r="K3434" s="46" t="s">
        <v>2569</v>
      </c>
      <c r="L3434" s="46" t="s">
        <v>170</v>
      </c>
    </row>
    <row r="3435" spans="1:12" x14ac:dyDescent="0.2">
      <c r="A3435" s="47">
        <v>18977</v>
      </c>
      <c r="C3435" s="46" t="s">
        <v>79</v>
      </c>
      <c r="D3435" s="46" t="s">
        <v>2812</v>
      </c>
      <c r="E3435" s="46" t="s">
        <v>31</v>
      </c>
      <c r="F3435" s="46" t="s">
        <v>4778</v>
      </c>
      <c r="G3435" s="46" t="s">
        <v>13241</v>
      </c>
      <c r="H3435" s="46" t="s">
        <v>361</v>
      </c>
      <c r="I3435" s="46" t="s">
        <v>668</v>
      </c>
      <c r="J3435" s="47">
        <v>104</v>
      </c>
      <c r="K3435" s="46" t="s">
        <v>2569</v>
      </c>
      <c r="L3435" s="46" t="s">
        <v>278</v>
      </c>
    </row>
    <row r="3436" spans="1:12" x14ac:dyDescent="0.2">
      <c r="A3436" s="47">
        <v>18964</v>
      </c>
      <c r="C3436" s="46" t="s">
        <v>1554</v>
      </c>
      <c r="D3436" s="46" t="s">
        <v>3027</v>
      </c>
      <c r="E3436" s="46" t="s">
        <v>392</v>
      </c>
      <c r="F3436" s="46" t="s">
        <v>2656</v>
      </c>
      <c r="G3436" s="46" t="s">
        <v>13242</v>
      </c>
      <c r="H3436" s="46" t="s">
        <v>361</v>
      </c>
      <c r="I3436" s="46" t="s">
        <v>663</v>
      </c>
      <c r="J3436" s="47">
        <v>102</v>
      </c>
      <c r="K3436" s="46" t="s">
        <v>2569</v>
      </c>
      <c r="L3436" s="46" t="s">
        <v>278</v>
      </c>
    </row>
    <row r="3437" spans="1:12" x14ac:dyDescent="0.2">
      <c r="A3437" s="47">
        <v>18949</v>
      </c>
      <c r="C3437" s="46" t="s">
        <v>1762</v>
      </c>
      <c r="D3437" s="46" t="s">
        <v>3172</v>
      </c>
      <c r="E3437" s="46" t="s">
        <v>1482</v>
      </c>
      <c r="F3437" s="46" t="s">
        <v>6664</v>
      </c>
      <c r="G3437" s="46" t="s">
        <v>13243</v>
      </c>
      <c r="H3437" s="46" t="s">
        <v>361</v>
      </c>
      <c r="I3437" s="46" t="s">
        <v>467</v>
      </c>
      <c r="J3437" s="47">
        <v>10163</v>
      </c>
      <c r="K3437" s="46" t="s">
        <v>2569</v>
      </c>
      <c r="L3437" s="46" t="s">
        <v>287</v>
      </c>
    </row>
    <row r="3438" spans="1:12" x14ac:dyDescent="0.2">
      <c r="A3438" s="47">
        <v>18948</v>
      </c>
      <c r="C3438" s="46" t="s">
        <v>84</v>
      </c>
      <c r="D3438" s="46" t="s">
        <v>5295</v>
      </c>
      <c r="E3438" s="46" t="s">
        <v>6372</v>
      </c>
      <c r="F3438" s="46" t="s">
        <v>6665</v>
      </c>
      <c r="G3438" s="46" t="s">
        <v>13244</v>
      </c>
      <c r="H3438" s="46" t="s">
        <v>361</v>
      </c>
      <c r="I3438" s="46" t="s">
        <v>422</v>
      </c>
      <c r="J3438" s="47">
        <v>538</v>
      </c>
      <c r="K3438" s="46" t="s">
        <v>2569</v>
      </c>
      <c r="L3438" s="46" t="s">
        <v>282</v>
      </c>
    </row>
    <row r="3439" spans="1:12" x14ac:dyDescent="0.2">
      <c r="A3439" s="47">
        <v>18940</v>
      </c>
      <c r="C3439" s="46" t="s">
        <v>15442</v>
      </c>
      <c r="D3439" s="46" t="s">
        <v>58</v>
      </c>
      <c r="E3439" s="46" t="s">
        <v>1641</v>
      </c>
      <c r="F3439" s="46" t="s">
        <v>6667</v>
      </c>
      <c r="G3439" s="46" t="s">
        <v>13245</v>
      </c>
      <c r="H3439" s="46" t="s">
        <v>361</v>
      </c>
      <c r="I3439" s="46" t="s">
        <v>841</v>
      </c>
      <c r="J3439" s="47">
        <v>251</v>
      </c>
      <c r="K3439" s="46" t="s">
        <v>2569</v>
      </c>
      <c r="L3439" s="46" t="s">
        <v>282</v>
      </c>
    </row>
    <row r="3440" spans="1:12" x14ac:dyDescent="0.2">
      <c r="A3440" s="47">
        <v>18939</v>
      </c>
      <c r="C3440" s="46" t="s">
        <v>1817</v>
      </c>
      <c r="D3440" s="46" t="s">
        <v>10</v>
      </c>
      <c r="E3440" s="46" t="s">
        <v>4248</v>
      </c>
      <c r="F3440" s="46" t="s">
        <v>6669</v>
      </c>
      <c r="G3440" s="46" t="s">
        <v>13246</v>
      </c>
      <c r="H3440" s="46" t="s">
        <v>361</v>
      </c>
      <c r="I3440" s="46" t="s">
        <v>815</v>
      </c>
      <c r="J3440" s="47">
        <v>10143</v>
      </c>
      <c r="K3440" s="46" t="s">
        <v>2569</v>
      </c>
      <c r="L3440" s="46" t="s">
        <v>282</v>
      </c>
    </row>
    <row r="3441" spans="1:12" x14ac:dyDescent="0.2">
      <c r="A3441" s="47">
        <v>18938</v>
      </c>
      <c r="C3441" s="46" t="s">
        <v>10</v>
      </c>
      <c r="D3441" s="46" t="s">
        <v>54</v>
      </c>
      <c r="E3441" s="46" t="s">
        <v>3412</v>
      </c>
      <c r="F3441" s="46" t="s">
        <v>5540</v>
      </c>
      <c r="G3441" s="46" t="s">
        <v>13247</v>
      </c>
      <c r="H3441" s="46" t="s">
        <v>361</v>
      </c>
      <c r="I3441" s="46" t="s">
        <v>901</v>
      </c>
      <c r="J3441" s="47">
        <v>10314</v>
      </c>
      <c r="K3441" s="46" t="s">
        <v>2569</v>
      </c>
      <c r="L3441" s="46" t="s">
        <v>282</v>
      </c>
    </row>
    <row r="3442" spans="1:12" x14ac:dyDescent="0.2">
      <c r="A3442" s="47">
        <v>18930</v>
      </c>
      <c r="C3442" s="46" t="s">
        <v>4379</v>
      </c>
      <c r="D3442" s="46" t="s">
        <v>1748</v>
      </c>
      <c r="E3442" s="46" t="s">
        <v>2850</v>
      </c>
      <c r="F3442" s="46" t="s">
        <v>6673</v>
      </c>
      <c r="G3442" s="46" t="s">
        <v>13248</v>
      </c>
      <c r="H3442" s="46" t="s">
        <v>361</v>
      </c>
      <c r="I3442" s="46" t="s">
        <v>386</v>
      </c>
      <c r="J3442" s="47">
        <v>248</v>
      </c>
      <c r="K3442" s="46" t="s">
        <v>2569</v>
      </c>
      <c r="L3442" s="46" t="s">
        <v>282</v>
      </c>
    </row>
    <row r="3443" spans="1:12" x14ac:dyDescent="0.2">
      <c r="A3443" s="47">
        <v>18905</v>
      </c>
      <c r="C3443" s="46" t="s">
        <v>147</v>
      </c>
      <c r="D3443" s="46" t="s">
        <v>1554</v>
      </c>
      <c r="E3443" s="46" t="s">
        <v>3507</v>
      </c>
      <c r="F3443" s="46" t="s">
        <v>3375</v>
      </c>
      <c r="G3443" s="46" t="s">
        <v>13249</v>
      </c>
      <c r="H3443" s="46" t="s">
        <v>361</v>
      </c>
      <c r="I3443" s="46" t="s">
        <v>901</v>
      </c>
      <c r="J3443" s="47">
        <v>10314</v>
      </c>
      <c r="K3443" s="46" t="s">
        <v>2569</v>
      </c>
      <c r="L3443" s="46" t="s">
        <v>282</v>
      </c>
    </row>
    <row r="3444" spans="1:12" x14ac:dyDescent="0.2">
      <c r="A3444" s="47">
        <v>18888</v>
      </c>
      <c r="C3444" s="46" t="s">
        <v>1843</v>
      </c>
      <c r="D3444" s="46" t="s">
        <v>131</v>
      </c>
      <c r="E3444" s="46" t="s">
        <v>4359</v>
      </c>
      <c r="F3444" s="46" t="s">
        <v>6675</v>
      </c>
      <c r="G3444" s="46" t="s">
        <v>13250</v>
      </c>
      <c r="H3444" s="46" t="s">
        <v>361</v>
      </c>
      <c r="I3444" s="46" t="s">
        <v>757</v>
      </c>
      <c r="J3444" s="47">
        <v>59</v>
      </c>
      <c r="K3444" s="46" t="s">
        <v>2569</v>
      </c>
      <c r="L3444" s="46" t="s">
        <v>282</v>
      </c>
    </row>
    <row r="3445" spans="1:12" x14ac:dyDescent="0.2">
      <c r="A3445" s="47">
        <v>18886</v>
      </c>
      <c r="C3445" s="46" t="s">
        <v>1815</v>
      </c>
      <c r="D3445" s="46" t="s">
        <v>1816</v>
      </c>
      <c r="E3445" s="46" t="s">
        <v>6377</v>
      </c>
      <c r="F3445" s="46" t="s">
        <v>6676</v>
      </c>
      <c r="G3445" s="46" t="s">
        <v>13251</v>
      </c>
      <c r="H3445" s="46" t="s">
        <v>358</v>
      </c>
      <c r="I3445" s="46" t="s">
        <v>627</v>
      </c>
      <c r="J3445" s="47">
        <v>291</v>
      </c>
      <c r="K3445" s="46" t="s">
        <v>2569</v>
      </c>
      <c r="L3445" s="46" t="s">
        <v>282</v>
      </c>
    </row>
    <row r="3446" spans="1:12" x14ac:dyDescent="0.2">
      <c r="A3446" s="47">
        <v>18880</v>
      </c>
      <c r="C3446" s="46" t="s">
        <v>5334</v>
      </c>
      <c r="D3446" s="46" t="s">
        <v>6379</v>
      </c>
      <c r="E3446" s="46" t="s">
        <v>3160</v>
      </c>
      <c r="F3446" s="46" t="s">
        <v>6677</v>
      </c>
      <c r="G3446" s="46" t="s">
        <v>13252</v>
      </c>
      <c r="H3446" s="46" t="s">
        <v>361</v>
      </c>
      <c r="I3446" s="46" t="s">
        <v>680</v>
      </c>
      <c r="J3446" s="47">
        <v>256</v>
      </c>
      <c r="K3446" s="46" t="s">
        <v>2569</v>
      </c>
      <c r="L3446" s="46" t="s">
        <v>282</v>
      </c>
    </row>
    <row r="3447" spans="1:12" x14ac:dyDescent="0.2">
      <c r="A3447" s="47">
        <v>18876</v>
      </c>
      <c r="C3447" s="46" t="s">
        <v>6380</v>
      </c>
      <c r="D3447" s="46" t="s">
        <v>3627</v>
      </c>
      <c r="E3447" s="46" t="s">
        <v>270</v>
      </c>
      <c r="F3447" s="46" t="s">
        <v>13253</v>
      </c>
      <c r="G3447" s="46" t="s">
        <v>13254</v>
      </c>
      <c r="H3447" s="46" t="s">
        <v>361</v>
      </c>
      <c r="I3447" s="46" t="s">
        <v>627</v>
      </c>
      <c r="J3447" s="47">
        <v>291</v>
      </c>
      <c r="K3447" s="46" t="s">
        <v>2569</v>
      </c>
      <c r="L3447" s="46" t="s">
        <v>282</v>
      </c>
    </row>
    <row r="3448" spans="1:12" x14ac:dyDescent="0.2">
      <c r="A3448" s="47">
        <v>18861</v>
      </c>
      <c r="C3448" s="46" t="s">
        <v>17</v>
      </c>
      <c r="D3448" s="46" t="s">
        <v>6382</v>
      </c>
      <c r="E3448" s="46" t="s">
        <v>3648</v>
      </c>
      <c r="F3448" s="46" t="s">
        <v>6678</v>
      </c>
      <c r="G3448" s="46" t="s">
        <v>13255</v>
      </c>
      <c r="H3448" s="46" t="s">
        <v>358</v>
      </c>
      <c r="I3448" s="46" t="s">
        <v>604</v>
      </c>
      <c r="J3448" s="47">
        <v>300</v>
      </c>
      <c r="K3448" s="46" t="s">
        <v>2569</v>
      </c>
      <c r="L3448" s="46" t="s">
        <v>282</v>
      </c>
    </row>
    <row r="3449" spans="1:12" x14ac:dyDescent="0.2">
      <c r="A3449" s="47">
        <v>18859</v>
      </c>
      <c r="C3449" s="46" t="s">
        <v>34</v>
      </c>
      <c r="D3449" s="46" t="s">
        <v>6384</v>
      </c>
      <c r="E3449" s="46" t="s">
        <v>2866</v>
      </c>
      <c r="F3449" s="46" t="s">
        <v>13257</v>
      </c>
      <c r="G3449" s="46" t="s">
        <v>13258</v>
      </c>
      <c r="H3449" s="46" t="s">
        <v>368</v>
      </c>
      <c r="I3449" s="46" t="s">
        <v>8960</v>
      </c>
      <c r="J3449" s="47">
        <v>192</v>
      </c>
      <c r="K3449" s="46" t="s">
        <v>2569</v>
      </c>
      <c r="L3449" s="46" t="s">
        <v>169</v>
      </c>
    </row>
    <row r="3450" spans="1:12" x14ac:dyDescent="0.2">
      <c r="A3450" s="47">
        <v>18857</v>
      </c>
      <c r="C3450" s="46" t="s">
        <v>6386</v>
      </c>
      <c r="D3450" s="46" t="s">
        <v>1677</v>
      </c>
      <c r="E3450" s="46" t="s">
        <v>8</v>
      </c>
      <c r="F3450" s="46" t="s">
        <v>6679</v>
      </c>
      <c r="G3450" s="46" t="s">
        <v>13259</v>
      </c>
      <c r="H3450" s="46" t="s">
        <v>361</v>
      </c>
      <c r="I3450" s="46" t="s">
        <v>710</v>
      </c>
      <c r="J3450" s="47">
        <v>278</v>
      </c>
      <c r="K3450" s="46" t="s">
        <v>2569</v>
      </c>
      <c r="L3450" s="46" t="s">
        <v>282</v>
      </c>
    </row>
    <row r="3451" spans="1:12" x14ac:dyDescent="0.2">
      <c r="A3451" s="47">
        <v>18853</v>
      </c>
      <c r="C3451" s="46" t="s">
        <v>13</v>
      </c>
      <c r="D3451" s="46" t="s">
        <v>1653</v>
      </c>
      <c r="E3451" s="46" t="s">
        <v>3238</v>
      </c>
      <c r="F3451" s="46" t="s">
        <v>6680</v>
      </c>
      <c r="G3451" s="46" t="s">
        <v>13260</v>
      </c>
      <c r="H3451" s="46" t="s">
        <v>368</v>
      </c>
      <c r="I3451" s="46" t="s">
        <v>743</v>
      </c>
      <c r="J3451" s="47">
        <v>583</v>
      </c>
      <c r="K3451" s="46" t="s">
        <v>2569</v>
      </c>
      <c r="L3451" s="46" t="s">
        <v>282</v>
      </c>
    </row>
    <row r="3452" spans="1:12" x14ac:dyDescent="0.2">
      <c r="A3452" s="47">
        <v>18832</v>
      </c>
      <c r="C3452" s="46" t="s">
        <v>497</v>
      </c>
      <c r="D3452" s="46" t="s">
        <v>1814</v>
      </c>
      <c r="E3452" s="46" t="s">
        <v>162</v>
      </c>
      <c r="F3452" s="46" t="s">
        <v>6681</v>
      </c>
      <c r="G3452" s="46" t="s">
        <v>13261</v>
      </c>
      <c r="H3452" s="46" t="s">
        <v>358</v>
      </c>
      <c r="I3452" s="46" t="s">
        <v>901</v>
      </c>
      <c r="J3452" s="47">
        <v>10314</v>
      </c>
      <c r="K3452" s="46" t="s">
        <v>2569</v>
      </c>
      <c r="L3452" s="46" t="s">
        <v>282</v>
      </c>
    </row>
    <row r="3453" spans="1:12" x14ac:dyDescent="0.2">
      <c r="A3453" s="47">
        <v>18829</v>
      </c>
      <c r="C3453" s="46" t="s">
        <v>371</v>
      </c>
      <c r="D3453" s="46" t="s">
        <v>372</v>
      </c>
      <c r="E3453" s="46" t="s">
        <v>26</v>
      </c>
      <c r="F3453" s="46" t="s">
        <v>13262</v>
      </c>
      <c r="G3453" s="46" t="s">
        <v>13263</v>
      </c>
      <c r="H3453" s="46" t="s">
        <v>361</v>
      </c>
      <c r="I3453" s="46" t="s">
        <v>447</v>
      </c>
      <c r="J3453" s="47">
        <v>10039</v>
      </c>
      <c r="K3453" s="46" t="s">
        <v>2569</v>
      </c>
      <c r="L3453" s="46" t="s">
        <v>279</v>
      </c>
    </row>
    <row r="3454" spans="1:12" x14ac:dyDescent="0.2">
      <c r="A3454" s="47">
        <v>18813</v>
      </c>
      <c r="C3454" s="46" t="s">
        <v>6393</v>
      </c>
      <c r="D3454" s="46" t="s">
        <v>6394</v>
      </c>
      <c r="E3454" s="46" t="s">
        <v>11</v>
      </c>
      <c r="F3454" s="46" t="s">
        <v>6682</v>
      </c>
      <c r="G3454" s="46" t="s">
        <v>13264</v>
      </c>
      <c r="H3454" s="46" t="s">
        <v>361</v>
      </c>
      <c r="I3454" s="46" t="s">
        <v>826</v>
      </c>
      <c r="J3454" s="47">
        <v>276</v>
      </c>
      <c r="K3454" s="46" t="s">
        <v>2569</v>
      </c>
      <c r="L3454" s="46" t="s">
        <v>280</v>
      </c>
    </row>
    <row r="3455" spans="1:12" x14ac:dyDescent="0.2">
      <c r="A3455" s="47">
        <v>18807</v>
      </c>
      <c r="C3455" s="46" t="s">
        <v>1958</v>
      </c>
      <c r="D3455" s="46" t="s">
        <v>1959</v>
      </c>
      <c r="E3455" s="46" t="s">
        <v>1708</v>
      </c>
      <c r="F3455" s="46" t="s">
        <v>3874</v>
      </c>
      <c r="G3455" s="46" t="s">
        <v>13265</v>
      </c>
      <c r="H3455" s="46" t="s">
        <v>368</v>
      </c>
      <c r="I3455" s="46" t="s">
        <v>642</v>
      </c>
      <c r="J3455" s="47">
        <v>652</v>
      </c>
      <c r="K3455" s="46" t="s">
        <v>2569</v>
      </c>
      <c r="L3455" s="46" t="s">
        <v>287</v>
      </c>
    </row>
    <row r="3456" spans="1:12" x14ac:dyDescent="0.2">
      <c r="A3456" s="47">
        <v>18804</v>
      </c>
      <c r="C3456" s="46" t="s">
        <v>1629</v>
      </c>
      <c r="D3456" s="46" t="s">
        <v>15246</v>
      </c>
      <c r="E3456" s="46" t="s">
        <v>63</v>
      </c>
      <c r="F3456" s="46" t="s">
        <v>4682</v>
      </c>
      <c r="G3456" s="46" t="s">
        <v>13266</v>
      </c>
      <c r="H3456" s="46" t="s">
        <v>368</v>
      </c>
      <c r="I3456" s="46" t="s">
        <v>642</v>
      </c>
      <c r="J3456" s="47">
        <v>652</v>
      </c>
      <c r="K3456" s="46" t="s">
        <v>2569</v>
      </c>
      <c r="L3456" s="46" t="s">
        <v>287</v>
      </c>
    </row>
    <row r="3457" spans="1:12" x14ac:dyDescent="0.2">
      <c r="A3457" s="47">
        <v>18795</v>
      </c>
      <c r="C3457" s="46" t="s">
        <v>465</v>
      </c>
      <c r="D3457" s="46" t="s">
        <v>1532</v>
      </c>
      <c r="E3457" s="46" t="s">
        <v>52</v>
      </c>
      <c r="F3457" s="46" t="s">
        <v>6684</v>
      </c>
      <c r="G3457" s="46" t="s">
        <v>13267</v>
      </c>
      <c r="H3457" s="46" t="s">
        <v>361</v>
      </c>
      <c r="I3457" s="46" t="s">
        <v>407</v>
      </c>
      <c r="J3457" s="47">
        <v>355</v>
      </c>
      <c r="K3457" s="46" t="s">
        <v>2569</v>
      </c>
      <c r="L3457" s="46" t="s">
        <v>289</v>
      </c>
    </row>
    <row r="3458" spans="1:12" x14ac:dyDescent="0.2">
      <c r="A3458" s="47">
        <v>18793</v>
      </c>
      <c r="C3458" s="46" t="s">
        <v>1812</v>
      </c>
      <c r="D3458" s="46" t="s">
        <v>1813</v>
      </c>
      <c r="E3458" s="46" t="s">
        <v>93</v>
      </c>
      <c r="F3458" s="46" t="s">
        <v>6686</v>
      </c>
      <c r="G3458" s="46" t="s">
        <v>13268</v>
      </c>
      <c r="H3458" s="46" t="s">
        <v>358</v>
      </c>
      <c r="I3458" s="46" t="s">
        <v>10028</v>
      </c>
      <c r="J3458" s="47">
        <v>173</v>
      </c>
      <c r="K3458" s="46" t="s">
        <v>2569</v>
      </c>
      <c r="L3458" s="46" t="s">
        <v>280</v>
      </c>
    </row>
    <row r="3459" spans="1:12" x14ac:dyDescent="0.2">
      <c r="A3459" s="47">
        <v>18783</v>
      </c>
      <c r="C3459" s="46" t="s">
        <v>5870</v>
      </c>
      <c r="D3459" s="46" t="s">
        <v>5164</v>
      </c>
      <c r="E3459" s="46" t="s">
        <v>6396</v>
      </c>
      <c r="F3459" s="46" t="s">
        <v>6690</v>
      </c>
      <c r="G3459" s="46" t="s">
        <v>13269</v>
      </c>
      <c r="H3459" s="46" t="s">
        <v>358</v>
      </c>
      <c r="I3459" s="46" t="s">
        <v>10028</v>
      </c>
      <c r="J3459" s="47">
        <v>173</v>
      </c>
      <c r="K3459" s="46" t="s">
        <v>2569</v>
      </c>
      <c r="L3459" s="46" t="s">
        <v>280</v>
      </c>
    </row>
    <row r="3460" spans="1:12" x14ac:dyDescent="0.2">
      <c r="A3460" s="47">
        <v>18753</v>
      </c>
      <c r="C3460" s="46" t="s">
        <v>15365</v>
      </c>
      <c r="D3460" s="46" t="s">
        <v>15975</v>
      </c>
      <c r="E3460" s="46" t="s">
        <v>3595</v>
      </c>
      <c r="F3460" s="46" t="s">
        <v>6693</v>
      </c>
      <c r="G3460" s="46" t="s">
        <v>13270</v>
      </c>
      <c r="H3460" s="46" t="s">
        <v>361</v>
      </c>
      <c r="I3460" s="46" t="s">
        <v>826</v>
      </c>
      <c r="J3460" s="47">
        <v>276</v>
      </c>
      <c r="K3460" s="46" t="s">
        <v>2569</v>
      </c>
      <c r="L3460" s="46" t="s">
        <v>280</v>
      </c>
    </row>
    <row r="3461" spans="1:12" x14ac:dyDescent="0.2">
      <c r="A3461" s="47">
        <v>18745</v>
      </c>
      <c r="C3461" s="46" t="s">
        <v>1691</v>
      </c>
      <c r="D3461" s="46" t="s">
        <v>2724</v>
      </c>
      <c r="E3461" s="46" t="s">
        <v>3570</v>
      </c>
      <c r="F3461" s="46" t="s">
        <v>6696</v>
      </c>
      <c r="G3461" s="46" t="s">
        <v>13271</v>
      </c>
      <c r="H3461" s="46" t="s">
        <v>361</v>
      </c>
      <c r="I3461" s="46" t="s">
        <v>10028</v>
      </c>
      <c r="J3461" s="47">
        <v>173</v>
      </c>
      <c r="K3461" s="46" t="s">
        <v>2569</v>
      </c>
      <c r="L3461" s="46" t="s">
        <v>280</v>
      </c>
    </row>
    <row r="3462" spans="1:12" x14ac:dyDescent="0.2">
      <c r="A3462" s="47">
        <v>18740</v>
      </c>
      <c r="C3462" s="46" t="s">
        <v>39</v>
      </c>
      <c r="D3462" s="46" t="s">
        <v>12975</v>
      </c>
      <c r="E3462" s="46" t="s">
        <v>73</v>
      </c>
      <c r="F3462" s="46" t="s">
        <v>6699</v>
      </c>
      <c r="G3462" s="46" t="s">
        <v>13272</v>
      </c>
      <c r="H3462" s="46" t="s">
        <v>358</v>
      </c>
      <c r="I3462" s="46" t="s">
        <v>10028</v>
      </c>
      <c r="J3462" s="47">
        <v>173</v>
      </c>
      <c r="K3462" s="46" t="s">
        <v>2569</v>
      </c>
      <c r="L3462" s="46" t="s">
        <v>280</v>
      </c>
    </row>
    <row r="3463" spans="1:12" x14ac:dyDescent="0.2">
      <c r="A3463" s="47">
        <v>18734</v>
      </c>
      <c r="C3463" s="46" t="s">
        <v>39</v>
      </c>
      <c r="D3463" s="46" t="s">
        <v>12975</v>
      </c>
      <c r="E3463" s="46" t="s">
        <v>418</v>
      </c>
      <c r="F3463" s="46" t="s">
        <v>5603</v>
      </c>
      <c r="G3463" s="46" t="s">
        <v>13274</v>
      </c>
      <c r="H3463" s="46" t="s">
        <v>361</v>
      </c>
      <c r="I3463" s="46" t="s">
        <v>393</v>
      </c>
      <c r="J3463" s="47">
        <v>266</v>
      </c>
      <c r="K3463" s="46" t="s">
        <v>2569</v>
      </c>
      <c r="L3463" s="46" t="s">
        <v>279</v>
      </c>
    </row>
    <row r="3464" spans="1:12" x14ac:dyDescent="0.2">
      <c r="A3464" s="47">
        <v>18726</v>
      </c>
      <c r="C3464" s="46" t="s">
        <v>6399</v>
      </c>
      <c r="D3464" s="46" t="s">
        <v>6400</v>
      </c>
      <c r="E3464" s="46" t="s">
        <v>6401</v>
      </c>
      <c r="F3464" s="46" t="s">
        <v>6701</v>
      </c>
      <c r="G3464" s="46" t="s">
        <v>13275</v>
      </c>
      <c r="H3464" s="46" t="s">
        <v>368</v>
      </c>
      <c r="I3464" s="46" t="s">
        <v>951</v>
      </c>
      <c r="J3464" s="47">
        <v>10045</v>
      </c>
      <c r="K3464" s="46" t="s">
        <v>2569</v>
      </c>
      <c r="L3464" s="46" t="s">
        <v>269</v>
      </c>
    </row>
    <row r="3465" spans="1:12" x14ac:dyDescent="0.2">
      <c r="A3465" s="47">
        <v>18718</v>
      </c>
      <c r="C3465" s="46" t="s">
        <v>6402</v>
      </c>
      <c r="D3465" s="46" t="s">
        <v>6403</v>
      </c>
      <c r="E3465" s="46" t="s">
        <v>6404</v>
      </c>
      <c r="F3465" s="46" t="s">
        <v>6167</v>
      </c>
      <c r="G3465" s="46" t="s">
        <v>13277</v>
      </c>
      <c r="H3465" s="46" t="s">
        <v>361</v>
      </c>
      <c r="I3465" s="46" t="s">
        <v>423</v>
      </c>
      <c r="J3465" s="47">
        <v>546</v>
      </c>
      <c r="K3465" s="46" t="s">
        <v>2569</v>
      </c>
      <c r="L3465" s="46" t="s">
        <v>285</v>
      </c>
    </row>
    <row r="3466" spans="1:12" x14ac:dyDescent="0.2">
      <c r="A3466" s="47">
        <v>18716</v>
      </c>
      <c r="C3466" s="46" t="s">
        <v>1807</v>
      </c>
      <c r="D3466" s="46" t="s">
        <v>1808</v>
      </c>
      <c r="E3466" s="46" t="s">
        <v>2940</v>
      </c>
      <c r="F3466" s="46" t="s">
        <v>6704</v>
      </c>
      <c r="G3466" s="46" t="s">
        <v>13278</v>
      </c>
      <c r="H3466" s="46" t="s">
        <v>361</v>
      </c>
      <c r="I3466" s="46" t="s">
        <v>659</v>
      </c>
      <c r="J3466" s="47">
        <v>288</v>
      </c>
      <c r="K3466" s="46" t="s">
        <v>2569</v>
      </c>
      <c r="L3466" s="46" t="s">
        <v>291</v>
      </c>
    </row>
    <row r="3467" spans="1:12" x14ac:dyDescent="0.2">
      <c r="A3467" s="47">
        <v>18712</v>
      </c>
      <c r="C3467" s="46" t="s">
        <v>528</v>
      </c>
      <c r="D3467" s="46" t="s">
        <v>7</v>
      </c>
      <c r="E3467" s="46" t="s">
        <v>114</v>
      </c>
      <c r="F3467" s="46" t="s">
        <v>13279</v>
      </c>
      <c r="G3467" s="46" t="s">
        <v>13280</v>
      </c>
      <c r="H3467" s="46" t="s">
        <v>361</v>
      </c>
      <c r="I3467" s="46" t="s">
        <v>593</v>
      </c>
      <c r="J3467" s="47">
        <v>87</v>
      </c>
      <c r="K3467" s="46" t="s">
        <v>2569</v>
      </c>
      <c r="L3467" s="46" t="s">
        <v>291</v>
      </c>
    </row>
    <row r="3468" spans="1:12" x14ac:dyDescent="0.2">
      <c r="A3468" s="47">
        <v>18701</v>
      </c>
      <c r="C3468" s="46" t="s">
        <v>16</v>
      </c>
      <c r="D3468" s="46" t="s">
        <v>103</v>
      </c>
      <c r="E3468" s="46" t="s">
        <v>14874</v>
      </c>
      <c r="F3468" s="46" t="s">
        <v>6706</v>
      </c>
      <c r="G3468" s="46" t="s">
        <v>13281</v>
      </c>
      <c r="H3468" s="46" t="s">
        <v>361</v>
      </c>
      <c r="I3468" s="46" t="s">
        <v>593</v>
      </c>
      <c r="J3468" s="47">
        <v>87</v>
      </c>
      <c r="K3468" s="46" t="s">
        <v>2569</v>
      </c>
      <c r="L3468" s="46" t="s">
        <v>291</v>
      </c>
    </row>
    <row r="3469" spans="1:12" x14ac:dyDescent="0.2">
      <c r="A3469" s="47">
        <v>18695</v>
      </c>
      <c r="C3469" s="46" t="s">
        <v>111</v>
      </c>
      <c r="D3469" s="46" t="s">
        <v>1631</v>
      </c>
      <c r="E3469" s="46" t="s">
        <v>12982</v>
      </c>
      <c r="F3469" s="46" t="s">
        <v>13283</v>
      </c>
      <c r="G3469" s="46" t="s">
        <v>13284</v>
      </c>
      <c r="H3469" s="46" t="s">
        <v>361</v>
      </c>
      <c r="I3469" s="46" t="s">
        <v>416</v>
      </c>
      <c r="J3469" s="47">
        <v>115</v>
      </c>
      <c r="K3469" s="46" t="s">
        <v>2569</v>
      </c>
      <c r="L3469" s="46" t="s">
        <v>281</v>
      </c>
    </row>
    <row r="3470" spans="1:12" x14ac:dyDescent="0.2">
      <c r="A3470" s="47">
        <v>18694</v>
      </c>
      <c r="C3470" s="46" t="s">
        <v>403</v>
      </c>
      <c r="D3470" s="46" t="s">
        <v>6409</v>
      </c>
      <c r="E3470" s="46" t="s">
        <v>6410</v>
      </c>
      <c r="F3470" s="46" t="s">
        <v>5272</v>
      </c>
      <c r="G3470" s="46" t="s">
        <v>13285</v>
      </c>
      <c r="H3470" s="46" t="s">
        <v>361</v>
      </c>
      <c r="I3470" s="46" t="s">
        <v>3125</v>
      </c>
      <c r="J3470" s="47">
        <v>180</v>
      </c>
      <c r="K3470" s="46" t="s">
        <v>2569</v>
      </c>
      <c r="L3470" s="46" t="s">
        <v>284</v>
      </c>
    </row>
    <row r="3471" spans="1:12" x14ac:dyDescent="0.2">
      <c r="A3471" s="47">
        <v>18683</v>
      </c>
      <c r="C3471" s="46" t="s">
        <v>6412</v>
      </c>
      <c r="D3471" s="46" t="s">
        <v>3650</v>
      </c>
      <c r="E3471" s="46" t="s">
        <v>6413</v>
      </c>
      <c r="F3471" s="46" t="s">
        <v>13286</v>
      </c>
      <c r="G3471" s="46" t="s">
        <v>13287</v>
      </c>
      <c r="H3471" s="46" t="s">
        <v>368</v>
      </c>
      <c r="I3471" s="46" t="s">
        <v>1014</v>
      </c>
      <c r="J3471" s="47">
        <v>10153</v>
      </c>
      <c r="K3471" s="46" t="s">
        <v>2569</v>
      </c>
      <c r="L3471" s="46" t="s">
        <v>285</v>
      </c>
    </row>
    <row r="3472" spans="1:12" x14ac:dyDescent="0.2">
      <c r="A3472" s="47">
        <v>18672</v>
      </c>
      <c r="C3472" s="46" t="s">
        <v>1765</v>
      </c>
      <c r="D3472" s="46" t="s">
        <v>12987</v>
      </c>
      <c r="E3472" s="46" t="s">
        <v>12988</v>
      </c>
      <c r="F3472" s="46" t="s">
        <v>6708</v>
      </c>
      <c r="G3472" s="46" t="s">
        <v>13288</v>
      </c>
      <c r="H3472" s="46" t="s">
        <v>361</v>
      </c>
      <c r="I3472" s="46" t="s">
        <v>363</v>
      </c>
      <c r="J3472" s="47">
        <v>37</v>
      </c>
      <c r="K3472" s="46" t="s">
        <v>2569</v>
      </c>
      <c r="L3472" s="46" t="s">
        <v>170</v>
      </c>
    </row>
    <row r="3473" spans="1:12" x14ac:dyDescent="0.2">
      <c r="A3473" s="47">
        <v>18668</v>
      </c>
      <c r="C3473" s="46" t="s">
        <v>2927</v>
      </c>
      <c r="D3473" s="46" t="s">
        <v>1760</v>
      </c>
      <c r="E3473" s="46" t="s">
        <v>6414</v>
      </c>
      <c r="F3473" s="46" t="s">
        <v>4349</v>
      </c>
      <c r="G3473" s="46" t="s">
        <v>13289</v>
      </c>
      <c r="H3473" s="46" t="s">
        <v>361</v>
      </c>
      <c r="I3473" s="46" t="s">
        <v>182</v>
      </c>
      <c r="J3473" s="47">
        <v>674</v>
      </c>
      <c r="K3473" s="46" t="s">
        <v>2569</v>
      </c>
      <c r="L3473" s="46" t="s">
        <v>169</v>
      </c>
    </row>
    <row r="3474" spans="1:12" x14ac:dyDescent="0.2">
      <c r="A3474" s="47">
        <v>18659</v>
      </c>
      <c r="C3474" s="46" t="s">
        <v>69</v>
      </c>
      <c r="D3474" s="46" t="s">
        <v>57</v>
      </c>
      <c r="E3474" s="46" t="s">
        <v>3300</v>
      </c>
      <c r="F3474" s="46" t="s">
        <v>6710</v>
      </c>
      <c r="G3474" s="46" t="s">
        <v>13290</v>
      </c>
      <c r="H3474" s="46" t="s">
        <v>361</v>
      </c>
      <c r="I3474" s="46" t="s">
        <v>416</v>
      </c>
      <c r="J3474" s="47">
        <v>115</v>
      </c>
      <c r="K3474" s="46" t="s">
        <v>2569</v>
      </c>
      <c r="L3474" s="46" t="s">
        <v>281</v>
      </c>
    </row>
    <row r="3475" spans="1:12" x14ac:dyDescent="0.2">
      <c r="A3475" s="47">
        <v>18657</v>
      </c>
      <c r="C3475" s="46" t="s">
        <v>69</v>
      </c>
      <c r="D3475" s="46" t="s">
        <v>57</v>
      </c>
      <c r="E3475" s="46" t="s">
        <v>6416</v>
      </c>
      <c r="F3475" s="46" t="s">
        <v>13291</v>
      </c>
      <c r="G3475" s="46" t="s">
        <v>13292</v>
      </c>
      <c r="H3475" s="46" t="s">
        <v>368</v>
      </c>
      <c r="I3475" s="46" t="s">
        <v>554</v>
      </c>
      <c r="J3475" s="47">
        <v>10104</v>
      </c>
      <c r="K3475" s="46" t="s">
        <v>2569</v>
      </c>
      <c r="L3475" s="46" t="s">
        <v>269</v>
      </c>
    </row>
    <row r="3476" spans="1:12" x14ac:dyDescent="0.2">
      <c r="A3476" s="47">
        <v>18635</v>
      </c>
      <c r="C3476" s="46" t="s">
        <v>6417</v>
      </c>
      <c r="D3476" s="46" t="s">
        <v>39</v>
      </c>
      <c r="E3476" s="46" t="s">
        <v>63</v>
      </c>
      <c r="F3476" s="46" t="s">
        <v>5955</v>
      </c>
      <c r="G3476" s="46" t="s">
        <v>13293</v>
      </c>
      <c r="H3476" s="46" t="s">
        <v>361</v>
      </c>
      <c r="I3476" s="46" t="s">
        <v>820</v>
      </c>
      <c r="J3476" s="47">
        <v>461</v>
      </c>
      <c r="K3476" s="46" t="s">
        <v>2569</v>
      </c>
      <c r="L3476" s="46" t="s">
        <v>269</v>
      </c>
    </row>
    <row r="3477" spans="1:12" x14ac:dyDescent="0.2">
      <c r="A3477" s="47">
        <v>18623</v>
      </c>
      <c r="C3477" s="46" t="s">
        <v>17</v>
      </c>
      <c r="D3477" s="46" t="s">
        <v>35</v>
      </c>
      <c r="E3477" s="46" t="s">
        <v>6419</v>
      </c>
      <c r="F3477" s="46" t="s">
        <v>6711</v>
      </c>
      <c r="G3477" s="46" t="s">
        <v>13294</v>
      </c>
      <c r="H3477" s="46" t="s">
        <v>361</v>
      </c>
      <c r="I3477" s="46" t="s">
        <v>410</v>
      </c>
      <c r="J3477" s="47">
        <v>425</v>
      </c>
      <c r="K3477" s="46" t="s">
        <v>2569</v>
      </c>
      <c r="L3477" s="46" t="s">
        <v>282</v>
      </c>
    </row>
    <row r="3478" spans="1:12" x14ac:dyDescent="0.2">
      <c r="A3478" s="47">
        <v>18622</v>
      </c>
      <c r="C3478" s="46" t="s">
        <v>17</v>
      </c>
      <c r="D3478" s="46" t="s">
        <v>5997</v>
      </c>
      <c r="E3478" s="46" t="s">
        <v>3542</v>
      </c>
      <c r="F3478" s="46" t="s">
        <v>6715</v>
      </c>
      <c r="G3478" s="46" t="s">
        <v>13295</v>
      </c>
      <c r="H3478" s="46" t="s">
        <v>361</v>
      </c>
      <c r="I3478" s="46" t="s">
        <v>386</v>
      </c>
      <c r="J3478" s="47">
        <v>248</v>
      </c>
      <c r="K3478" s="46" t="s">
        <v>2569</v>
      </c>
      <c r="L3478" s="46" t="s">
        <v>282</v>
      </c>
    </row>
    <row r="3479" spans="1:12" x14ac:dyDescent="0.2">
      <c r="A3479" s="47">
        <v>18618</v>
      </c>
      <c r="C3479" s="46" t="s">
        <v>2138</v>
      </c>
      <c r="D3479" s="46" t="s">
        <v>6421</v>
      </c>
      <c r="E3479" s="46" t="s">
        <v>6422</v>
      </c>
      <c r="F3479" s="46" t="s">
        <v>6716</v>
      </c>
      <c r="G3479" s="46" t="s">
        <v>13296</v>
      </c>
      <c r="H3479" s="46" t="s">
        <v>361</v>
      </c>
      <c r="I3479" s="46" t="s">
        <v>437</v>
      </c>
      <c r="J3479" s="47">
        <v>736</v>
      </c>
      <c r="K3479" s="46" t="s">
        <v>2569</v>
      </c>
      <c r="L3479" s="46" t="s">
        <v>282</v>
      </c>
    </row>
    <row r="3480" spans="1:12" x14ac:dyDescent="0.2">
      <c r="A3480" s="47">
        <v>18616</v>
      </c>
      <c r="C3480" s="46" t="s">
        <v>150</v>
      </c>
      <c r="D3480" s="46" t="s">
        <v>3363</v>
      </c>
      <c r="E3480" s="46" t="s">
        <v>36</v>
      </c>
      <c r="F3480" s="46" t="s">
        <v>6717</v>
      </c>
      <c r="G3480" s="46" t="s">
        <v>13297</v>
      </c>
      <c r="H3480" s="46" t="s">
        <v>361</v>
      </c>
      <c r="I3480" s="46" t="s">
        <v>437</v>
      </c>
      <c r="J3480" s="47">
        <v>736</v>
      </c>
      <c r="K3480" s="46" t="s">
        <v>2569</v>
      </c>
      <c r="L3480" s="46" t="s">
        <v>282</v>
      </c>
    </row>
    <row r="3481" spans="1:12" x14ac:dyDescent="0.2">
      <c r="A3481" s="47">
        <v>18608</v>
      </c>
      <c r="C3481" s="46" t="s">
        <v>6058</v>
      </c>
      <c r="D3481" s="46" t="s">
        <v>6426</v>
      </c>
      <c r="E3481" s="46" t="s">
        <v>6372</v>
      </c>
      <c r="F3481" s="46" t="s">
        <v>6718</v>
      </c>
      <c r="G3481" s="46" t="s">
        <v>13298</v>
      </c>
      <c r="H3481" s="46" t="s">
        <v>361</v>
      </c>
      <c r="I3481" s="46" t="s">
        <v>752</v>
      </c>
      <c r="J3481" s="47">
        <v>406</v>
      </c>
      <c r="K3481" s="46" t="s">
        <v>2569</v>
      </c>
      <c r="L3481" s="46" t="s">
        <v>282</v>
      </c>
    </row>
    <row r="3482" spans="1:12" x14ac:dyDescent="0.2">
      <c r="A3482" s="47">
        <v>18599</v>
      </c>
      <c r="C3482" s="46" t="s">
        <v>15976</v>
      </c>
      <c r="D3482" s="46" t="s">
        <v>15977</v>
      </c>
      <c r="E3482" s="46" t="s">
        <v>52</v>
      </c>
      <c r="F3482" s="46" t="s">
        <v>6720</v>
      </c>
      <c r="G3482" s="46" t="s">
        <v>13299</v>
      </c>
      <c r="H3482" s="46" t="s">
        <v>368</v>
      </c>
      <c r="I3482" s="46" t="s">
        <v>691</v>
      </c>
      <c r="J3482" s="47">
        <v>535</v>
      </c>
      <c r="K3482" s="46" t="s">
        <v>2569</v>
      </c>
      <c r="L3482" s="46" t="s">
        <v>269</v>
      </c>
    </row>
    <row r="3483" spans="1:12" x14ac:dyDescent="0.2">
      <c r="A3483" s="47">
        <v>18580</v>
      </c>
      <c r="C3483" s="46" t="s">
        <v>4891</v>
      </c>
      <c r="D3483" s="46" t="s">
        <v>13</v>
      </c>
      <c r="E3483" s="46" t="s">
        <v>8</v>
      </c>
      <c r="F3483" s="46" t="s">
        <v>3095</v>
      </c>
      <c r="G3483" s="46" t="s">
        <v>13302</v>
      </c>
      <c r="H3483" s="46" t="s">
        <v>368</v>
      </c>
      <c r="I3483" s="46" t="s">
        <v>818</v>
      </c>
      <c r="J3483" s="47">
        <v>600</v>
      </c>
      <c r="K3483" s="46" t="s">
        <v>2569</v>
      </c>
      <c r="L3483" s="46" t="s">
        <v>279</v>
      </c>
    </row>
    <row r="3484" spans="1:12" x14ac:dyDescent="0.2">
      <c r="A3484" s="47">
        <v>18562</v>
      </c>
      <c r="C3484" s="46" t="s">
        <v>1886</v>
      </c>
      <c r="D3484" s="46" t="s">
        <v>39</v>
      </c>
      <c r="E3484" s="46" t="s">
        <v>105</v>
      </c>
      <c r="F3484" s="46" t="s">
        <v>6722</v>
      </c>
      <c r="G3484" s="46" t="s">
        <v>13303</v>
      </c>
      <c r="H3484" s="46" t="s">
        <v>368</v>
      </c>
      <c r="I3484" s="46" t="s">
        <v>818</v>
      </c>
      <c r="J3484" s="47">
        <v>600</v>
      </c>
      <c r="K3484" s="46" t="s">
        <v>2569</v>
      </c>
      <c r="L3484" s="46" t="s">
        <v>279</v>
      </c>
    </row>
    <row r="3485" spans="1:12" x14ac:dyDescent="0.2">
      <c r="A3485" s="47">
        <v>18560</v>
      </c>
      <c r="C3485" s="46" t="s">
        <v>6431</v>
      </c>
      <c r="D3485" s="46" t="s">
        <v>3943</v>
      </c>
      <c r="E3485" s="46" t="s">
        <v>529</v>
      </c>
      <c r="F3485" s="46" t="s">
        <v>6723</v>
      </c>
      <c r="G3485" s="46" t="s">
        <v>13304</v>
      </c>
      <c r="H3485" s="46" t="s">
        <v>368</v>
      </c>
      <c r="I3485" s="46" t="s">
        <v>818</v>
      </c>
      <c r="J3485" s="47">
        <v>600</v>
      </c>
      <c r="K3485" s="46" t="s">
        <v>2569</v>
      </c>
      <c r="L3485" s="46" t="s">
        <v>279</v>
      </c>
    </row>
    <row r="3486" spans="1:12" x14ac:dyDescent="0.2">
      <c r="A3486" s="47">
        <v>18538</v>
      </c>
      <c r="C3486" s="46" t="s">
        <v>1846</v>
      </c>
      <c r="D3486" s="46" t="s">
        <v>6433</v>
      </c>
      <c r="E3486" s="46" t="s">
        <v>3757</v>
      </c>
      <c r="F3486" s="46" t="s">
        <v>6724</v>
      </c>
      <c r="G3486" s="46" t="s">
        <v>13305</v>
      </c>
      <c r="H3486" s="46" t="s">
        <v>368</v>
      </c>
      <c r="I3486" s="46" t="s">
        <v>363</v>
      </c>
      <c r="J3486" s="47">
        <v>37</v>
      </c>
      <c r="K3486" s="46" t="s">
        <v>2569</v>
      </c>
      <c r="L3486" s="46" t="s">
        <v>170</v>
      </c>
    </row>
    <row r="3487" spans="1:12" x14ac:dyDescent="0.2">
      <c r="A3487" s="47">
        <v>18531</v>
      </c>
      <c r="C3487" s="46" t="s">
        <v>17</v>
      </c>
      <c r="D3487" s="46" t="s">
        <v>15978</v>
      </c>
      <c r="E3487" s="46" t="s">
        <v>123</v>
      </c>
      <c r="F3487" s="46" t="s">
        <v>6725</v>
      </c>
      <c r="G3487" s="46" t="s">
        <v>13306</v>
      </c>
      <c r="H3487" s="46" t="s">
        <v>368</v>
      </c>
      <c r="I3487" s="46" t="s">
        <v>11471</v>
      </c>
      <c r="J3487" s="47">
        <v>317</v>
      </c>
      <c r="K3487" s="46" t="s">
        <v>2569</v>
      </c>
      <c r="L3487" s="46" t="s">
        <v>170</v>
      </c>
    </row>
    <row r="3488" spans="1:12" x14ac:dyDescent="0.2">
      <c r="A3488" s="47">
        <v>18530</v>
      </c>
      <c r="C3488" s="46" t="s">
        <v>6434</v>
      </c>
      <c r="D3488" s="46" t="s">
        <v>147</v>
      </c>
      <c r="E3488" s="46" t="s">
        <v>97</v>
      </c>
      <c r="F3488" s="46" t="s">
        <v>6726</v>
      </c>
      <c r="G3488" s="46" t="s">
        <v>13307</v>
      </c>
      <c r="H3488" s="46" t="s">
        <v>368</v>
      </c>
      <c r="I3488" s="46" t="s">
        <v>363</v>
      </c>
      <c r="J3488" s="47">
        <v>37</v>
      </c>
      <c r="K3488" s="46" t="s">
        <v>2569</v>
      </c>
      <c r="L3488" s="46" t="s">
        <v>170</v>
      </c>
    </row>
    <row r="3489" spans="1:12" x14ac:dyDescent="0.2">
      <c r="A3489" s="47">
        <v>18529</v>
      </c>
      <c r="C3489" s="46" t="s">
        <v>1960</v>
      </c>
      <c r="D3489" s="46" t="s">
        <v>19</v>
      </c>
      <c r="E3489" s="46" t="s">
        <v>6436</v>
      </c>
      <c r="F3489" s="46" t="s">
        <v>6728</v>
      </c>
      <c r="G3489" s="46" t="s">
        <v>13308</v>
      </c>
      <c r="H3489" s="46" t="s">
        <v>368</v>
      </c>
      <c r="I3489" s="46" t="s">
        <v>951</v>
      </c>
      <c r="J3489" s="47">
        <v>10045</v>
      </c>
      <c r="K3489" s="46" t="s">
        <v>2569</v>
      </c>
      <c r="L3489" s="46" t="s">
        <v>269</v>
      </c>
    </row>
    <row r="3490" spans="1:12" x14ac:dyDescent="0.2">
      <c r="A3490" s="47">
        <v>18487</v>
      </c>
      <c r="C3490" s="46" t="s">
        <v>6441</v>
      </c>
      <c r="D3490" s="46" t="s">
        <v>6442</v>
      </c>
      <c r="E3490" s="46" t="s">
        <v>12</v>
      </c>
      <c r="F3490" s="46" t="s">
        <v>6729</v>
      </c>
      <c r="G3490" s="46" t="s">
        <v>13309</v>
      </c>
      <c r="H3490" s="46" t="s">
        <v>368</v>
      </c>
      <c r="I3490" s="46" t="s">
        <v>951</v>
      </c>
      <c r="J3490" s="47">
        <v>10045</v>
      </c>
      <c r="K3490" s="46" t="s">
        <v>2569</v>
      </c>
      <c r="L3490" s="46" t="s">
        <v>269</v>
      </c>
    </row>
    <row r="3491" spans="1:12" x14ac:dyDescent="0.2">
      <c r="A3491" s="47">
        <v>18486</v>
      </c>
      <c r="C3491" s="46" t="s">
        <v>3367</v>
      </c>
      <c r="D3491" s="46" t="s">
        <v>371</v>
      </c>
      <c r="E3491" s="46" t="s">
        <v>46</v>
      </c>
      <c r="F3491" s="46" t="s">
        <v>6728</v>
      </c>
      <c r="G3491" s="46" t="s">
        <v>13310</v>
      </c>
      <c r="H3491" s="46" t="s">
        <v>368</v>
      </c>
      <c r="I3491" s="46" t="s">
        <v>951</v>
      </c>
      <c r="J3491" s="47">
        <v>10045</v>
      </c>
      <c r="K3491" s="46" t="s">
        <v>2569</v>
      </c>
      <c r="L3491" s="46" t="s">
        <v>269</v>
      </c>
    </row>
    <row r="3492" spans="1:12" x14ac:dyDescent="0.2">
      <c r="A3492" s="47">
        <v>18485</v>
      </c>
      <c r="C3492" s="46" t="s">
        <v>6444</v>
      </c>
      <c r="D3492" s="46" t="s">
        <v>6445</v>
      </c>
      <c r="E3492" s="46" t="s">
        <v>31</v>
      </c>
      <c r="F3492" s="46" t="s">
        <v>6733</v>
      </c>
      <c r="G3492" s="46" t="s">
        <v>13311</v>
      </c>
      <c r="H3492" s="46" t="s">
        <v>358</v>
      </c>
      <c r="I3492" s="46" t="s">
        <v>384</v>
      </c>
      <c r="J3492" s="47">
        <v>233</v>
      </c>
      <c r="K3492" s="46" t="s">
        <v>2569</v>
      </c>
      <c r="L3492" s="46" t="s">
        <v>269</v>
      </c>
    </row>
    <row r="3493" spans="1:12" x14ac:dyDescent="0.2">
      <c r="A3493" s="47">
        <v>18484</v>
      </c>
      <c r="C3493" s="46" t="s">
        <v>72</v>
      </c>
      <c r="D3493" s="46" t="s">
        <v>490</v>
      </c>
      <c r="E3493" s="46" t="s">
        <v>42</v>
      </c>
      <c r="F3493" s="46" t="s">
        <v>6735</v>
      </c>
      <c r="G3493" s="46" t="s">
        <v>13312</v>
      </c>
      <c r="H3493" s="46" t="s">
        <v>368</v>
      </c>
      <c r="I3493" s="46" t="s">
        <v>4231</v>
      </c>
      <c r="J3493" s="47">
        <v>518</v>
      </c>
      <c r="K3493" s="46" t="s">
        <v>2569</v>
      </c>
      <c r="L3493" s="46" t="s">
        <v>269</v>
      </c>
    </row>
    <row r="3494" spans="1:12" x14ac:dyDescent="0.2">
      <c r="A3494" s="47">
        <v>18478</v>
      </c>
      <c r="C3494" s="46" t="s">
        <v>6449</v>
      </c>
      <c r="D3494" s="46" t="s">
        <v>13</v>
      </c>
      <c r="E3494" s="46" t="s">
        <v>12</v>
      </c>
      <c r="F3494" s="46" t="s">
        <v>6737</v>
      </c>
      <c r="G3494" s="46" t="s">
        <v>13313</v>
      </c>
      <c r="H3494" s="46" t="s">
        <v>361</v>
      </c>
      <c r="I3494" s="46" t="s">
        <v>851</v>
      </c>
      <c r="J3494" s="47">
        <v>636</v>
      </c>
      <c r="K3494" s="46" t="s">
        <v>2569</v>
      </c>
      <c r="L3494" s="46" t="s">
        <v>285</v>
      </c>
    </row>
    <row r="3495" spans="1:12" x14ac:dyDescent="0.2">
      <c r="A3495" s="47">
        <v>18467</v>
      </c>
      <c r="C3495" s="46" t="s">
        <v>10</v>
      </c>
      <c r="D3495" s="46" t="s">
        <v>427</v>
      </c>
      <c r="E3495" s="46" t="s">
        <v>65</v>
      </c>
      <c r="F3495" s="46" t="s">
        <v>6738</v>
      </c>
      <c r="G3495" s="46" t="s">
        <v>13314</v>
      </c>
      <c r="H3495" s="46" t="s">
        <v>368</v>
      </c>
      <c r="I3495" s="46" t="s">
        <v>595</v>
      </c>
      <c r="J3495" s="47">
        <v>175</v>
      </c>
      <c r="K3495" s="46" t="s">
        <v>2569</v>
      </c>
      <c r="L3495" s="46" t="s">
        <v>269</v>
      </c>
    </row>
    <row r="3496" spans="1:12" x14ac:dyDescent="0.2">
      <c r="A3496" s="47">
        <v>18458</v>
      </c>
      <c r="C3496" s="46" t="s">
        <v>10</v>
      </c>
      <c r="D3496" s="46" t="s">
        <v>79</v>
      </c>
      <c r="E3496" s="46" t="s">
        <v>114</v>
      </c>
      <c r="F3496" s="46" t="s">
        <v>6740</v>
      </c>
      <c r="G3496" s="46" t="s">
        <v>13315</v>
      </c>
      <c r="H3496" s="46" t="s">
        <v>361</v>
      </c>
      <c r="I3496" s="46" t="s">
        <v>580</v>
      </c>
      <c r="J3496" s="47">
        <v>534</v>
      </c>
      <c r="K3496" s="46" t="s">
        <v>2569</v>
      </c>
      <c r="L3496" s="46" t="s">
        <v>269</v>
      </c>
    </row>
    <row r="3497" spans="1:12" x14ac:dyDescent="0.2">
      <c r="A3497" s="47">
        <v>18429</v>
      </c>
      <c r="C3497" s="46" t="s">
        <v>1763</v>
      </c>
      <c r="D3497" s="46" t="s">
        <v>6452</v>
      </c>
      <c r="E3497" s="46" t="s">
        <v>95</v>
      </c>
      <c r="F3497" s="46" t="s">
        <v>6741</v>
      </c>
      <c r="G3497" s="46" t="s">
        <v>13316</v>
      </c>
      <c r="H3497" s="46" t="s">
        <v>361</v>
      </c>
      <c r="I3497" s="46" t="s">
        <v>440</v>
      </c>
      <c r="J3497" s="47">
        <v>10005</v>
      </c>
      <c r="K3497" s="46" t="s">
        <v>2569</v>
      </c>
      <c r="L3497" s="46" t="s">
        <v>285</v>
      </c>
    </row>
    <row r="3498" spans="1:12" x14ac:dyDescent="0.2">
      <c r="A3498" s="47">
        <v>18423</v>
      </c>
      <c r="C3498" s="46" t="s">
        <v>2135</v>
      </c>
      <c r="D3498" s="46" t="s">
        <v>2136</v>
      </c>
      <c r="E3498" s="46" t="s">
        <v>5916</v>
      </c>
      <c r="F3498" s="46" t="s">
        <v>6743</v>
      </c>
      <c r="G3498" s="46" t="s">
        <v>13317</v>
      </c>
      <c r="H3498" s="46" t="s">
        <v>361</v>
      </c>
      <c r="I3498" s="46" t="s">
        <v>947</v>
      </c>
      <c r="J3498" s="47">
        <v>19</v>
      </c>
      <c r="K3498" s="46" t="s">
        <v>2569</v>
      </c>
      <c r="L3498" s="46" t="s">
        <v>284</v>
      </c>
    </row>
    <row r="3499" spans="1:12" x14ac:dyDescent="0.2">
      <c r="A3499" s="47">
        <v>18421</v>
      </c>
      <c r="C3499" s="46" t="s">
        <v>1768</v>
      </c>
      <c r="D3499" s="46" t="s">
        <v>6455</v>
      </c>
      <c r="E3499" s="46" t="s">
        <v>2752</v>
      </c>
      <c r="F3499" s="46" t="s">
        <v>6745</v>
      </c>
      <c r="G3499" s="46" t="s">
        <v>13318</v>
      </c>
      <c r="H3499" s="46" t="s">
        <v>361</v>
      </c>
      <c r="I3499" s="46" t="s">
        <v>608</v>
      </c>
      <c r="J3499" s="47">
        <v>58</v>
      </c>
      <c r="K3499" s="46" t="s">
        <v>2569</v>
      </c>
      <c r="L3499" s="46" t="s">
        <v>169</v>
      </c>
    </row>
    <row r="3500" spans="1:12" x14ac:dyDescent="0.2">
      <c r="A3500" s="47">
        <v>18415</v>
      </c>
      <c r="C3500" s="46" t="s">
        <v>6457</v>
      </c>
      <c r="D3500" s="46" t="s">
        <v>13</v>
      </c>
      <c r="E3500" s="46" t="s">
        <v>3811</v>
      </c>
      <c r="F3500" s="46" t="s">
        <v>6746</v>
      </c>
      <c r="G3500" s="46" t="s">
        <v>13319</v>
      </c>
      <c r="H3500" s="46" t="s">
        <v>368</v>
      </c>
      <c r="I3500" s="46" t="s">
        <v>357</v>
      </c>
      <c r="J3500" s="47">
        <v>31</v>
      </c>
      <c r="K3500" s="46" t="s">
        <v>2569</v>
      </c>
      <c r="L3500" s="46" t="s">
        <v>284</v>
      </c>
    </row>
    <row r="3501" spans="1:12" x14ac:dyDescent="0.2">
      <c r="A3501" s="47">
        <v>18412</v>
      </c>
      <c r="C3501" s="46" t="s">
        <v>1673</v>
      </c>
      <c r="D3501" s="46" t="s">
        <v>1506</v>
      </c>
      <c r="E3501" s="46" t="s">
        <v>5771</v>
      </c>
      <c r="F3501" s="46" t="s">
        <v>9672</v>
      </c>
      <c r="G3501" s="46" t="s">
        <v>13320</v>
      </c>
      <c r="H3501" s="46" t="s">
        <v>368</v>
      </c>
      <c r="I3501" s="46" t="s">
        <v>445</v>
      </c>
      <c r="J3501" s="47">
        <v>10007</v>
      </c>
      <c r="K3501" s="46" t="s">
        <v>2569</v>
      </c>
      <c r="L3501" s="46" t="s">
        <v>287</v>
      </c>
    </row>
    <row r="3502" spans="1:12" x14ac:dyDescent="0.2">
      <c r="A3502" s="47">
        <v>18410</v>
      </c>
      <c r="C3502" s="46" t="s">
        <v>1786</v>
      </c>
      <c r="D3502" s="46" t="s">
        <v>2657</v>
      </c>
      <c r="E3502" s="46" t="s">
        <v>6460</v>
      </c>
      <c r="F3502" s="46" t="s">
        <v>6747</v>
      </c>
      <c r="G3502" s="46" t="s">
        <v>13321</v>
      </c>
      <c r="H3502" s="46" t="s">
        <v>368</v>
      </c>
      <c r="I3502" s="46" t="s">
        <v>661</v>
      </c>
      <c r="J3502" s="47">
        <v>351</v>
      </c>
      <c r="K3502" s="46" t="s">
        <v>2569</v>
      </c>
      <c r="L3502" s="46" t="s">
        <v>285</v>
      </c>
    </row>
    <row r="3503" spans="1:12" x14ac:dyDescent="0.2">
      <c r="A3503" s="47">
        <v>18409</v>
      </c>
      <c r="C3503" s="46" t="s">
        <v>1858</v>
      </c>
      <c r="D3503" s="46" t="s">
        <v>3513</v>
      </c>
      <c r="E3503" s="46" t="s">
        <v>3507</v>
      </c>
      <c r="F3503" s="46" t="s">
        <v>7483</v>
      </c>
      <c r="G3503" s="46" t="s">
        <v>13322</v>
      </c>
      <c r="H3503" s="46" t="s">
        <v>358</v>
      </c>
      <c r="I3503" s="46" t="s">
        <v>257</v>
      </c>
      <c r="J3503" s="47">
        <v>10074</v>
      </c>
      <c r="K3503" s="46" t="s">
        <v>2569</v>
      </c>
      <c r="L3503" s="46" t="s">
        <v>269</v>
      </c>
    </row>
    <row r="3504" spans="1:12" x14ac:dyDescent="0.2">
      <c r="A3504" s="47">
        <v>18407</v>
      </c>
      <c r="C3504" s="46" t="s">
        <v>103</v>
      </c>
      <c r="D3504" s="46" t="s">
        <v>15979</v>
      </c>
      <c r="E3504" s="46" t="s">
        <v>96</v>
      </c>
      <c r="F3504" s="46" t="s">
        <v>13323</v>
      </c>
      <c r="G3504" s="46" t="s">
        <v>13324</v>
      </c>
      <c r="H3504" s="46" t="s">
        <v>358</v>
      </c>
      <c r="I3504" s="46" t="s">
        <v>257</v>
      </c>
      <c r="J3504" s="47">
        <v>10074</v>
      </c>
      <c r="K3504" s="46" t="s">
        <v>2569</v>
      </c>
      <c r="L3504" s="46" t="s">
        <v>269</v>
      </c>
    </row>
    <row r="3505" spans="1:12" x14ac:dyDescent="0.2">
      <c r="A3505" s="47">
        <v>18404</v>
      </c>
      <c r="C3505" s="46" t="s">
        <v>1802</v>
      </c>
      <c r="D3505" s="46" t="s">
        <v>57</v>
      </c>
      <c r="E3505" s="46" t="s">
        <v>6461</v>
      </c>
      <c r="F3505" s="46" t="s">
        <v>13326</v>
      </c>
      <c r="G3505" s="46" t="s">
        <v>13327</v>
      </c>
      <c r="H3505" s="46" t="s">
        <v>358</v>
      </c>
      <c r="I3505" s="46" t="s">
        <v>257</v>
      </c>
      <c r="J3505" s="47">
        <v>10074</v>
      </c>
      <c r="K3505" s="46" t="s">
        <v>2569</v>
      </c>
      <c r="L3505" s="46" t="s">
        <v>269</v>
      </c>
    </row>
    <row r="3506" spans="1:12" x14ac:dyDescent="0.2">
      <c r="A3506" s="47">
        <v>18401</v>
      </c>
      <c r="C3506" s="46" t="s">
        <v>62</v>
      </c>
      <c r="D3506" s="46" t="s">
        <v>57</v>
      </c>
      <c r="E3506" s="46" t="s">
        <v>6463</v>
      </c>
      <c r="F3506" s="46" t="s">
        <v>6749</v>
      </c>
      <c r="G3506" s="46" t="s">
        <v>13328</v>
      </c>
      <c r="H3506" s="46" t="s">
        <v>361</v>
      </c>
      <c r="I3506" s="46" t="s">
        <v>877</v>
      </c>
      <c r="J3506" s="47">
        <v>304</v>
      </c>
      <c r="K3506" s="46" t="s">
        <v>2569</v>
      </c>
      <c r="L3506" s="46" t="s">
        <v>284</v>
      </c>
    </row>
    <row r="3507" spans="1:12" x14ac:dyDescent="0.2">
      <c r="A3507" s="47">
        <v>18399</v>
      </c>
      <c r="C3507" s="46" t="s">
        <v>1825</v>
      </c>
      <c r="D3507" s="46" t="s">
        <v>5621</v>
      </c>
      <c r="E3507" s="46" t="s">
        <v>31</v>
      </c>
      <c r="F3507" s="46" t="s">
        <v>6753</v>
      </c>
      <c r="G3507" s="46" t="s">
        <v>13329</v>
      </c>
      <c r="H3507" s="46" t="s">
        <v>361</v>
      </c>
      <c r="I3507" s="46" t="s">
        <v>383</v>
      </c>
      <c r="J3507" s="47">
        <v>193</v>
      </c>
      <c r="K3507" s="46" t="s">
        <v>2569</v>
      </c>
      <c r="L3507" s="46" t="s">
        <v>281</v>
      </c>
    </row>
    <row r="3508" spans="1:12" x14ac:dyDescent="0.2">
      <c r="A3508" s="47">
        <v>18397</v>
      </c>
      <c r="C3508" s="46" t="s">
        <v>1800</v>
      </c>
      <c r="D3508" s="46" t="s">
        <v>1801</v>
      </c>
      <c r="E3508" s="46" t="s">
        <v>60</v>
      </c>
      <c r="F3508" s="46" t="s">
        <v>6755</v>
      </c>
      <c r="G3508" s="46" t="s">
        <v>13330</v>
      </c>
      <c r="H3508" s="46" t="s">
        <v>368</v>
      </c>
      <c r="I3508" s="46" t="s">
        <v>869</v>
      </c>
      <c r="J3508" s="47">
        <v>442</v>
      </c>
      <c r="K3508" s="46" t="s">
        <v>2569</v>
      </c>
      <c r="L3508" s="46" t="s">
        <v>269</v>
      </c>
    </row>
    <row r="3509" spans="1:12" x14ac:dyDescent="0.2">
      <c r="A3509" s="47">
        <v>18394</v>
      </c>
      <c r="C3509" s="46" t="s">
        <v>4014</v>
      </c>
      <c r="D3509" s="46" t="s">
        <v>1629</v>
      </c>
      <c r="E3509" s="46" t="s">
        <v>6466</v>
      </c>
      <c r="F3509" s="46" t="s">
        <v>6758</v>
      </c>
      <c r="G3509" s="46" t="s">
        <v>13331</v>
      </c>
      <c r="H3509" s="46" t="s">
        <v>361</v>
      </c>
      <c r="I3509" s="46" t="s">
        <v>593</v>
      </c>
      <c r="J3509" s="47">
        <v>87</v>
      </c>
      <c r="K3509" s="46" t="s">
        <v>2569</v>
      </c>
      <c r="L3509" s="46" t="s">
        <v>291</v>
      </c>
    </row>
    <row r="3510" spans="1:12" x14ac:dyDescent="0.2">
      <c r="A3510" s="47">
        <v>18389</v>
      </c>
      <c r="C3510" s="46" t="s">
        <v>57</v>
      </c>
      <c r="D3510" s="46" t="s">
        <v>72</v>
      </c>
      <c r="E3510" s="46" t="s">
        <v>6471</v>
      </c>
      <c r="F3510" s="46" t="s">
        <v>13332</v>
      </c>
      <c r="G3510" s="46" t="s">
        <v>13333</v>
      </c>
      <c r="H3510" s="46" t="s">
        <v>368</v>
      </c>
      <c r="I3510" s="46" t="s">
        <v>388</v>
      </c>
      <c r="J3510" s="47">
        <v>252</v>
      </c>
      <c r="K3510" s="46" t="s">
        <v>2569</v>
      </c>
      <c r="L3510" s="46" t="s">
        <v>282</v>
      </c>
    </row>
    <row r="3511" spans="1:12" x14ac:dyDescent="0.2">
      <c r="A3511" s="47">
        <v>18376</v>
      </c>
      <c r="C3511" s="46" t="s">
        <v>1909</v>
      </c>
      <c r="D3511" s="46" t="s">
        <v>6473</v>
      </c>
      <c r="E3511" s="46" t="s">
        <v>73</v>
      </c>
      <c r="F3511" s="46" t="s">
        <v>6759</v>
      </c>
      <c r="G3511" s="46" t="s">
        <v>13334</v>
      </c>
      <c r="H3511" s="46" t="s">
        <v>368</v>
      </c>
      <c r="I3511" s="46" t="s">
        <v>447</v>
      </c>
      <c r="J3511" s="47">
        <v>10039</v>
      </c>
      <c r="K3511" s="46" t="s">
        <v>2569</v>
      </c>
      <c r="L3511" s="46" t="s">
        <v>279</v>
      </c>
    </row>
    <row r="3512" spans="1:12" x14ac:dyDescent="0.2">
      <c r="A3512" s="47">
        <v>18362</v>
      </c>
      <c r="C3512" s="46" t="s">
        <v>126</v>
      </c>
      <c r="D3512" s="46" t="s">
        <v>1733</v>
      </c>
      <c r="E3512" s="46" t="s">
        <v>2664</v>
      </c>
      <c r="F3512" s="46" t="s">
        <v>6760</v>
      </c>
      <c r="G3512" s="46" t="s">
        <v>13335</v>
      </c>
      <c r="H3512" s="46" t="s">
        <v>361</v>
      </c>
      <c r="I3512" s="46" t="s">
        <v>182</v>
      </c>
      <c r="J3512" s="47">
        <v>674</v>
      </c>
      <c r="K3512" s="46" t="s">
        <v>2569</v>
      </c>
      <c r="L3512" s="46" t="s">
        <v>169</v>
      </c>
    </row>
    <row r="3513" spans="1:12" x14ac:dyDescent="0.2">
      <c r="A3513" s="47">
        <v>18334</v>
      </c>
      <c r="C3513" s="46" t="s">
        <v>1958</v>
      </c>
      <c r="D3513" s="46" t="s">
        <v>15</v>
      </c>
      <c r="E3513" s="46" t="s">
        <v>46</v>
      </c>
      <c r="F3513" s="46" t="s">
        <v>13336</v>
      </c>
      <c r="G3513" s="46" t="s">
        <v>13337</v>
      </c>
      <c r="H3513" s="46" t="s">
        <v>361</v>
      </c>
      <c r="I3513" s="46" t="s">
        <v>428</v>
      </c>
      <c r="J3513" s="47">
        <v>641</v>
      </c>
      <c r="K3513" s="46" t="s">
        <v>2569</v>
      </c>
      <c r="L3513" s="46" t="s">
        <v>269</v>
      </c>
    </row>
    <row r="3514" spans="1:12" x14ac:dyDescent="0.2">
      <c r="A3514" s="47">
        <v>18300</v>
      </c>
      <c r="C3514" s="46" t="s">
        <v>72</v>
      </c>
      <c r="D3514" s="46" t="s">
        <v>4831</v>
      </c>
      <c r="E3514" s="46" t="s">
        <v>3278</v>
      </c>
      <c r="F3514" s="46" t="s">
        <v>13338</v>
      </c>
      <c r="G3514" s="46" t="s">
        <v>13339</v>
      </c>
      <c r="H3514" s="46" t="s">
        <v>368</v>
      </c>
      <c r="I3514" s="46" t="s">
        <v>12275</v>
      </c>
      <c r="J3514" s="47">
        <v>558</v>
      </c>
      <c r="K3514" s="46" t="s">
        <v>2569</v>
      </c>
      <c r="L3514" s="46" t="s">
        <v>279</v>
      </c>
    </row>
    <row r="3515" spans="1:12" x14ac:dyDescent="0.2">
      <c r="A3515" s="47">
        <v>18299</v>
      </c>
      <c r="C3515" s="46" t="s">
        <v>72</v>
      </c>
      <c r="D3515" s="46" t="s">
        <v>34</v>
      </c>
      <c r="E3515" s="46" t="s">
        <v>2570</v>
      </c>
      <c r="F3515" s="46" t="s">
        <v>6764</v>
      </c>
      <c r="G3515" s="46" t="s">
        <v>13340</v>
      </c>
      <c r="H3515" s="46" t="s">
        <v>358</v>
      </c>
      <c r="I3515" s="46" t="s">
        <v>532</v>
      </c>
      <c r="J3515" s="47">
        <v>10053</v>
      </c>
      <c r="K3515" s="46" t="s">
        <v>2569</v>
      </c>
      <c r="L3515" s="46" t="s">
        <v>280</v>
      </c>
    </row>
    <row r="3516" spans="1:12" x14ac:dyDescent="0.2">
      <c r="A3516" s="47">
        <v>18284</v>
      </c>
      <c r="C3516" s="46" t="s">
        <v>6480</v>
      </c>
      <c r="D3516" s="46" t="s">
        <v>3121</v>
      </c>
      <c r="E3516" s="46" t="s">
        <v>6481</v>
      </c>
      <c r="F3516" s="46" t="s">
        <v>6766</v>
      </c>
      <c r="G3516" s="46" t="s">
        <v>13341</v>
      </c>
      <c r="H3516" s="46" t="s">
        <v>361</v>
      </c>
      <c r="I3516" s="46" t="s">
        <v>393</v>
      </c>
      <c r="J3516" s="47">
        <v>266</v>
      </c>
      <c r="K3516" s="46" t="s">
        <v>2569</v>
      </c>
      <c r="L3516" s="46" t="s">
        <v>279</v>
      </c>
    </row>
    <row r="3517" spans="1:12" x14ac:dyDescent="0.2">
      <c r="A3517" s="47">
        <v>18259</v>
      </c>
      <c r="C3517" s="46" t="s">
        <v>155</v>
      </c>
      <c r="D3517" s="46" t="s">
        <v>13040</v>
      </c>
      <c r="E3517" s="46" t="s">
        <v>175</v>
      </c>
      <c r="F3517" s="46" t="s">
        <v>13342</v>
      </c>
      <c r="G3517" s="46" t="s">
        <v>13343</v>
      </c>
      <c r="H3517" s="46" t="s">
        <v>368</v>
      </c>
      <c r="I3517" s="46" t="s">
        <v>554</v>
      </c>
      <c r="J3517" s="47">
        <v>10104</v>
      </c>
      <c r="K3517" s="46" t="s">
        <v>2569</v>
      </c>
      <c r="L3517" s="46" t="s">
        <v>269</v>
      </c>
    </row>
    <row r="3518" spans="1:12" x14ac:dyDescent="0.2">
      <c r="A3518" s="47">
        <v>18255</v>
      </c>
      <c r="C3518" s="46" t="s">
        <v>364</v>
      </c>
      <c r="D3518" s="46" t="s">
        <v>365</v>
      </c>
      <c r="E3518" s="46" t="s">
        <v>139</v>
      </c>
      <c r="F3518" s="46" t="s">
        <v>5395</v>
      </c>
      <c r="G3518" s="46" t="s">
        <v>13344</v>
      </c>
      <c r="H3518" s="46" t="s">
        <v>361</v>
      </c>
      <c r="I3518" s="46" t="s">
        <v>732</v>
      </c>
      <c r="J3518" s="47">
        <v>10084</v>
      </c>
      <c r="K3518" s="46" t="s">
        <v>2569</v>
      </c>
      <c r="L3518" s="46" t="s">
        <v>280</v>
      </c>
    </row>
    <row r="3519" spans="1:12" x14ac:dyDescent="0.2">
      <c r="A3519" s="47">
        <v>18254</v>
      </c>
      <c r="C3519" s="46" t="s">
        <v>6484</v>
      </c>
      <c r="D3519" s="46" t="s">
        <v>154</v>
      </c>
      <c r="E3519" s="46" t="s">
        <v>6485</v>
      </c>
      <c r="F3519" s="46" t="s">
        <v>6767</v>
      </c>
      <c r="G3519" s="46" t="s">
        <v>13345</v>
      </c>
      <c r="H3519" s="46" t="s">
        <v>368</v>
      </c>
      <c r="I3519" s="46" t="s">
        <v>869</v>
      </c>
      <c r="J3519" s="47">
        <v>442</v>
      </c>
      <c r="K3519" s="46" t="s">
        <v>2569</v>
      </c>
      <c r="L3519" s="46" t="s">
        <v>269</v>
      </c>
    </row>
    <row r="3520" spans="1:12" x14ac:dyDescent="0.2">
      <c r="A3520" s="47">
        <v>18251</v>
      </c>
      <c r="C3520" s="46" t="s">
        <v>1591</v>
      </c>
      <c r="D3520" s="46" t="s">
        <v>6487</v>
      </c>
      <c r="E3520" s="46" t="s">
        <v>6488</v>
      </c>
      <c r="F3520" s="46" t="s">
        <v>6768</v>
      </c>
      <c r="G3520" s="46" t="s">
        <v>13346</v>
      </c>
      <c r="H3520" s="46" t="s">
        <v>361</v>
      </c>
      <c r="I3520" s="46" t="s">
        <v>432</v>
      </c>
      <c r="J3520" s="47">
        <v>673</v>
      </c>
      <c r="K3520" s="46" t="s">
        <v>2569</v>
      </c>
      <c r="L3520" s="46" t="s">
        <v>279</v>
      </c>
    </row>
    <row r="3521" spans="1:12" x14ac:dyDescent="0.2">
      <c r="A3521" s="47">
        <v>18246</v>
      </c>
      <c r="C3521" s="46" t="s">
        <v>158</v>
      </c>
      <c r="D3521" s="46" t="s">
        <v>72</v>
      </c>
      <c r="E3521" s="46" t="s">
        <v>40</v>
      </c>
      <c r="F3521" s="46" t="s">
        <v>6772</v>
      </c>
      <c r="G3521" s="46" t="s">
        <v>13347</v>
      </c>
      <c r="H3521" s="46" t="s">
        <v>361</v>
      </c>
      <c r="I3521" s="46" t="s">
        <v>976</v>
      </c>
      <c r="J3521" s="47">
        <v>3</v>
      </c>
      <c r="K3521" s="46" t="s">
        <v>2569</v>
      </c>
      <c r="L3521" s="46" t="s">
        <v>284</v>
      </c>
    </row>
    <row r="3522" spans="1:12" x14ac:dyDescent="0.2">
      <c r="A3522" s="47">
        <v>18237</v>
      </c>
      <c r="C3522" s="46" t="s">
        <v>34</v>
      </c>
      <c r="D3522" s="46" t="s">
        <v>17</v>
      </c>
      <c r="E3522" s="46" t="s">
        <v>301</v>
      </c>
      <c r="F3522" s="46" t="s">
        <v>6774</v>
      </c>
      <c r="G3522" s="46" t="s">
        <v>13348</v>
      </c>
      <c r="H3522" s="46" t="s">
        <v>361</v>
      </c>
      <c r="I3522" s="46" t="s">
        <v>369</v>
      </c>
      <c r="J3522" s="47">
        <v>78</v>
      </c>
      <c r="K3522" s="46" t="s">
        <v>2569</v>
      </c>
      <c r="L3522" s="46" t="s">
        <v>279</v>
      </c>
    </row>
    <row r="3523" spans="1:12" x14ac:dyDescent="0.2">
      <c r="A3523" s="47">
        <v>18236</v>
      </c>
      <c r="C3523" s="46" t="s">
        <v>13048</v>
      </c>
      <c r="D3523" s="46" t="s">
        <v>100</v>
      </c>
      <c r="E3523" s="46" t="s">
        <v>13049</v>
      </c>
      <c r="F3523" s="46" t="s">
        <v>6775</v>
      </c>
      <c r="G3523" s="46" t="s">
        <v>13349</v>
      </c>
      <c r="H3523" s="46" t="s">
        <v>358</v>
      </c>
      <c r="I3523" s="46" t="s">
        <v>612</v>
      </c>
      <c r="J3523" s="47">
        <v>267</v>
      </c>
      <c r="K3523" s="46" t="s">
        <v>2569</v>
      </c>
      <c r="L3523" s="46" t="s">
        <v>288</v>
      </c>
    </row>
    <row r="3524" spans="1:12" x14ac:dyDescent="0.2">
      <c r="A3524" s="47">
        <v>18234</v>
      </c>
      <c r="C3524" s="46" t="s">
        <v>457</v>
      </c>
      <c r="D3524" s="46" t="s">
        <v>458</v>
      </c>
      <c r="E3524" s="46" t="s">
        <v>459</v>
      </c>
      <c r="F3524" s="46" t="s">
        <v>13352</v>
      </c>
      <c r="G3524" s="46" t="s">
        <v>13353</v>
      </c>
      <c r="H3524" s="46" t="s">
        <v>358</v>
      </c>
      <c r="I3524" s="46" t="s">
        <v>11060</v>
      </c>
      <c r="J3524" s="47">
        <v>423</v>
      </c>
      <c r="K3524" s="46" t="s">
        <v>2569</v>
      </c>
      <c r="L3524" s="46" t="s">
        <v>282</v>
      </c>
    </row>
    <row r="3525" spans="1:12" x14ac:dyDescent="0.2">
      <c r="A3525" s="47">
        <v>18233</v>
      </c>
      <c r="C3525" s="46" t="s">
        <v>88</v>
      </c>
      <c r="D3525" s="46" t="s">
        <v>41</v>
      </c>
      <c r="E3525" s="46" t="s">
        <v>22</v>
      </c>
      <c r="F3525" s="46" t="s">
        <v>6777</v>
      </c>
      <c r="G3525" s="46" t="s">
        <v>13354</v>
      </c>
      <c r="H3525" s="46" t="s">
        <v>368</v>
      </c>
      <c r="I3525" s="46" t="s">
        <v>862</v>
      </c>
      <c r="J3525" s="47">
        <v>292</v>
      </c>
      <c r="K3525" s="46" t="s">
        <v>2569</v>
      </c>
      <c r="L3525" s="46" t="s">
        <v>282</v>
      </c>
    </row>
    <row r="3526" spans="1:12" x14ac:dyDescent="0.2">
      <c r="A3526" s="47">
        <v>18232</v>
      </c>
      <c r="C3526" s="46" t="s">
        <v>113</v>
      </c>
      <c r="D3526" s="46" t="s">
        <v>300</v>
      </c>
      <c r="E3526" s="46" t="s">
        <v>167</v>
      </c>
      <c r="F3526" s="46" t="s">
        <v>6778</v>
      </c>
      <c r="G3526" s="46" t="s">
        <v>13355</v>
      </c>
      <c r="H3526" s="46" t="s">
        <v>361</v>
      </c>
      <c r="I3526" s="46" t="s">
        <v>941</v>
      </c>
      <c r="J3526" s="47">
        <v>705</v>
      </c>
      <c r="K3526" s="46" t="s">
        <v>2569</v>
      </c>
      <c r="L3526" s="46" t="s">
        <v>285</v>
      </c>
    </row>
    <row r="3527" spans="1:12" x14ac:dyDescent="0.2">
      <c r="A3527" s="47">
        <v>18228</v>
      </c>
      <c r="C3527" s="46" t="s">
        <v>34</v>
      </c>
      <c r="D3527" s="46" t="s">
        <v>1799</v>
      </c>
      <c r="E3527" s="46" t="s">
        <v>98</v>
      </c>
      <c r="F3527" s="46" t="s">
        <v>13356</v>
      </c>
      <c r="G3527" s="46" t="s">
        <v>13357</v>
      </c>
      <c r="H3527" s="46" t="s">
        <v>358</v>
      </c>
      <c r="I3527" s="46" t="s">
        <v>5217</v>
      </c>
      <c r="J3527" s="47">
        <v>10062</v>
      </c>
      <c r="K3527" s="46" t="s">
        <v>2569</v>
      </c>
      <c r="L3527" s="46" t="s">
        <v>287</v>
      </c>
    </row>
    <row r="3528" spans="1:12" x14ac:dyDescent="0.2">
      <c r="A3528" s="47">
        <v>18227</v>
      </c>
      <c r="C3528" s="46" t="s">
        <v>6495</v>
      </c>
      <c r="D3528" s="46" t="s">
        <v>6496</v>
      </c>
      <c r="E3528" s="46" t="s">
        <v>40</v>
      </c>
      <c r="F3528" s="46" t="s">
        <v>6781</v>
      </c>
      <c r="G3528" s="46" t="s">
        <v>13358</v>
      </c>
      <c r="H3528" s="46" t="s">
        <v>358</v>
      </c>
      <c r="I3528" s="46" t="s">
        <v>373</v>
      </c>
      <c r="J3528" s="47">
        <v>100</v>
      </c>
      <c r="K3528" s="46" t="s">
        <v>2569</v>
      </c>
      <c r="L3528" s="46" t="s">
        <v>283</v>
      </c>
    </row>
    <row r="3529" spans="1:12" x14ac:dyDescent="0.2">
      <c r="A3529" s="47">
        <v>18214</v>
      </c>
      <c r="C3529" s="46" t="s">
        <v>3950</v>
      </c>
      <c r="D3529" s="46" t="s">
        <v>154</v>
      </c>
      <c r="E3529" s="46" t="s">
        <v>52</v>
      </c>
      <c r="F3529" s="46" t="s">
        <v>6783</v>
      </c>
      <c r="G3529" s="46" t="s">
        <v>13359</v>
      </c>
      <c r="H3529" s="46" t="s">
        <v>361</v>
      </c>
      <c r="I3529" s="46" t="s">
        <v>659</v>
      </c>
      <c r="J3529" s="47">
        <v>288</v>
      </c>
      <c r="K3529" s="46" t="s">
        <v>2569</v>
      </c>
      <c r="L3529" s="46" t="s">
        <v>291</v>
      </c>
    </row>
    <row r="3530" spans="1:12" x14ac:dyDescent="0.2">
      <c r="A3530" s="47">
        <v>18159</v>
      </c>
      <c r="C3530" s="46" t="s">
        <v>6499</v>
      </c>
      <c r="D3530" s="46" t="s">
        <v>81</v>
      </c>
      <c r="E3530" s="46" t="s">
        <v>3337</v>
      </c>
      <c r="F3530" s="46" t="s">
        <v>6784</v>
      </c>
      <c r="G3530" s="46" t="s">
        <v>8634</v>
      </c>
      <c r="H3530" s="46" t="s">
        <v>358</v>
      </c>
      <c r="I3530" s="46" t="s">
        <v>918</v>
      </c>
      <c r="J3530" s="47">
        <v>10055</v>
      </c>
      <c r="K3530" s="46" t="s">
        <v>2569</v>
      </c>
      <c r="L3530" s="46" t="s">
        <v>280</v>
      </c>
    </row>
    <row r="3531" spans="1:12" x14ac:dyDescent="0.2">
      <c r="A3531" s="47">
        <v>18148</v>
      </c>
      <c r="C3531" s="46" t="s">
        <v>9</v>
      </c>
      <c r="D3531" s="46" t="s">
        <v>34</v>
      </c>
      <c r="E3531" s="46" t="s">
        <v>3423</v>
      </c>
      <c r="F3531" s="46" t="s">
        <v>6786</v>
      </c>
      <c r="G3531" s="46" t="s">
        <v>13360</v>
      </c>
      <c r="H3531" s="46" t="s">
        <v>361</v>
      </c>
      <c r="I3531" s="46" t="s">
        <v>554</v>
      </c>
      <c r="J3531" s="47">
        <v>10104</v>
      </c>
      <c r="K3531" s="46" t="s">
        <v>2569</v>
      </c>
      <c r="L3531" s="46" t="s">
        <v>269</v>
      </c>
    </row>
    <row r="3532" spans="1:12" x14ac:dyDescent="0.2">
      <c r="A3532" s="47">
        <v>18133</v>
      </c>
      <c r="C3532" s="46" t="s">
        <v>443</v>
      </c>
      <c r="D3532" s="46" t="s">
        <v>155</v>
      </c>
      <c r="E3532" s="46" t="s">
        <v>4281</v>
      </c>
      <c r="F3532" s="46" t="s">
        <v>13361</v>
      </c>
      <c r="G3532" s="46" t="s">
        <v>13362</v>
      </c>
      <c r="H3532" s="46" t="s">
        <v>368</v>
      </c>
      <c r="I3532" s="46" t="s">
        <v>352</v>
      </c>
      <c r="J3532" s="47">
        <v>10453</v>
      </c>
      <c r="K3532" s="46" t="s">
        <v>2569</v>
      </c>
      <c r="L3532" s="46" t="s">
        <v>269</v>
      </c>
    </row>
    <row r="3533" spans="1:12" x14ac:dyDescent="0.2">
      <c r="A3533" s="47">
        <v>18130</v>
      </c>
      <c r="C3533" s="46" t="s">
        <v>2570</v>
      </c>
      <c r="D3533" s="46" t="s">
        <v>72</v>
      </c>
      <c r="E3533" s="46" t="s">
        <v>5722</v>
      </c>
      <c r="F3533" s="46" t="s">
        <v>5878</v>
      </c>
      <c r="G3533" s="46" t="s">
        <v>13363</v>
      </c>
      <c r="H3533" s="46" t="s">
        <v>358</v>
      </c>
      <c r="I3533" s="46" t="s">
        <v>437</v>
      </c>
      <c r="J3533" s="47">
        <v>736</v>
      </c>
      <c r="K3533" s="46" t="s">
        <v>2569</v>
      </c>
      <c r="L3533" s="46" t="s">
        <v>282</v>
      </c>
    </row>
    <row r="3534" spans="1:12" x14ac:dyDescent="0.2">
      <c r="A3534" s="47">
        <v>18122</v>
      </c>
      <c r="C3534" s="46" t="s">
        <v>5365</v>
      </c>
      <c r="D3534" s="46" t="s">
        <v>5366</v>
      </c>
      <c r="E3534" s="46" t="s">
        <v>6502</v>
      </c>
      <c r="F3534" s="46" t="s">
        <v>6788</v>
      </c>
      <c r="G3534" s="46" t="s">
        <v>13364</v>
      </c>
      <c r="H3534" s="46" t="s">
        <v>358</v>
      </c>
      <c r="I3534" s="46" t="s">
        <v>937</v>
      </c>
      <c r="J3534" s="47">
        <v>10173</v>
      </c>
      <c r="K3534" s="46" t="s">
        <v>2569</v>
      </c>
      <c r="L3534" s="46" t="s">
        <v>282</v>
      </c>
    </row>
    <row r="3535" spans="1:12" x14ac:dyDescent="0.2">
      <c r="A3535" s="47">
        <v>18068</v>
      </c>
      <c r="C3535" s="46" t="s">
        <v>9</v>
      </c>
      <c r="D3535" s="46" t="s">
        <v>9</v>
      </c>
      <c r="E3535" s="46" t="s">
        <v>3567</v>
      </c>
      <c r="F3535" s="46" t="s">
        <v>6791</v>
      </c>
      <c r="G3535" s="46" t="s">
        <v>13365</v>
      </c>
      <c r="H3535" s="46" t="s">
        <v>368</v>
      </c>
      <c r="I3535" s="46" t="s">
        <v>935</v>
      </c>
      <c r="J3535" s="47">
        <v>10033</v>
      </c>
      <c r="K3535" s="46" t="s">
        <v>2569</v>
      </c>
      <c r="L3535" s="46" t="s">
        <v>282</v>
      </c>
    </row>
    <row r="3536" spans="1:12" x14ac:dyDescent="0.2">
      <c r="A3536" s="47">
        <v>18052</v>
      </c>
      <c r="C3536" s="46" t="s">
        <v>371</v>
      </c>
      <c r="D3536" s="46" t="s">
        <v>3449</v>
      </c>
      <c r="E3536" s="46" t="s">
        <v>97</v>
      </c>
      <c r="F3536" s="46" t="s">
        <v>6575</v>
      </c>
      <c r="G3536" s="46" t="s">
        <v>11027</v>
      </c>
      <c r="H3536" s="46" t="s">
        <v>368</v>
      </c>
      <c r="I3536" s="46" t="s">
        <v>422</v>
      </c>
      <c r="J3536" s="47">
        <v>538</v>
      </c>
      <c r="K3536" s="46" t="s">
        <v>2569</v>
      </c>
      <c r="L3536" s="46" t="s">
        <v>282</v>
      </c>
    </row>
    <row r="3537" spans="1:12" x14ac:dyDescent="0.2">
      <c r="A3537" s="47">
        <v>18051</v>
      </c>
      <c r="C3537" s="46" t="s">
        <v>75</v>
      </c>
      <c r="D3537" s="46" t="s">
        <v>1629</v>
      </c>
      <c r="E3537" s="46" t="s">
        <v>45</v>
      </c>
      <c r="F3537" s="46" t="s">
        <v>6794</v>
      </c>
      <c r="G3537" s="46" t="s">
        <v>13367</v>
      </c>
      <c r="H3537" s="46" t="s">
        <v>361</v>
      </c>
      <c r="I3537" s="46" t="s">
        <v>841</v>
      </c>
      <c r="J3537" s="47">
        <v>251</v>
      </c>
      <c r="K3537" s="46" t="s">
        <v>2569</v>
      </c>
      <c r="L3537" s="46" t="s">
        <v>282</v>
      </c>
    </row>
    <row r="3538" spans="1:12" x14ac:dyDescent="0.2">
      <c r="A3538" s="47">
        <v>18040</v>
      </c>
      <c r="C3538" s="46" t="s">
        <v>6505</v>
      </c>
      <c r="D3538" s="46" t="s">
        <v>6506</v>
      </c>
      <c r="E3538" s="46" t="s">
        <v>6507</v>
      </c>
      <c r="F3538" s="46" t="s">
        <v>6796</v>
      </c>
      <c r="G3538" s="46" t="s">
        <v>13368</v>
      </c>
      <c r="H3538" s="46" t="s">
        <v>358</v>
      </c>
      <c r="I3538" s="46" t="s">
        <v>935</v>
      </c>
      <c r="J3538" s="47">
        <v>10033</v>
      </c>
      <c r="K3538" s="46" t="s">
        <v>2569</v>
      </c>
      <c r="L3538" s="46" t="s">
        <v>282</v>
      </c>
    </row>
    <row r="3539" spans="1:12" x14ac:dyDescent="0.2">
      <c r="A3539" s="47">
        <v>18025</v>
      </c>
      <c r="C3539" s="46" t="s">
        <v>90</v>
      </c>
      <c r="D3539" s="46" t="s">
        <v>3468</v>
      </c>
      <c r="E3539" s="46" t="s">
        <v>6510</v>
      </c>
      <c r="F3539" s="46" t="s">
        <v>6797</v>
      </c>
      <c r="G3539" s="46" t="s">
        <v>13369</v>
      </c>
      <c r="H3539" s="46" t="s">
        <v>361</v>
      </c>
      <c r="I3539" s="46" t="s">
        <v>757</v>
      </c>
      <c r="J3539" s="47">
        <v>59</v>
      </c>
      <c r="K3539" s="46" t="s">
        <v>2569</v>
      </c>
      <c r="L3539" s="46" t="s">
        <v>282</v>
      </c>
    </row>
    <row r="3540" spans="1:12" x14ac:dyDescent="0.2">
      <c r="A3540" s="47">
        <v>18013</v>
      </c>
      <c r="C3540" s="46" t="s">
        <v>72</v>
      </c>
      <c r="D3540" s="46" t="s">
        <v>79</v>
      </c>
      <c r="E3540" s="46" t="s">
        <v>6513</v>
      </c>
      <c r="F3540" s="46" t="s">
        <v>5933</v>
      </c>
      <c r="G3540" s="46" t="s">
        <v>13370</v>
      </c>
      <c r="H3540" s="46" t="s">
        <v>361</v>
      </c>
      <c r="I3540" s="46" t="s">
        <v>839</v>
      </c>
      <c r="J3540" s="47">
        <v>246</v>
      </c>
      <c r="K3540" s="46" t="s">
        <v>2569</v>
      </c>
      <c r="L3540" s="46" t="s">
        <v>282</v>
      </c>
    </row>
    <row r="3541" spans="1:12" x14ac:dyDescent="0.2">
      <c r="A3541" s="47">
        <v>18012</v>
      </c>
      <c r="C3541" s="46" t="s">
        <v>1906</v>
      </c>
      <c r="D3541" s="46" t="s">
        <v>2050</v>
      </c>
      <c r="E3541" s="46" t="s">
        <v>4497</v>
      </c>
      <c r="F3541" s="46" t="s">
        <v>13373</v>
      </c>
      <c r="G3541" s="46" t="s">
        <v>13374</v>
      </c>
      <c r="H3541" s="46" t="s">
        <v>361</v>
      </c>
      <c r="I3541" s="46" t="s">
        <v>703</v>
      </c>
      <c r="J3541" s="47">
        <v>259</v>
      </c>
      <c r="K3541" s="46" t="s">
        <v>2569</v>
      </c>
      <c r="L3541" s="46" t="s">
        <v>282</v>
      </c>
    </row>
    <row r="3542" spans="1:12" x14ac:dyDescent="0.2">
      <c r="A3542" s="47">
        <v>18009</v>
      </c>
      <c r="C3542" s="46" t="s">
        <v>1545</v>
      </c>
      <c r="D3542" s="46" t="s">
        <v>34</v>
      </c>
      <c r="E3542" s="46" t="s">
        <v>93</v>
      </c>
      <c r="F3542" s="46" t="s">
        <v>6802</v>
      </c>
      <c r="G3542" s="46" t="s">
        <v>13375</v>
      </c>
      <c r="H3542" s="46" t="s">
        <v>361</v>
      </c>
      <c r="I3542" s="46" t="s">
        <v>703</v>
      </c>
      <c r="J3542" s="47">
        <v>259</v>
      </c>
      <c r="K3542" s="46" t="s">
        <v>2569</v>
      </c>
      <c r="L3542" s="46" t="s">
        <v>282</v>
      </c>
    </row>
    <row r="3543" spans="1:12" x14ac:dyDescent="0.2">
      <c r="A3543" s="47">
        <v>18000</v>
      </c>
      <c r="C3543" s="46" t="s">
        <v>43</v>
      </c>
      <c r="D3543" s="46" t="s">
        <v>34</v>
      </c>
      <c r="E3543" s="46" t="s">
        <v>97</v>
      </c>
      <c r="F3543" s="46" t="s">
        <v>6803</v>
      </c>
      <c r="G3543" s="46" t="s">
        <v>13376</v>
      </c>
      <c r="H3543" s="46" t="s">
        <v>361</v>
      </c>
      <c r="I3543" s="46" t="s">
        <v>901</v>
      </c>
      <c r="J3543" s="47">
        <v>10314</v>
      </c>
      <c r="K3543" s="46" t="s">
        <v>2569</v>
      </c>
      <c r="L3543" s="46" t="s">
        <v>282</v>
      </c>
    </row>
    <row r="3544" spans="1:12" x14ac:dyDescent="0.2">
      <c r="A3544" s="47">
        <v>17979</v>
      </c>
      <c r="C3544" s="46" t="s">
        <v>6516</v>
      </c>
      <c r="D3544" s="46" t="s">
        <v>6517</v>
      </c>
      <c r="E3544" s="46" t="s">
        <v>2725</v>
      </c>
      <c r="F3544" s="46" t="s">
        <v>6805</v>
      </c>
      <c r="G3544" s="46" t="s">
        <v>13377</v>
      </c>
      <c r="H3544" s="46" t="s">
        <v>368</v>
      </c>
      <c r="I3544" s="46" t="s">
        <v>935</v>
      </c>
      <c r="J3544" s="47">
        <v>10033</v>
      </c>
      <c r="K3544" s="46" t="s">
        <v>2569</v>
      </c>
      <c r="L3544" s="46" t="s">
        <v>282</v>
      </c>
    </row>
    <row r="3545" spans="1:12" x14ac:dyDescent="0.2">
      <c r="A3545" s="47">
        <v>17948</v>
      </c>
      <c r="C3545" s="46" t="s">
        <v>1909</v>
      </c>
      <c r="D3545" s="46" t="s">
        <v>6473</v>
      </c>
      <c r="E3545" s="46" t="s">
        <v>65</v>
      </c>
      <c r="F3545" s="46" t="s">
        <v>6806</v>
      </c>
      <c r="G3545" s="46" t="s">
        <v>13378</v>
      </c>
      <c r="H3545" s="46" t="s">
        <v>358</v>
      </c>
      <c r="I3545" s="46" t="s">
        <v>839</v>
      </c>
      <c r="J3545" s="47">
        <v>246</v>
      </c>
      <c r="K3545" s="46" t="s">
        <v>2569</v>
      </c>
      <c r="L3545" s="46" t="s">
        <v>282</v>
      </c>
    </row>
    <row r="3546" spans="1:12" x14ac:dyDescent="0.2">
      <c r="A3546" s="47">
        <v>17934</v>
      </c>
      <c r="C3546" s="46" t="s">
        <v>1521</v>
      </c>
      <c r="D3546" s="46" t="s">
        <v>1794</v>
      </c>
      <c r="E3546" s="46" t="s">
        <v>42</v>
      </c>
      <c r="F3546" s="46" t="s">
        <v>13381</v>
      </c>
      <c r="G3546" s="46" t="s">
        <v>13382</v>
      </c>
      <c r="H3546" s="46" t="s">
        <v>358</v>
      </c>
      <c r="I3546" s="46" t="s">
        <v>388</v>
      </c>
      <c r="J3546" s="47">
        <v>252</v>
      </c>
      <c r="K3546" s="46" t="s">
        <v>2569</v>
      </c>
      <c r="L3546" s="46" t="s">
        <v>282</v>
      </c>
    </row>
    <row r="3547" spans="1:12" x14ac:dyDescent="0.2">
      <c r="A3547" s="47">
        <v>17927</v>
      </c>
      <c r="C3547" s="46" t="s">
        <v>89</v>
      </c>
      <c r="D3547" s="46" t="s">
        <v>1793</v>
      </c>
      <c r="E3547" s="46" t="s">
        <v>6522</v>
      </c>
      <c r="F3547" s="46" t="s">
        <v>6808</v>
      </c>
      <c r="G3547" s="46" t="s">
        <v>13383</v>
      </c>
      <c r="H3547" s="46" t="s">
        <v>368</v>
      </c>
      <c r="I3547" s="46" t="s">
        <v>395</v>
      </c>
      <c r="J3547" s="47">
        <v>268</v>
      </c>
      <c r="K3547" s="46" t="s">
        <v>2569</v>
      </c>
      <c r="L3547" s="46" t="s">
        <v>282</v>
      </c>
    </row>
    <row r="3548" spans="1:12" x14ac:dyDescent="0.2">
      <c r="A3548" s="47">
        <v>17926</v>
      </c>
      <c r="C3548" s="46" t="s">
        <v>4797</v>
      </c>
      <c r="D3548" s="46" t="s">
        <v>1892</v>
      </c>
      <c r="E3548" s="46" t="s">
        <v>45</v>
      </c>
      <c r="F3548" s="46" t="s">
        <v>6809</v>
      </c>
      <c r="G3548" s="46" t="s">
        <v>13384</v>
      </c>
      <c r="H3548" s="46" t="s">
        <v>368</v>
      </c>
      <c r="I3548" s="46" t="s">
        <v>933</v>
      </c>
      <c r="J3548" s="47">
        <v>298</v>
      </c>
      <c r="K3548" s="46" t="s">
        <v>2569</v>
      </c>
      <c r="L3548" s="46" t="s">
        <v>282</v>
      </c>
    </row>
    <row r="3549" spans="1:12" x14ac:dyDescent="0.2">
      <c r="A3549" s="47">
        <v>17903</v>
      </c>
      <c r="C3549" s="46" t="s">
        <v>2132</v>
      </c>
      <c r="D3549" s="46" t="s">
        <v>1605</v>
      </c>
      <c r="E3549" s="46" t="s">
        <v>6525</v>
      </c>
      <c r="F3549" s="46" t="s">
        <v>6810</v>
      </c>
      <c r="G3549" s="46" t="s">
        <v>13385</v>
      </c>
      <c r="H3549" s="46" t="s">
        <v>358</v>
      </c>
      <c r="I3549" s="46" t="s">
        <v>179</v>
      </c>
      <c r="J3549" s="47">
        <v>598</v>
      </c>
      <c r="K3549" s="46" t="s">
        <v>2569</v>
      </c>
      <c r="L3549" s="46" t="s">
        <v>282</v>
      </c>
    </row>
    <row r="3550" spans="1:12" x14ac:dyDescent="0.2">
      <c r="A3550" s="47">
        <v>17902</v>
      </c>
      <c r="C3550" s="46" t="s">
        <v>2132</v>
      </c>
      <c r="D3550" s="46" t="s">
        <v>1605</v>
      </c>
      <c r="E3550" s="46" t="s">
        <v>6527</v>
      </c>
      <c r="F3550" s="46" t="s">
        <v>6811</v>
      </c>
      <c r="G3550" s="46" t="s">
        <v>13386</v>
      </c>
      <c r="H3550" s="46" t="s">
        <v>361</v>
      </c>
      <c r="I3550" s="46" t="s">
        <v>808</v>
      </c>
      <c r="J3550" s="47">
        <v>293</v>
      </c>
      <c r="K3550" s="46" t="s">
        <v>2569</v>
      </c>
      <c r="L3550" s="46" t="s">
        <v>282</v>
      </c>
    </row>
    <row r="3551" spans="1:12" x14ac:dyDescent="0.2">
      <c r="A3551" s="47">
        <v>17891</v>
      </c>
      <c r="C3551" s="46" t="s">
        <v>4669</v>
      </c>
      <c r="D3551" s="46" t="s">
        <v>3001</v>
      </c>
      <c r="E3551" s="46" t="s">
        <v>359</v>
      </c>
      <c r="F3551" s="46" t="s">
        <v>6812</v>
      </c>
      <c r="G3551" s="46" t="s">
        <v>13387</v>
      </c>
      <c r="H3551" s="46" t="s">
        <v>368</v>
      </c>
      <c r="I3551" s="46" t="s">
        <v>862</v>
      </c>
      <c r="J3551" s="47">
        <v>292</v>
      </c>
      <c r="K3551" s="46" t="s">
        <v>2569</v>
      </c>
      <c r="L3551" s="46" t="s">
        <v>282</v>
      </c>
    </row>
    <row r="3552" spans="1:12" x14ac:dyDescent="0.2">
      <c r="A3552" s="47">
        <v>17883</v>
      </c>
      <c r="C3552" s="46" t="s">
        <v>6529</v>
      </c>
      <c r="D3552" s="46" t="s">
        <v>34</v>
      </c>
      <c r="E3552" s="46" t="s">
        <v>4398</v>
      </c>
      <c r="F3552" s="46" t="s">
        <v>6814</v>
      </c>
      <c r="G3552" s="46" t="s">
        <v>13388</v>
      </c>
      <c r="H3552" s="46" t="s">
        <v>361</v>
      </c>
      <c r="I3552" s="46" t="s">
        <v>387</v>
      </c>
      <c r="J3552" s="47">
        <v>130</v>
      </c>
      <c r="K3552" s="46" t="s">
        <v>2569</v>
      </c>
      <c r="L3552" s="46" t="s">
        <v>282</v>
      </c>
    </row>
    <row r="3553" spans="1:12" x14ac:dyDescent="0.2">
      <c r="A3553" s="47">
        <v>17881</v>
      </c>
      <c r="C3553" s="46" t="s">
        <v>1924</v>
      </c>
      <c r="D3553" s="46" t="s">
        <v>6531</v>
      </c>
      <c r="E3553" s="46" t="s">
        <v>133</v>
      </c>
      <c r="F3553" s="46" t="s">
        <v>6815</v>
      </c>
      <c r="G3553" s="46" t="s">
        <v>13389</v>
      </c>
      <c r="H3553" s="46" t="s">
        <v>368</v>
      </c>
      <c r="I3553" s="46" t="s">
        <v>841</v>
      </c>
      <c r="J3553" s="47">
        <v>251</v>
      </c>
      <c r="K3553" s="46" t="s">
        <v>2569</v>
      </c>
      <c r="L3553" s="46" t="s">
        <v>282</v>
      </c>
    </row>
    <row r="3554" spans="1:12" x14ac:dyDescent="0.2">
      <c r="A3554" s="47">
        <v>17879</v>
      </c>
      <c r="C3554" s="46" t="s">
        <v>57</v>
      </c>
      <c r="D3554" s="46" t="s">
        <v>2088</v>
      </c>
      <c r="E3554" s="46" t="s">
        <v>2567</v>
      </c>
      <c r="F3554" s="46" t="s">
        <v>3127</v>
      </c>
      <c r="G3554" s="46" t="s">
        <v>13390</v>
      </c>
      <c r="H3554" s="46" t="s">
        <v>368</v>
      </c>
      <c r="I3554" s="46" t="s">
        <v>935</v>
      </c>
      <c r="J3554" s="47">
        <v>10033</v>
      </c>
      <c r="K3554" s="46" t="s">
        <v>2569</v>
      </c>
      <c r="L3554" s="46" t="s">
        <v>282</v>
      </c>
    </row>
    <row r="3555" spans="1:12" x14ac:dyDescent="0.2">
      <c r="A3555" s="47">
        <v>17877</v>
      </c>
      <c r="C3555" s="46" t="s">
        <v>9</v>
      </c>
      <c r="D3555" s="46" t="s">
        <v>25</v>
      </c>
      <c r="E3555" s="46" t="s">
        <v>4468</v>
      </c>
      <c r="F3555" s="46" t="s">
        <v>6817</v>
      </c>
      <c r="G3555" s="46" t="s">
        <v>13391</v>
      </c>
      <c r="H3555" s="46" t="s">
        <v>361</v>
      </c>
      <c r="I3555" s="46" t="s">
        <v>680</v>
      </c>
      <c r="J3555" s="47">
        <v>256</v>
      </c>
      <c r="K3555" s="46" t="s">
        <v>2569</v>
      </c>
      <c r="L3555" s="46" t="s">
        <v>282</v>
      </c>
    </row>
    <row r="3556" spans="1:12" x14ac:dyDescent="0.2">
      <c r="A3556" s="47">
        <v>17868</v>
      </c>
      <c r="C3556" s="46" t="s">
        <v>552</v>
      </c>
      <c r="D3556" s="46" t="s">
        <v>1792</v>
      </c>
      <c r="E3556" s="46" t="s">
        <v>11</v>
      </c>
      <c r="F3556" s="46" t="s">
        <v>6818</v>
      </c>
      <c r="G3556" s="46" t="s">
        <v>13392</v>
      </c>
      <c r="H3556" s="46" t="s">
        <v>361</v>
      </c>
      <c r="I3556" s="46" t="s">
        <v>407</v>
      </c>
      <c r="J3556" s="47">
        <v>355</v>
      </c>
      <c r="K3556" s="46" t="s">
        <v>2569</v>
      </c>
      <c r="L3556" s="46" t="s">
        <v>289</v>
      </c>
    </row>
    <row r="3557" spans="1:12" x14ac:dyDescent="0.2">
      <c r="A3557" s="47">
        <v>17866</v>
      </c>
      <c r="C3557" s="46" t="s">
        <v>6535</v>
      </c>
      <c r="D3557" s="46" t="s">
        <v>1553</v>
      </c>
      <c r="E3557" s="46" t="s">
        <v>527</v>
      </c>
      <c r="F3557" s="46" t="s">
        <v>2573</v>
      </c>
      <c r="G3557" s="46" t="s">
        <v>13393</v>
      </c>
      <c r="H3557" s="46" t="s">
        <v>361</v>
      </c>
      <c r="I3557" s="46" t="s">
        <v>407</v>
      </c>
      <c r="J3557" s="47">
        <v>355</v>
      </c>
      <c r="K3557" s="46" t="s">
        <v>2569</v>
      </c>
      <c r="L3557" s="46" t="s">
        <v>289</v>
      </c>
    </row>
    <row r="3558" spans="1:12" x14ac:dyDescent="0.2">
      <c r="A3558" s="47">
        <v>17865</v>
      </c>
      <c r="C3558" s="46" t="s">
        <v>19</v>
      </c>
      <c r="D3558" s="46" t="s">
        <v>1553</v>
      </c>
      <c r="E3558" s="46" t="s">
        <v>2567</v>
      </c>
      <c r="F3558" s="46" t="s">
        <v>6820</v>
      </c>
      <c r="G3558" s="46" t="s">
        <v>13394</v>
      </c>
      <c r="H3558" s="46" t="s">
        <v>361</v>
      </c>
      <c r="I3558" s="46" t="s">
        <v>945</v>
      </c>
      <c r="J3558" s="47">
        <v>487</v>
      </c>
      <c r="K3558" s="46" t="s">
        <v>2569</v>
      </c>
      <c r="L3558" s="46" t="s">
        <v>269</v>
      </c>
    </row>
    <row r="3559" spans="1:12" x14ac:dyDescent="0.2">
      <c r="A3559" s="47">
        <v>17863</v>
      </c>
      <c r="C3559" s="46" t="s">
        <v>6744</v>
      </c>
      <c r="D3559" s="46" t="s">
        <v>9</v>
      </c>
      <c r="E3559" s="46" t="s">
        <v>60</v>
      </c>
      <c r="F3559" s="46" t="s">
        <v>13395</v>
      </c>
      <c r="G3559" s="46" t="s">
        <v>12359</v>
      </c>
      <c r="H3559" s="46" t="s">
        <v>361</v>
      </c>
      <c r="I3559" s="46" t="s">
        <v>857</v>
      </c>
      <c r="J3559" s="47">
        <v>446</v>
      </c>
      <c r="K3559" s="46" t="s">
        <v>2569</v>
      </c>
      <c r="L3559" s="46" t="s">
        <v>279</v>
      </c>
    </row>
    <row r="3560" spans="1:12" x14ac:dyDescent="0.2">
      <c r="A3560" s="47">
        <v>17842</v>
      </c>
      <c r="C3560" s="46" t="s">
        <v>19</v>
      </c>
      <c r="D3560" s="46" t="s">
        <v>122</v>
      </c>
      <c r="E3560" s="46" t="s">
        <v>13094</v>
      </c>
      <c r="F3560" s="46" t="s">
        <v>13396</v>
      </c>
      <c r="G3560" s="46" t="s">
        <v>13397</v>
      </c>
      <c r="H3560" s="46" t="s">
        <v>358</v>
      </c>
      <c r="I3560" s="46" t="s">
        <v>824</v>
      </c>
      <c r="J3560" s="47">
        <v>10058</v>
      </c>
      <c r="K3560" s="46" t="s">
        <v>2569</v>
      </c>
      <c r="L3560" s="46" t="s">
        <v>284</v>
      </c>
    </row>
    <row r="3561" spans="1:12" x14ac:dyDescent="0.2">
      <c r="A3561" s="47">
        <v>17838</v>
      </c>
      <c r="C3561" s="46" t="s">
        <v>13</v>
      </c>
      <c r="D3561" s="46" t="s">
        <v>24</v>
      </c>
      <c r="E3561" s="46" t="s">
        <v>3412</v>
      </c>
      <c r="F3561" s="46" t="s">
        <v>6011</v>
      </c>
      <c r="G3561" s="46" t="s">
        <v>13398</v>
      </c>
      <c r="H3561" s="46" t="s">
        <v>361</v>
      </c>
      <c r="I3561" s="46" t="s">
        <v>785</v>
      </c>
      <c r="J3561" s="47">
        <v>10133</v>
      </c>
      <c r="K3561" s="46" t="s">
        <v>2569</v>
      </c>
      <c r="L3561" s="46" t="s">
        <v>284</v>
      </c>
    </row>
    <row r="3562" spans="1:12" x14ac:dyDescent="0.2">
      <c r="A3562" s="47">
        <v>17834</v>
      </c>
      <c r="C3562" s="46" t="s">
        <v>15081</v>
      </c>
      <c r="D3562" s="46" t="s">
        <v>15082</v>
      </c>
      <c r="E3562" s="46" t="s">
        <v>12</v>
      </c>
      <c r="F3562" s="46" t="s">
        <v>2988</v>
      </c>
      <c r="G3562" s="46" t="s">
        <v>13399</v>
      </c>
      <c r="H3562" s="46" t="s">
        <v>361</v>
      </c>
      <c r="I3562" s="46" t="s">
        <v>2633</v>
      </c>
      <c r="J3562" s="47">
        <v>10463</v>
      </c>
      <c r="K3562" s="46" t="s">
        <v>2569</v>
      </c>
      <c r="L3562" s="46" t="s">
        <v>279</v>
      </c>
    </row>
    <row r="3563" spans="1:12" x14ac:dyDescent="0.2">
      <c r="A3563" s="47">
        <v>17818</v>
      </c>
      <c r="C3563" s="46" t="s">
        <v>14</v>
      </c>
      <c r="D3563" s="46" t="s">
        <v>34</v>
      </c>
      <c r="E3563" s="46" t="s">
        <v>6537</v>
      </c>
      <c r="F3563" s="46" t="s">
        <v>5475</v>
      </c>
      <c r="G3563" s="46" t="s">
        <v>13400</v>
      </c>
      <c r="H3563" s="46" t="s">
        <v>361</v>
      </c>
      <c r="I3563" s="46" t="s">
        <v>1407</v>
      </c>
      <c r="J3563" s="47">
        <v>10333</v>
      </c>
      <c r="K3563" s="46" t="s">
        <v>2569</v>
      </c>
      <c r="L3563" s="46" t="s">
        <v>280</v>
      </c>
    </row>
    <row r="3564" spans="1:12" x14ac:dyDescent="0.2">
      <c r="A3564" s="47">
        <v>17809</v>
      </c>
      <c r="C3564" s="46" t="s">
        <v>3107</v>
      </c>
      <c r="D3564" s="46" t="s">
        <v>1974</v>
      </c>
      <c r="E3564" s="46" t="s">
        <v>6539</v>
      </c>
      <c r="F3564" s="46" t="s">
        <v>6823</v>
      </c>
      <c r="G3564" s="46" t="s">
        <v>13401</v>
      </c>
      <c r="H3564" s="46" t="s">
        <v>361</v>
      </c>
      <c r="I3564" s="46" t="s">
        <v>625</v>
      </c>
      <c r="J3564" s="47">
        <v>2</v>
      </c>
      <c r="K3564" s="46" t="s">
        <v>2569</v>
      </c>
      <c r="L3564" s="46" t="s">
        <v>284</v>
      </c>
    </row>
    <row r="3565" spans="1:12" x14ac:dyDescent="0.2">
      <c r="A3565" s="47">
        <v>17803</v>
      </c>
      <c r="C3565" s="46" t="s">
        <v>6540</v>
      </c>
      <c r="D3565" s="46" t="s">
        <v>1754</v>
      </c>
      <c r="E3565" s="46" t="s">
        <v>36</v>
      </c>
      <c r="F3565" s="46" t="s">
        <v>6825</v>
      </c>
      <c r="G3565" s="46" t="s">
        <v>13402</v>
      </c>
      <c r="H3565" s="46" t="s">
        <v>368</v>
      </c>
      <c r="I3565" s="46" t="s">
        <v>857</v>
      </c>
      <c r="J3565" s="47">
        <v>446</v>
      </c>
      <c r="K3565" s="46" t="s">
        <v>2569</v>
      </c>
      <c r="L3565" s="46" t="s">
        <v>279</v>
      </c>
    </row>
    <row r="3566" spans="1:12" x14ac:dyDescent="0.2">
      <c r="A3566" s="47">
        <v>17801</v>
      </c>
      <c r="C3566" s="46" t="s">
        <v>1800</v>
      </c>
      <c r="D3566" s="46" t="s">
        <v>528</v>
      </c>
      <c r="E3566" s="46" t="s">
        <v>3080</v>
      </c>
      <c r="F3566" s="46" t="s">
        <v>6826</v>
      </c>
      <c r="G3566" s="46" t="s">
        <v>13403</v>
      </c>
      <c r="H3566" s="46" t="s">
        <v>361</v>
      </c>
      <c r="I3566" s="46" t="s">
        <v>785</v>
      </c>
      <c r="J3566" s="47">
        <v>10133</v>
      </c>
      <c r="K3566" s="46" t="s">
        <v>2569</v>
      </c>
      <c r="L3566" s="46" t="s">
        <v>284</v>
      </c>
    </row>
    <row r="3567" spans="1:12" x14ac:dyDescent="0.2">
      <c r="A3567" s="47">
        <v>17785</v>
      </c>
      <c r="C3567" s="46" t="s">
        <v>34</v>
      </c>
      <c r="D3567" s="46" t="s">
        <v>6543</v>
      </c>
      <c r="E3567" s="46" t="s">
        <v>3757</v>
      </c>
      <c r="F3567" s="46" t="s">
        <v>6828</v>
      </c>
      <c r="G3567" s="46" t="s">
        <v>13404</v>
      </c>
      <c r="H3567" s="46" t="s">
        <v>368</v>
      </c>
      <c r="I3567" s="46" t="s">
        <v>8714</v>
      </c>
      <c r="J3567" s="47">
        <v>10214</v>
      </c>
      <c r="K3567" s="46" t="s">
        <v>2569</v>
      </c>
      <c r="L3567" s="46" t="s">
        <v>284</v>
      </c>
    </row>
    <row r="3568" spans="1:12" x14ac:dyDescent="0.2">
      <c r="A3568" s="47">
        <v>17776</v>
      </c>
      <c r="C3568" s="46" t="s">
        <v>79</v>
      </c>
      <c r="D3568" s="46" t="s">
        <v>6545</v>
      </c>
      <c r="E3568" s="46" t="s">
        <v>11</v>
      </c>
      <c r="F3568" s="46" t="s">
        <v>6830</v>
      </c>
      <c r="G3568" s="46" t="s">
        <v>13405</v>
      </c>
      <c r="H3568" s="46" t="s">
        <v>361</v>
      </c>
      <c r="I3568" s="46" t="s">
        <v>997</v>
      </c>
      <c r="J3568" s="47">
        <v>10448</v>
      </c>
      <c r="K3568" s="46" t="s">
        <v>2569</v>
      </c>
      <c r="L3568" s="46" t="s">
        <v>284</v>
      </c>
    </row>
    <row r="3569" spans="1:12" x14ac:dyDescent="0.2">
      <c r="A3569" s="47">
        <v>17772</v>
      </c>
      <c r="C3569" s="46" t="s">
        <v>6547</v>
      </c>
      <c r="D3569" s="46" t="s">
        <v>6548</v>
      </c>
      <c r="E3569" s="46" t="s">
        <v>98</v>
      </c>
      <c r="F3569" s="46" t="s">
        <v>6832</v>
      </c>
      <c r="G3569" s="46" t="s">
        <v>13406</v>
      </c>
      <c r="H3569" s="46" t="s">
        <v>361</v>
      </c>
      <c r="I3569" s="46" t="s">
        <v>416</v>
      </c>
      <c r="J3569" s="47">
        <v>115</v>
      </c>
      <c r="K3569" s="46" t="s">
        <v>2569</v>
      </c>
      <c r="L3569" s="46" t="s">
        <v>281</v>
      </c>
    </row>
    <row r="3570" spans="1:12" x14ac:dyDescent="0.2">
      <c r="A3570" s="47">
        <v>17768</v>
      </c>
      <c r="C3570" s="46" t="s">
        <v>155</v>
      </c>
      <c r="D3570" s="46" t="s">
        <v>1774</v>
      </c>
      <c r="E3570" s="46" t="s">
        <v>12</v>
      </c>
      <c r="F3570" s="46" t="s">
        <v>6834</v>
      </c>
      <c r="G3570" s="46" t="s">
        <v>13407</v>
      </c>
      <c r="H3570" s="46" t="s">
        <v>361</v>
      </c>
      <c r="I3570" s="46" t="s">
        <v>402</v>
      </c>
      <c r="J3570" s="47">
        <v>309</v>
      </c>
      <c r="K3570" s="46" t="s">
        <v>2569</v>
      </c>
      <c r="L3570" s="46" t="s">
        <v>279</v>
      </c>
    </row>
    <row r="3571" spans="1:12" x14ac:dyDescent="0.2">
      <c r="A3571" s="47">
        <v>17760</v>
      </c>
      <c r="C3571" s="46" t="s">
        <v>912</v>
      </c>
      <c r="D3571" s="46" t="s">
        <v>15980</v>
      </c>
      <c r="E3571" s="46" t="s">
        <v>7545</v>
      </c>
      <c r="F3571" s="46" t="s">
        <v>6836</v>
      </c>
      <c r="G3571" s="46" t="s">
        <v>13408</v>
      </c>
      <c r="H3571" s="46" t="s">
        <v>361</v>
      </c>
      <c r="I3571" s="46" t="s">
        <v>402</v>
      </c>
      <c r="J3571" s="47">
        <v>309</v>
      </c>
      <c r="K3571" s="46" t="s">
        <v>2569</v>
      </c>
      <c r="L3571" s="46" t="s">
        <v>279</v>
      </c>
    </row>
    <row r="3572" spans="1:12" x14ac:dyDescent="0.2">
      <c r="A3572" s="47">
        <v>17755</v>
      </c>
      <c r="C3572" s="46" t="s">
        <v>1756</v>
      </c>
      <c r="D3572" s="46" t="s">
        <v>1949</v>
      </c>
      <c r="E3572" s="46" t="s">
        <v>1578</v>
      </c>
      <c r="F3572" s="46" t="s">
        <v>6837</v>
      </c>
      <c r="G3572" s="46" t="s">
        <v>13409</v>
      </c>
      <c r="H3572" s="46" t="s">
        <v>361</v>
      </c>
      <c r="I3572" s="46" t="s">
        <v>1062</v>
      </c>
      <c r="J3572" s="47">
        <v>10399</v>
      </c>
      <c r="K3572" s="46" t="s">
        <v>2569</v>
      </c>
      <c r="L3572" s="46" t="s">
        <v>269</v>
      </c>
    </row>
    <row r="3573" spans="1:12" x14ac:dyDescent="0.2">
      <c r="A3573" s="47">
        <v>17728</v>
      </c>
      <c r="C3573" s="46" t="s">
        <v>1926</v>
      </c>
      <c r="D3573" s="46" t="s">
        <v>6551</v>
      </c>
      <c r="E3573" s="46" t="s">
        <v>1676</v>
      </c>
      <c r="F3573" s="46" t="s">
        <v>6839</v>
      </c>
      <c r="G3573" s="46" t="s">
        <v>13410</v>
      </c>
      <c r="H3573" s="46" t="s">
        <v>361</v>
      </c>
      <c r="I3573" s="46" t="s">
        <v>1185</v>
      </c>
      <c r="J3573" s="47">
        <v>367</v>
      </c>
      <c r="K3573" s="46" t="s">
        <v>2569</v>
      </c>
      <c r="L3573" s="46" t="s">
        <v>287</v>
      </c>
    </row>
    <row r="3574" spans="1:12" x14ac:dyDescent="0.2">
      <c r="A3574" s="47">
        <v>17727</v>
      </c>
      <c r="C3574" s="46" t="s">
        <v>17</v>
      </c>
      <c r="D3574" s="46" t="s">
        <v>2025</v>
      </c>
      <c r="E3574" s="46" t="s">
        <v>3477</v>
      </c>
      <c r="F3574" s="46" t="s">
        <v>6840</v>
      </c>
      <c r="G3574" s="46" t="s">
        <v>13411</v>
      </c>
      <c r="H3574" s="46" t="s">
        <v>368</v>
      </c>
      <c r="I3574" s="46" t="s">
        <v>293</v>
      </c>
      <c r="J3574" s="47">
        <v>10202</v>
      </c>
      <c r="K3574" s="46" t="s">
        <v>2569</v>
      </c>
      <c r="L3574" s="46" t="s">
        <v>279</v>
      </c>
    </row>
    <row r="3575" spans="1:12" x14ac:dyDescent="0.2">
      <c r="A3575" s="47">
        <v>17717</v>
      </c>
      <c r="C3575" s="46" t="s">
        <v>34</v>
      </c>
      <c r="D3575" s="46" t="s">
        <v>17</v>
      </c>
      <c r="E3575" s="46" t="s">
        <v>13109</v>
      </c>
      <c r="F3575" s="46" t="s">
        <v>6841</v>
      </c>
      <c r="G3575" s="46" t="s">
        <v>13412</v>
      </c>
      <c r="H3575" s="46" t="s">
        <v>368</v>
      </c>
      <c r="I3575" s="46" t="s">
        <v>2633</v>
      </c>
      <c r="J3575" s="47">
        <v>10463</v>
      </c>
      <c r="K3575" s="46" t="s">
        <v>2569</v>
      </c>
      <c r="L3575" s="46" t="s">
        <v>279</v>
      </c>
    </row>
    <row r="3576" spans="1:12" x14ac:dyDescent="0.2">
      <c r="A3576" s="47">
        <v>17709</v>
      </c>
      <c r="C3576" s="46" t="s">
        <v>2706</v>
      </c>
      <c r="D3576" s="46" t="s">
        <v>1691</v>
      </c>
      <c r="E3576" s="46" t="s">
        <v>6554</v>
      </c>
      <c r="F3576" s="46" t="s">
        <v>6843</v>
      </c>
      <c r="G3576" s="46" t="s">
        <v>13413</v>
      </c>
      <c r="H3576" s="46" t="s">
        <v>361</v>
      </c>
      <c r="I3576" s="46" t="s">
        <v>1699</v>
      </c>
      <c r="J3576" s="47">
        <v>577</v>
      </c>
      <c r="K3576" s="46" t="s">
        <v>2569</v>
      </c>
      <c r="L3576" s="46" t="s">
        <v>288</v>
      </c>
    </row>
    <row r="3577" spans="1:12" x14ac:dyDescent="0.2">
      <c r="A3577" s="47">
        <v>17708</v>
      </c>
      <c r="C3577" s="46" t="s">
        <v>1790</v>
      </c>
      <c r="D3577" s="46" t="s">
        <v>1791</v>
      </c>
      <c r="E3577" s="46" t="s">
        <v>3814</v>
      </c>
      <c r="F3577" s="46" t="s">
        <v>13414</v>
      </c>
      <c r="G3577" s="46" t="s">
        <v>13415</v>
      </c>
      <c r="H3577" s="46" t="s">
        <v>368</v>
      </c>
      <c r="I3577" s="46" t="s">
        <v>400</v>
      </c>
      <c r="J3577" s="47">
        <v>305</v>
      </c>
      <c r="K3577" s="46" t="s">
        <v>2569</v>
      </c>
      <c r="L3577" s="46" t="s">
        <v>279</v>
      </c>
    </row>
    <row r="3578" spans="1:12" x14ac:dyDescent="0.2">
      <c r="A3578" s="47">
        <v>17703</v>
      </c>
      <c r="C3578" s="46" t="s">
        <v>2107</v>
      </c>
      <c r="D3578" s="46" t="s">
        <v>15981</v>
      </c>
      <c r="E3578" s="46" t="s">
        <v>28</v>
      </c>
      <c r="F3578" s="46" t="s">
        <v>6844</v>
      </c>
      <c r="G3578" s="46" t="s">
        <v>13416</v>
      </c>
      <c r="H3578" s="46" t="s">
        <v>361</v>
      </c>
      <c r="I3578" s="46" t="s">
        <v>432</v>
      </c>
      <c r="J3578" s="47">
        <v>673</v>
      </c>
      <c r="K3578" s="46" t="s">
        <v>2569</v>
      </c>
      <c r="L3578" s="46" t="s">
        <v>279</v>
      </c>
    </row>
    <row r="3579" spans="1:12" x14ac:dyDescent="0.2">
      <c r="A3579" s="47">
        <v>17702</v>
      </c>
      <c r="C3579" s="46" t="s">
        <v>106</v>
      </c>
      <c r="D3579" s="46" t="s">
        <v>2131</v>
      </c>
      <c r="E3579" s="46" t="s">
        <v>4282</v>
      </c>
      <c r="F3579" s="46" t="s">
        <v>6845</v>
      </c>
      <c r="G3579" s="46" t="s">
        <v>13417</v>
      </c>
      <c r="H3579" s="46" t="s">
        <v>361</v>
      </c>
      <c r="I3579" s="46" t="s">
        <v>800</v>
      </c>
      <c r="J3579" s="47">
        <v>10184</v>
      </c>
      <c r="K3579" s="46" t="s">
        <v>2569</v>
      </c>
      <c r="L3579" s="46" t="s">
        <v>287</v>
      </c>
    </row>
    <row r="3580" spans="1:12" x14ac:dyDescent="0.2">
      <c r="A3580" s="47">
        <v>17697</v>
      </c>
      <c r="C3580" s="46" t="s">
        <v>6558</v>
      </c>
      <c r="D3580" s="46" t="s">
        <v>3334</v>
      </c>
      <c r="E3580" s="46" t="s">
        <v>3485</v>
      </c>
      <c r="F3580" s="46" t="s">
        <v>6846</v>
      </c>
      <c r="G3580" s="46" t="s">
        <v>13418</v>
      </c>
      <c r="H3580" s="46" t="s">
        <v>361</v>
      </c>
      <c r="I3580" s="46" t="s">
        <v>402</v>
      </c>
      <c r="J3580" s="47">
        <v>309</v>
      </c>
      <c r="K3580" s="46" t="s">
        <v>2569</v>
      </c>
      <c r="L3580" s="46" t="s">
        <v>279</v>
      </c>
    </row>
    <row r="3581" spans="1:12" x14ac:dyDescent="0.2">
      <c r="A3581" s="47">
        <v>17694</v>
      </c>
      <c r="C3581" s="46" t="s">
        <v>1769</v>
      </c>
      <c r="D3581" s="46" t="s">
        <v>6560</v>
      </c>
      <c r="E3581" s="46" t="s">
        <v>1980</v>
      </c>
      <c r="F3581" s="46" t="s">
        <v>6806</v>
      </c>
      <c r="G3581" s="46" t="s">
        <v>13419</v>
      </c>
      <c r="H3581" s="46" t="s">
        <v>361</v>
      </c>
      <c r="I3581" s="46" t="s">
        <v>182</v>
      </c>
      <c r="J3581" s="47">
        <v>674</v>
      </c>
      <c r="K3581" s="46" t="s">
        <v>2569</v>
      </c>
      <c r="L3581" s="46" t="s">
        <v>169</v>
      </c>
    </row>
    <row r="3582" spans="1:12" x14ac:dyDescent="0.2">
      <c r="A3582" s="47">
        <v>17655</v>
      </c>
      <c r="C3582" s="46" t="s">
        <v>1891</v>
      </c>
      <c r="D3582" s="46" t="s">
        <v>13116</v>
      </c>
      <c r="E3582" s="46" t="s">
        <v>3032</v>
      </c>
      <c r="F3582" s="46" t="s">
        <v>6848</v>
      </c>
      <c r="G3582" s="46" t="s">
        <v>13420</v>
      </c>
      <c r="H3582" s="46" t="s">
        <v>361</v>
      </c>
      <c r="I3582" s="46" t="s">
        <v>949</v>
      </c>
      <c r="J3582" s="47">
        <v>668</v>
      </c>
      <c r="K3582" s="46" t="s">
        <v>2569</v>
      </c>
      <c r="L3582" s="46" t="s">
        <v>280</v>
      </c>
    </row>
    <row r="3583" spans="1:12" x14ac:dyDescent="0.2">
      <c r="A3583" s="47">
        <v>17644</v>
      </c>
      <c r="C3583" s="46" t="s">
        <v>1768</v>
      </c>
      <c r="D3583" s="46" t="s">
        <v>6455</v>
      </c>
      <c r="E3583" s="46" t="s">
        <v>3243</v>
      </c>
      <c r="F3583" s="46" t="s">
        <v>4705</v>
      </c>
      <c r="G3583" s="46" t="s">
        <v>13421</v>
      </c>
      <c r="H3583" s="46" t="s">
        <v>361</v>
      </c>
      <c r="I3583" s="46" t="s">
        <v>949</v>
      </c>
      <c r="J3583" s="47">
        <v>668</v>
      </c>
      <c r="K3583" s="46" t="s">
        <v>2569</v>
      </c>
      <c r="L3583" s="46" t="s">
        <v>280</v>
      </c>
    </row>
    <row r="3584" spans="1:12" x14ac:dyDescent="0.2">
      <c r="A3584" s="47">
        <v>17632</v>
      </c>
      <c r="C3584" s="46" t="s">
        <v>5621</v>
      </c>
      <c r="D3584" s="46" t="s">
        <v>13118</v>
      </c>
      <c r="E3584" s="46" t="s">
        <v>18</v>
      </c>
      <c r="F3584" s="46" t="s">
        <v>6851</v>
      </c>
      <c r="G3584" s="46" t="s">
        <v>13422</v>
      </c>
      <c r="H3584" s="46" t="s">
        <v>361</v>
      </c>
      <c r="I3584" s="46" t="s">
        <v>665</v>
      </c>
      <c r="J3584" s="47">
        <v>439</v>
      </c>
      <c r="K3584" s="46" t="s">
        <v>2569</v>
      </c>
      <c r="L3584" s="46" t="s">
        <v>279</v>
      </c>
    </row>
    <row r="3585" spans="1:12" x14ac:dyDescent="0.2">
      <c r="A3585" s="47">
        <v>17622</v>
      </c>
      <c r="C3585" s="46" t="s">
        <v>1574</v>
      </c>
      <c r="D3585" s="46" t="s">
        <v>57</v>
      </c>
      <c r="E3585" s="46" t="s">
        <v>5748</v>
      </c>
      <c r="F3585" s="46" t="s">
        <v>6853</v>
      </c>
      <c r="G3585" s="46" t="s">
        <v>13423</v>
      </c>
      <c r="H3585" s="46" t="s">
        <v>358</v>
      </c>
      <c r="I3585" s="46" t="s">
        <v>381</v>
      </c>
      <c r="J3585" s="47">
        <v>165</v>
      </c>
      <c r="K3585" s="46" t="s">
        <v>2569</v>
      </c>
      <c r="L3585" s="46" t="s">
        <v>287</v>
      </c>
    </row>
    <row r="3586" spans="1:12" x14ac:dyDescent="0.2">
      <c r="A3586" s="47">
        <v>17621</v>
      </c>
      <c r="C3586" s="46" t="s">
        <v>6563</v>
      </c>
      <c r="D3586" s="46" t="s">
        <v>79</v>
      </c>
      <c r="E3586" s="46" t="s">
        <v>42</v>
      </c>
      <c r="F3586" s="46" t="s">
        <v>6856</v>
      </c>
      <c r="G3586" s="46" t="s">
        <v>13424</v>
      </c>
      <c r="H3586" s="46" t="s">
        <v>361</v>
      </c>
      <c r="I3586" s="46" t="s">
        <v>369</v>
      </c>
      <c r="J3586" s="47">
        <v>78</v>
      </c>
      <c r="K3586" s="46" t="s">
        <v>2569</v>
      </c>
      <c r="L3586" s="46" t="s">
        <v>279</v>
      </c>
    </row>
    <row r="3587" spans="1:12" x14ac:dyDescent="0.2">
      <c r="A3587" s="47">
        <v>17615</v>
      </c>
      <c r="C3587" s="46" t="s">
        <v>2769</v>
      </c>
      <c r="D3587" s="46" t="s">
        <v>1588</v>
      </c>
      <c r="E3587" s="46" t="s">
        <v>2850</v>
      </c>
      <c r="F3587" s="46" t="s">
        <v>2656</v>
      </c>
      <c r="G3587" s="46" t="s">
        <v>13425</v>
      </c>
      <c r="H3587" s="46" t="s">
        <v>368</v>
      </c>
      <c r="I3587" s="46" t="s">
        <v>2633</v>
      </c>
      <c r="J3587" s="47">
        <v>10463</v>
      </c>
      <c r="K3587" s="46" t="s">
        <v>2569</v>
      </c>
      <c r="L3587" s="46" t="s">
        <v>279</v>
      </c>
    </row>
    <row r="3588" spans="1:12" x14ac:dyDescent="0.2">
      <c r="A3588" s="47">
        <v>17588</v>
      </c>
      <c r="C3588" s="46" t="s">
        <v>5969</v>
      </c>
      <c r="D3588" s="46" t="s">
        <v>5970</v>
      </c>
      <c r="E3588" s="46" t="s">
        <v>2943</v>
      </c>
      <c r="F3588" s="46" t="s">
        <v>6858</v>
      </c>
      <c r="G3588" s="46" t="s">
        <v>13426</v>
      </c>
      <c r="H3588" s="46" t="s">
        <v>361</v>
      </c>
      <c r="I3588" s="46" t="s">
        <v>363</v>
      </c>
      <c r="J3588" s="47">
        <v>37</v>
      </c>
      <c r="K3588" s="46" t="s">
        <v>2569</v>
      </c>
      <c r="L3588" s="46" t="s">
        <v>170</v>
      </c>
    </row>
    <row r="3589" spans="1:12" x14ac:dyDescent="0.2">
      <c r="A3589" s="47">
        <v>17587</v>
      </c>
      <c r="C3589" s="46" t="s">
        <v>5969</v>
      </c>
      <c r="D3589" s="46" t="s">
        <v>5970</v>
      </c>
      <c r="E3589" s="46" t="s">
        <v>3480</v>
      </c>
      <c r="F3589" s="46" t="s">
        <v>6860</v>
      </c>
      <c r="G3589" s="46" t="s">
        <v>13427</v>
      </c>
      <c r="H3589" s="46" t="s">
        <v>368</v>
      </c>
      <c r="I3589" s="46" t="s">
        <v>872</v>
      </c>
      <c r="J3589" s="47">
        <v>664</v>
      </c>
      <c r="K3589" s="46" t="s">
        <v>2638</v>
      </c>
      <c r="L3589" s="46" t="s">
        <v>269</v>
      </c>
    </row>
    <row r="3590" spans="1:12" x14ac:dyDescent="0.2">
      <c r="A3590" s="47">
        <v>17582</v>
      </c>
      <c r="C3590" s="46" t="s">
        <v>10</v>
      </c>
      <c r="D3590" s="46" t="s">
        <v>13</v>
      </c>
      <c r="E3590" s="46" t="s">
        <v>1578</v>
      </c>
      <c r="F3590" s="46" t="s">
        <v>13429</v>
      </c>
      <c r="G3590" s="46" t="s">
        <v>13430</v>
      </c>
      <c r="H3590" s="46" t="s">
        <v>368</v>
      </c>
      <c r="I3590" s="46" t="s">
        <v>347</v>
      </c>
      <c r="J3590" s="47">
        <v>10434</v>
      </c>
      <c r="K3590" s="46" t="s">
        <v>2569</v>
      </c>
      <c r="L3590" s="46" t="s">
        <v>283</v>
      </c>
    </row>
    <row r="3591" spans="1:12" x14ac:dyDescent="0.2">
      <c r="A3591" s="47">
        <v>17577</v>
      </c>
      <c r="C3591" s="46" t="s">
        <v>6567</v>
      </c>
      <c r="D3591" s="46" t="s">
        <v>6568</v>
      </c>
      <c r="E3591" s="46" t="s">
        <v>4413</v>
      </c>
      <c r="F3591" s="46" t="s">
        <v>6863</v>
      </c>
      <c r="G3591" s="46" t="s">
        <v>13431</v>
      </c>
      <c r="H3591" s="46" t="s">
        <v>361</v>
      </c>
      <c r="I3591" s="46" t="s">
        <v>845</v>
      </c>
      <c r="J3591" s="47">
        <v>10014</v>
      </c>
      <c r="K3591" s="46" t="s">
        <v>2569</v>
      </c>
      <c r="L3591" s="46" t="s">
        <v>170</v>
      </c>
    </row>
    <row r="3592" spans="1:12" x14ac:dyDescent="0.2">
      <c r="A3592" s="47">
        <v>17555</v>
      </c>
      <c r="C3592" s="46" t="s">
        <v>103</v>
      </c>
      <c r="D3592" s="46" t="s">
        <v>4391</v>
      </c>
      <c r="E3592" s="46" t="s">
        <v>3060</v>
      </c>
      <c r="F3592" s="46" t="s">
        <v>6866</v>
      </c>
      <c r="G3592" s="46" t="s">
        <v>13432</v>
      </c>
      <c r="H3592" s="46" t="s">
        <v>361</v>
      </c>
      <c r="I3592" s="46" t="s">
        <v>750</v>
      </c>
      <c r="J3592" s="47">
        <v>678</v>
      </c>
      <c r="K3592" s="46" t="s">
        <v>2569</v>
      </c>
      <c r="L3592" s="46" t="s">
        <v>281</v>
      </c>
    </row>
    <row r="3593" spans="1:12" x14ac:dyDescent="0.2">
      <c r="A3593" s="47">
        <v>17545</v>
      </c>
      <c r="C3593" s="46" t="s">
        <v>6570</v>
      </c>
      <c r="D3593" s="46" t="s">
        <v>1999</v>
      </c>
      <c r="E3593" s="46" t="s">
        <v>42</v>
      </c>
      <c r="F3593" s="46" t="s">
        <v>13433</v>
      </c>
      <c r="G3593" s="46" t="s">
        <v>13434</v>
      </c>
      <c r="H3593" s="46" t="s">
        <v>361</v>
      </c>
      <c r="I3593" s="46" t="s">
        <v>369</v>
      </c>
      <c r="J3593" s="47">
        <v>78</v>
      </c>
      <c r="K3593" s="46" t="s">
        <v>2569</v>
      </c>
      <c r="L3593" s="46" t="s">
        <v>279</v>
      </c>
    </row>
    <row r="3594" spans="1:12" x14ac:dyDescent="0.2">
      <c r="A3594" s="47">
        <v>17520</v>
      </c>
      <c r="C3594" s="46" t="s">
        <v>1710</v>
      </c>
      <c r="D3594" s="46" t="s">
        <v>2130</v>
      </c>
      <c r="E3594" s="46" t="s">
        <v>1641</v>
      </c>
      <c r="F3594" s="46" t="s">
        <v>6867</v>
      </c>
      <c r="G3594" s="46" t="s">
        <v>13435</v>
      </c>
      <c r="H3594" s="46" t="s">
        <v>361</v>
      </c>
      <c r="I3594" s="46" t="s">
        <v>601</v>
      </c>
      <c r="J3594" s="47">
        <v>67</v>
      </c>
      <c r="K3594" s="46" t="s">
        <v>2569</v>
      </c>
      <c r="L3594" s="46" t="s">
        <v>269</v>
      </c>
    </row>
    <row r="3595" spans="1:12" x14ac:dyDescent="0.2">
      <c r="A3595" s="47">
        <v>17519</v>
      </c>
      <c r="C3595" s="46" t="s">
        <v>636</v>
      </c>
      <c r="D3595" s="46" t="s">
        <v>1800</v>
      </c>
      <c r="E3595" s="46" t="s">
        <v>29</v>
      </c>
      <c r="F3595" s="46" t="s">
        <v>4494</v>
      </c>
      <c r="G3595" s="46" t="s">
        <v>13436</v>
      </c>
      <c r="H3595" s="46" t="s">
        <v>361</v>
      </c>
      <c r="I3595" s="46" t="s">
        <v>785</v>
      </c>
      <c r="J3595" s="47">
        <v>10133</v>
      </c>
      <c r="K3595" s="46" t="s">
        <v>2569</v>
      </c>
      <c r="L3595" s="46" t="s">
        <v>284</v>
      </c>
    </row>
    <row r="3596" spans="1:12" x14ac:dyDescent="0.2">
      <c r="A3596" s="47">
        <v>17506</v>
      </c>
      <c r="C3596" s="46" t="s">
        <v>5963</v>
      </c>
      <c r="D3596" s="46" t="s">
        <v>5689</v>
      </c>
      <c r="E3596" s="46" t="s">
        <v>6574</v>
      </c>
      <c r="F3596" s="46" t="s">
        <v>13438</v>
      </c>
      <c r="G3596" s="46" t="s">
        <v>13439</v>
      </c>
      <c r="H3596" s="46" t="s">
        <v>358</v>
      </c>
      <c r="I3596" s="46" t="s">
        <v>4895</v>
      </c>
      <c r="J3596" s="47">
        <v>10008</v>
      </c>
      <c r="K3596" s="46" t="s">
        <v>2569</v>
      </c>
      <c r="L3596" s="46" t="s">
        <v>279</v>
      </c>
    </row>
    <row r="3597" spans="1:12" x14ac:dyDescent="0.2">
      <c r="A3597" s="47">
        <v>17459</v>
      </c>
      <c r="C3597" s="46" t="s">
        <v>34</v>
      </c>
      <c r="D3597" s="46" t="s">
        <v>2129</v>
      </c>
      <c r="E3597" s="46" t="s">
        <v>5935</v>
      </c>
      <c r="F3597" s="46" t="s">
        <v>6869</v>
      </c>
      <c r="G3597" s="46" t="s">
        <v>13440</v>
      </c>
      <c r="H3597" s="46" t="s">
        <v>361</v>
      </c>
      <c r="I3597" s="46" t="s">
        <v>676</v>
      </c>
      <c r="J3597" s="47">
        <v>444</v>
      </c>
      <c r="K3597" s="46" t="s">
        <v>2569</v>
      </c>
      <c r="L3597" s="46" t="s">
        <v>269</v>
      </c>
    </row>
    <row r="3598" spans="1:12" x14ac:dyDescent="0.2">
      <c r="A3598" s="47">
        <v>17454</v>
      </c>
      <c r="C3598" s="46" t="s">
        <v>1789</v>
      </c>
      <c r="D3598" s="46" t="s">
        <v>6578</v>
      </c>
      <c r="E3598" s="46" t="s">
        <v>6579</v>
      </c>
      <c r="F3598" s="46" t="s">
        <v>6872</v>
      </c>
      <c r="G3598" s="46" t="s">
        <v>13441</v>
      </c>
      <c r="H3598" s="46" t="s">
        <v>361</v>
      </c>
      <c r="I3598" s="46" t="s">
        <v>593</v>
      </c>
      <c r="J3598" s="47">
        <v>87</v>
      </c>
      <c r="K3598" s="46" t="s">
        <v>2569</v>
      </c>
      <c r="L3598" s="46" t="s">
        <v>291</v>
      </c>
    </row>
    <row r="3599" spans="1:12" x14ac:dyDescent="0.2">
      <c r="A3599" s="47">
        <v>17449</v>
      </c>
      <c r="C3599" s="46" t="s">
        <v>1805</v>
      </c>
      <c r="D3599" s="46" t="s">
        <v>1847</v>
      </c>
      <c r="E3599" s="46" t="s">
        <v>6582</v>
      </c>
      <c r="F3599" s="46" t="s">
        <v>6875</v>
      </c>
      <c r="G3599" s="46" t="s">
        <v>13442</v>
      </c>
      <c r="H3599" s="46" t="s">
        <v>368</v>
      </c>
      <c r="I3599" s="46" t="s">
        <v>432</v>
      </c>
      <c r="J3599" s="47">
        <v>673</v>
      </c>
      <c r="K3599" s="46" t="s">
        <v>2569</v>
      </c>
      <c r="L3599" s="46" t="s">
        <v>279</v>
      </c>
    </row>
    <row r="3600" spans="1:12" x14ac:dyDescent="0.2">
      <c r="A3600" s="47">
        <v>17447</v>
      </c>
      <c r="C3600" s="46" t="s">
        <v>25</v>
      </c>
      <c r="D3600" s="46" t="s">
        <v>154</v>
      </c>
      <c r="E3600" s="46" t="s">
        <v>15072</v>
      </c>
      <c r="F3600" s="46" t="s">
        <v>6876</v>
      </c>
      <c r="G3600" s="46" t="s">
        <v>13443</v>
      </c>
      <c r="H3600" s="46" t="s">
        <v>368</v>
      </c>
      <c r="I3600" s="46" t="s">
        <v>899</v>
      </c>
      <c r="J3600" s="47">
        <v>10145</v>
      </c>
      <c r="K3600" s="46" t="s">
        <v>2569</v>
      </c>
      <c r="L3600" s="46" t="s">
        <v>170</v>
      </c>
    </row>
    <row r="3601" spans="1:12" x14ac:dyDescent="0.2">
      <c r="A3601" s="47">
        <v>17434</v>
      </c>
      <c r="C3601" s="46" t="s">
        <v>1787</v>
      </c>
      <c r="D3601" s="46" t="s">
        <v>1788</v>
      </c>
      <c r="E3601" s="46" t="s">
        <v>6584</v>
      </c>
      <c r="F3601" s="46" t="s">
        <v>6877</v>
      </c>
      <c r="G3601" s="46" t="s">
        <v>13444</v>
      </c>
      <c r="H3601" s="46" t="s">
        <v>368</v>
      </c>
      <c r="I3601" s="46" t="s">
        <v>899</v>
      </c>
      <c r="J3601" s="47">
        <v>10145</v>
      </c>
      <c r="K3601" s="46" t="s">
        <v>2569</v>
      </c>
      <c r="L3601" s="46" t="s">
        <v>170</v>
      </c>
    </row>
    <row r="3602" spans="1:12" x14ac:dyDescent="0.2">
      <c r="A3602" s="47">
        <v>17431</v>
      </c>
      <c r="C3602" s="46" t="s">
        <v>80</v>
      </c>
      <c r="D3602" s="46" t="s">
        <v>9</v>
      </c>
      <c r="E3602" s="46" t="s">
        <v>20</v>
      </c>
      <c r="F3602" s="46" t="s">
        <v>13446</v>
      </c>
      <c r="G3602" s="46" t="s">
        <v>13447</v>
      </c>
      <c r="H3602" s="46" t="s">
        <v>368</v>
      </c>
      <c r="I3602" s="46" t="s">
        <v>456</v>
      </c>
      <c r="J3602" s="47">
        <v>10098</v>
      </c>
      <c r="K3602" s="46" t="s">
        <v>2569</v>
      </c>
      <c r="L3602" s="46" t="s">
        <v>284</v>
      </c>
    </row>
    <row r="3603" spans="1:12" x14ac:dyDescent="0.2">
      <c r="A3603" s="47">
        <v>17430</v>
      </c>
      <c r="C3603" s="46" t="s">
        <v>80</v>
      </c>
      <c r="D3603" s="46" t="s">
        <v>9</v>
      </c>
      <c r="E3603" s="46" t="s">
        <v>3462</v>
      </c>
      <c r="F3603" s="46" t="s">
        <v>6878</v>
      </c>
      <c r="G3603" s="46" t="s">
        <v>13448</v>
      </c>
      <c r="H3603" s="46" t="s">
        <v>361</v>
      </c>
      <c r="I3603" s="46" t="s">
        <v>845</v>
      </c>
      <c r="J3603" s="47">
        <v>10014</v>
      </c>
      <c r="K3603" s="46" t="s">
        <v>2569</v>
      </c>
      <c r="L3603" s="46" t="s">
        <v>170</v>
      </c>
    </row>
    <row r="3604" spans="1:12" x14ac:dyDescent="0.2">
      <c r="A3604" s="47">
        <v>17412</v>
      </c>
      <c r="C3604" s="46" t="s">
        <v>1740</v>
      </c>
      <c r="D3604" s="46" t="s">
        <v>13142</v>
      </c>
      <c r="E3604" s="46" t="s">
        <v>22</v>
      </c>
      <c r="F3604" s="46" t="s">
        <v>6879</v>
      </c>
      <c r="G3604" s="46" t="s">
        <v>13449</v>
      </c>
      <c r="H3604" s="46" t="s">
        <v>361</v>
      </c>
      <c r="I3604" s="46" t="s">
        <v>732</v>
      </c>
      <c r="J3604" s="47">
        <v>10084</v>
      </c>
      <c r="K3604" s="46" t="s">
        <v>2569</v>
      </c>
      <c r="L3604" s="46" t="s">
        <v>280</v>
      </c>
    </row>
    <row r="3605" spans="1:12" x14ac:dyDescent="0.2">
      <c r="A3605" s="47">
        <v>17395</v>
      </c>
      <c r="C3605" s="46" t="s">
        <v>2079</v>
      </c>
      <c r="D3605" s="46" t="s">
        <v>1506</v>
      </c>
      <c r="E3605" s="46" t="s">
        <v>36</v>
      </c>
      <c r="F3605" s="46" t="s">
        <v>6881</v>
      </c>
      <c r="G3605" s="46" t="s">
        <v>13450</v>
      </c>
      <c r="H3605" s="46" t="s">
        <v>361</v>
      </c>
      <c r="I3605" s="46" t="s">
        <v>384</v>
      </c>
      <c r="J3605" s="47">
        <v>233</v>
      </c>
      <c r="K3605" s="46" t="s">
        <v>2569</v>
      </c>
      <c r="L3605" s="46" t="s">
        <v>269</v>
      </c>
    </row>
    <row r="3606" spans="1:12" x14ac:dyDescent="0.2">
      <c r="A3606" s="47">
        <v>17347</v>
      </c>
      <c r="C3606" s="46" t="s">
        <v>75</v>
      </c>
      <c r="D3606" s="46" t="s">
        <v>99</v>
      </c>
      <c r="E3606" s="46" t="s">
        <v>4191</v>
      </c>
      <c r="F3606" s="46" t="s">
        <v>6883</v>
      </c>
      <c r="G3606" s="46" t="s">
        <v>13451</v>
      </c>
      <c r="H3606" s="46" t="s">
        <v>368</v>
      </c>
      <c r="I3606" s="46" t="s">
        <v>512</v>
      </c>
      <c r="J3606" s="47">
        <v>543</v>
      </c>
      <c r="K3606" s="46" t="s">
        <v>2569</v>
      </c>
      <c r="L3606" s="46" t="s">
        <v>288</v>
      </c>
    </row>
    <row r="3607" spans="1:12" x14ac:dyDescent="0.2">
      <c r="A3607" s="47">
        <v>17339</v>
      </c>
      <c r="C3607" s="46" t="s">
        <v>3109</v>
      </c>
      <c r="D3607" s="46" t="s">
        <v>5621</v>
      </c>
      <c r="E3607" s="46" t="s">
        <v>73</v>
      </c>
      <c r="F3607" s="46" t="s">
        <v>6884</v>
      </c>
      <c r="G3607" s="46" t="s">
        <v>13452</v>
      </c>
      <c r="H3607" s="46" t="s">
        <v>361</v>
      </c>
      <c r="I3607" s="46" t="s">
        <v>718</v>
      </c>
      <c r="J3607" s="47">
        <v>326</v>
      </c>
      <c r="K3607" s="46" t="s">
        <v>2634</v>
      </c>
      <c r="L3607" s="46" t="s">
        <v>284</v>
      </c>
    </row>
    <row r="3608" spans="1:12" x14ac:dyDescent="0.2">
      <c r="A3608" s="47">
        <v>17331</v>
      </c>
      <c r="C3608" s="46" t="s">
        <v>72</v>
      </c>
      <c r="D3608" s="46" t="s">
        <v>14881</v>
      </c>
      <c r="E3608" s="46" t="s">
        <v>64</v>
      </c>
      <c r="F3608" s="46" t="s">
        <v>13453</v>
      </c>
      <c r="G3608" s="46" t="s">
        <v>13454</v>
      </c>
      <c r="H3608" s="46" t="s">
        <v>368</v>
      </c>
      <c r="I3608" s="46" t="s">
        <v>1012</v>
      </c>
      <c r="J3608" s="47">
        <v>141</v>
      </c>
      <c r="K3608" s="46" t="s">
        <v>2569</v>
      </c>
      <c r="L3608" s="46" t="s">
        <v>285</v>
      </c>
    </row>
    <row r="3609" spans="1:12" x14ac:dyDescent="0.2">
      <c r="A3609" s="47">
        <v>17323</v>
      </c>
      <c r="C3609" s="46" t="s">
        <v>2039</v>
      </c>
      <c r="D3609" s="46" t="s">
        <v>94</v>
      </c>
      <c r="E3609" s="46" t="s">
        <v>12</v>
      </c>
      <c r="F3609" s="46" t="s">
        <v>3370</v>
      </c>
      <c r="G3609" s="46" t="s">
        <v>13455</v>
      </c>
      <c r="H3609" s="46" t="s">
        <v>368</v>
      </c>
      <c r="I3609" s="46" t="s">
        <v>10099</v>
      </c>
      <c r="J3609" s="47">
        <v>10471</v>
      </c>
      <c r="K3609" s="46" t="s">
        <v>2569</v>
      </c>
      <c r="L3609" s="46" t="s">
        <v>279</v>
      </c>
    </row>
    <row r="3610" spans="1:12" x14ac:dyDescent="0.2">
      <c r="A3610" s="47">
        <v>17317</v>
      </c>
      <c r="C3610" s="46" t="s">
        <v>1786</v>
      </c>
      <c r="D3610" s="46" t="s">
        <v>9</v>
      </c>
      <c r="E3610" s="46" t="s">
        <v>64</v>
      </c>
      <c r="F3610" s="46" t="s">
        <v>6886</v>
      </c>
      <c r="G3610" s="46" t="s">
        <v>13456</v>
      </c>
      <c r="H3610" s="46" t="s">
        <v>368</v>
      </c>
      <c r="I3610" s="46" t="s">
        <v>393</v>
      </c>
      <c r="J3610" s="47">
        <v>266</v>
      </c>
      <c r="K3610" s="46" t="s">
        <v>2569</v>
      </c>
      <c r="L3610" s="46" t="s">
        <v>279</v>
      </c>
    </row>
    <row r="3611" spans="1:12" x14ac:dyDescent="0.2">
      <c r="A3611" s="47">
        <v>17314</v>
      </c>
      <c r="C3611" s="46" t="s">
        <v>6592</v>
      </c>
      <c r="E3611" s="46" t="s">
        <v>6593</v>
      </c>
      <c r="F3611" s="46" t="s">
        <v>6887</v>
      </c>
      <c r="G3611" s="46" t="s">
        <v>13457</v>
      </c>
      <c r="H3611" s="46" t="s">
        <v>358</v>
      </c>
      <c r="I3611" s="46" t="s">
        <v>384</v>
      </c>
      <c r="J3611" s="47">
        <v>233</v>
      </c>
      <c r="K3611" s="46" t="s">
        <v>2569</v>
      </c>
      <c r="L3611" s="46" t="s">
        <v>269</v>
      </c>
    </row>
    <row r="3612" spans="1:12" x14ac:dyDescent="0.2">
      <c r="A3612" s="47">
        <v>17279</v>
      </c>
      <c r="C3612" s="46" t="s">
        <v>1843</v>
      </c>
      <c r="D3612" s="46" t="s">
        <v>2128</v>
      </c>
      <c r="E3612" s="46" t="s">
        <v>42</v>
      </c>
      <c r="F3612" s="46" t="s">
        <v>6889</v>
      </c>
      <c r="G3612" s="46" t="s">
        <v>13458</v>
      </c>
      <c r="H3612" s="46" t="s">
        <v>361</v>
      </c>
      <c r="I3612" s="46" t="s">
        <v>785</v>
      </c>
      <c r="J3612" s="47">
        <v>10133</v>
      </c>
      <c r="K3612" s="46" t="s">
        <v>2569</v>
      </c>
      <c r="L3612" s="46" t="s">
        <v>284</v>
      </c>
    </row>
    <row r="3613" spans="1:12" x14ac:dyDescent="0.2">
      <c r="A3613" s="47">
        <v>17240</v>
      </c>
      <c r="C3613" s="46" t="s">
        <v>10</v>
      </c>
      <c r="D3613" s="46" t="s">
        <v>15982</v>
      </c>
      <c r="E3613" s="46" t="s">
        <v>3238</v>
      </c>
      <c r="F3613" s="46" t="s">
        <v>6892</v>
      </c>
      <c r="G3613" s="46" t="s">
        <v>13459</v>
      </c>
      <c r="H3613" s="46" t="s">
        <v>368</v>
      </c>
      <c r="I3613" s="46" t="s">
        <v>4231</v>
      </c>
      <c r="J3613" s="47">
        <v>518</v>
      </c>
      <c r="K3613" s="46" t="s">
        <v>2569</v>
      </c>
      <c r="L3613" s="46" t="s">
        <v>269</v>
      </c>
    </row>
    <row r="3614" spans="1:12" x14ac:dyDescent="0.2">
      <c r="A3614" s="47">
        <v>17231</v>
      </c>
      <c r="C3614" s="46" t="s">
        <v>3062</v>
      </c>
      <c r="D3614" s="46" t="s">
        <v>13154</v>
      </c>
      <c r="E3614" s="46" t="s">
        <v>31</v>
      </c>
      <c r="F3614" s="46" t="s">
        <v>13460</v>
      </c>
      <c r="G3614" s="46" t="s">
        <v>13461</v>
      </c>
      <c r="H3614" s="46" t="s">
        <v>368</v>
      </c>
      <c r="I3614" s="46" t="s">
        <v>1175</v>
      </c>
      <c r="J3614" s="47">
        <v>349</v>
      </c>
      <c r="K3614" s="46" t="s">
        <v>2569</v>
      </c>
      <c r="L3614" s="46" t="s">
        <v>285</v>
      </c>
    </row>
    <row r="3615" spans="1:12" x14ac:dyDescent="0.2">
      <c r="A3615" s="47">
        <v>17193</v>
      </c>
      <c r="C3615" s="46" t="s">
        <v>15983</v>
      </c>
      <c r="D3615" s="46" t="s">
        <v>15984</v>
      </c>
      <c r="E3615" s="46" t="s">
        <v>15985</v>
      </c>
      <c r="F3615" s="46" t="s">
        <v>6893</v>
      </c>
      <c r="G3615" s="46" t="s">
        <v>13462</v>
      </c>
      <c r="H3615" s="46" t="s">
        <v>368</v>
      </c>
      <c r="I3615" s="46" t="s">
        <v>357</v>
      </c>
      <c r="J3615" s="47">
        <v>31</v>
      </c>
      <c r="K3615" s="46" t="s">
        <v>2569</v>
      </c>
      <c r="L3615" s="46" t="s">
        <v>284</v>
      </c>
    </row>
    <row r="3616" spans="1:12" x14ac:dyDescent="0.2">
      <c r="A3616" s="47">
        <v>17171</v>
      </c>
      <c r="C3616" s="46" t="s">
        <v>54</v>
      </c>
      <c r="D3616" s="46" t="s">
        <v>125</v>
      </c>
      <c r="E3616" s="46" t="s">
        <v>7748</v>
      </c>
      <c r="F3616" s="46" t="s">
        <v>6894</v>
      </c>
      <c r="G3616" s="46" t="s">
        <v>13463</v>
      </c>
      <c r="H3616" s="46" t="s">
        <v>368</v>
      </c>
      <c r="I3616" s="46" t="s">
        <v>440</v>
      </c>
      <c r="J3616" s="47">
        <v>10005</v>
      </c>
      <c r="K3616" s="46" t="s">
        <v>2569</v>
      </c>
      <c r="L3616" s="46" t="s">
        <v>285</v>
      </c>
    </row>
    <row r="3617" spans="1:12" x14ac:dyDescent="0.2">
      <c r="A3617" s="47">
        <v>17169</v>
      </c>
      <c r="C3617" s="46" t="s">
        <v>125</v>
      </c>
      <c r="D3617" s="46" t="s">
        <v>1833</v>
      </c>
      <c r="E3617" s="46" t="s">
        <v>6041</v>
      </c>
      <c r="F3617" s="46" t="s">
        <v>6639</v>
      </c>
      <c r="G3617" s="46" t="s">
        <v>13464</v>
      </c>
      <c r="H3617" s="46" t="s">
        <v>361</v>
      </c>
      <c r="I3617" s="46" t="s">
        <v>509</v>
      </c>
      <c r="J3617" s="47">
        <v>10132</v>
      </c>
      <c r="K3617" s="46" t="s">
        <v>2569</v>
      </c>
      <c r="L3617" s="46" t="s">
        <v>169</v>
      </c>
    </row>
    <row r="3618" spans="1:12" x14ac:dyDescent="0.2">
      <c r="A3618" s="47">
        <v>17153</v>
      </c>
      <c r="C3618" s="46" t="s">
        <v>2927</v>
      </c>
      <c r="D3618" s="46" t="s">
        <v>13158</v>
      </c>
      <c r="E3618" s="46" t="s">
        <v>418</v>
      </c>
      <c r="F3618" s="46" t="s">
        <v>6895</v>
      </c>
      <c r="G3618" s="46" t="s">
        <v>13465</v>
      </c>
      <c r="H3618" s="46" t="s">
        <v>361</v>
      </c>
      <c r="I3618" s="46" t="s">
        <v>997</v>
      </c>
      <c r="J3618" s="47">
        <v>10448</v>
      </c>
      <c r="K3618" s="46" t="s">
        <v>2569</v>
      </c>
      <c r="L3618" s="46" t="s">
        <v>284</v>
      </c>
    </row>
    <row r="3619" spans="1:12" x14ac:dyDescent="0.2">
      <c r="A3619" s="47">
        <v>17140</v>
      </c>
      <c r="C3619" s="46" t="s">
        <v>1967</v>
      </c>
      <c r="D3619" s="46" t="s">
        <v>155</v>
      </c>
      <c r="E3619" s="46" t="s">
        <v>6599</v>
      </c>
      <c r="F3619" s="46" t="s">
        <v>6114</v>
      </c>
      <c r="G3619" s="46" t="s">
        <v>13466</v>
      </c>
      <c r="H3619" s="46" t="s">
        <v>361</v>
      </c>
      <c r="I3619" s="46" t="s">
        <v>432</v>
      </c>
      <c r="J3619" s="47">
        <v>673</v>
      </c>
      <c r="K3619" s="46" t="s">
        <v>2569</v>
      </c>
      <c r="L3619" s="46" t="s">
        <v>279</v>
      </c>
    </row>
    <row r="3620" spans="1:12" x14ac:dyDescent="0.2">
      <c r="A3620" s="47">
        <v>17121</v>
      </c>
      <c r="C3620" s="46" t="s">
        <v>3453</v>
      </c>
      <c r="D3620" s="46" t="s">
        <v>6601</v>
      </c>
      <c r="E3620" s="46" t="s">
        <v>6602</v>
      </c>
      <c r="F3620" s="46" t="s">
        <v>6897</v>
      </c>
      <c r="G3620" s="46" t="s">
        <v>13467</v>
      </c>
      <c r="H3620" s="46" t="s">
        <v>361</v>
      </c>
      <c r="I3620" s="46" t="s">
        <v>432</v>
      </c>
      <c r="J3620" s="47">
        <v>673</v>
      </c>
      <c r="K3620" s="46" t="s">
        <v>2569</v>
      </c>
      <c r="L3620" s="46" t="s">
        <v>279</v>
      </c>
    </row>
    <row r="3621" spans="1:12" x14ac:dyDescent="0.2">
      <c r="A3621" s="47">
        <v>17118</v>
      </c>
      <c r="C3621" s="46" t="s">
        <v>1784</v>
      </c>
      <c r="D3621" s="46" t="s">
        <v>1785</v>
      </c>
      <c r="E3621" s="46" t="s">
        <v>6603</v>
      </c>
      <c r="F3621" s="46" t="s">
        <v>6900</v>
      </c>
      <c r="G3621" s="46" t="s">
        <v>13468</v>
      </c>
      <c r="H3621" s="46" t="s">
        <v>368</v>
      </c>
      <c r="I3621" s="46" t="s">
        <v>1161</v>
      </c>
      <c r="J3621" s="47">
        <v>245</v>
      </c>
      <c r="K3621" s="46" t="s">
        <v>2569</v>
      </c>
      <c r="L3621" s="46" t="s">
        <v>283</v>
      </c>
    </row>
    <row r="3622" spans="1:12" x14ac:dyDescent="0.2">
      <c r="A3622" s="47">
        <v>17113</v>
      </c>
      <c r="C3622" s="46" t="s">
        <v>2127</v>
      </c>
      <c r="D3622" s="46" t="s">
        <v>14872</v>
      </c>
      <c r="E3622" s="46" t="s">
        <v>6605</v>
      </c>
      <c r="F3622" s="46" t="s">
        <v>6901</v>
      </c>
      <c r="G3622" s="46" t="s">
        <v>13469</v>
      </c>
      <c r="H3622" s="46" t="s">
        <v>361</v>
      </c>
      <c r="I3622" s="46" t="s">
        <v>619</v>
      </c>
      <c r="J3622" s="47">
        <v>43</v>
      </c>
      <c r="K3622" s="46" t="s">
        <v>2569</v>
      </c>
      <c r="L3622" s="46" t="s">
        <v>269</v>
      </c>
    </row>
    <row r="3623" spans="1:12" x14ac:dyDescent="0.2">
      <c r="A3623" s="47">
        <v>17112</v>
      </c>
      <c r="C3623" s="46" t="s">
        <v>1694</v>
      </c>
      <c r="D3623" s="46" t="s">
        <v>2106</v>
      </c>
      <c r="E3623" s="46" t="s">
        <v>52</v>
      </c>
      <c r="F3623" s="46" t="s">
        <v>6902</v>
      </c>
      <c r="G3623" s="46" t="s">
        <v>13470</v>
      </c>
      <c r="H3623" s="46" t="s">
        <v>361</v>
      </c>
      <c r="I3623" s="46" t="s">
        <v>614</v>
      </c>
      <c r="J3623" s="47">
        <v>626</v>
      </c>
      <c r="K3623" s="46" t="s">
        <v>2569</v>
      </c>
      <c r="L3623" s="46" t="s">
        <v>284</v>
      </c>
    </row>
    <row r="3624" spans="1:12" x14ac:dyDescent="0.2">
      <c r="A3624" s="47">
        <v>17075</v>
      </c>
      <c r="C3624" s="46" t="s">
        <v>13168</v>
      </c>
      <c r="D3624" s="46" t="s">
        <v>13169</v>
      </c>
      <c r="E3624" s="46" t="s">
        <v>4248</v>
      </c>
      <c r="F3624" s="46" t="s">
        <v>6903</v>
      </c>
      <c r="G3624" s="46" t="s">
        <v>13471</v>
      </c>
      <c r="H3624" s="46" t="s">
        <v>361</v>
      </c>
      <c r="I3624" s="46" t="s">
        <v>445</v>
      </c>
      <c r="J3624" s="47">
        <v>10007</v>
      </c>
      <c r="K3624" s="46" t="s">
        <v>2569</v>
      </c>
      <c r="L3624" s="46" t="s">
        <v>287</v>
      </c>
    </row>
    <row r="3625" spans="1:12" x14ac:dyDescent="0.2">
      <c r="A3625" s="47">
        <v>17063</v>
      </c>
      <c r="C3625" s="46" t="s">
        <v>147</v>
      </c>
      <c r="D3625" s="46" t="s">
        <v>125</v>
      </c>
      <c r="E3625" s="46" t="s">
        <v>3460</v>
      </c>
      <c r="F3625" s="46" t="s">
        <v>6904</v>
      </c>
      <c r="G3625" s="46" t="s">
        <v>13472</v>
      </c>
      <c r="H3625" s="46" t="s">
        <v>361</v>
      </c>
      <c r="I3625" s="46" t="s">
        <v>785</v>
      </c>
      <c r="J3625" s="47">
        <v>10133</v>
      </c>
      <c r="K3625" s="46" t="s">
        <v>2569</v>
      </c>
      <c r="L3625" s="46" t="s">
        <v>284</v>
      </c>
    </row>
    <row r="3626" spans="1:12" x14ac:dyDescent="0.2">
      <c r="A3626" s="47">
        <v>17060</v>
      </c>
      <c r="C3626" s="46" t="s">
        <v>5819</v>
      </c>
      <c r="D3626" s="46" t="s">
        <v>6609</v>
      </c>
      <c r="E3626" s="46" t="s">
        <v>6051</v>
      </c>
      <c r="F3626" s="46" t="s">
        <v>6906</v>
      </c>
      <c r="G3626" s="46" t="s">
        <v>13473</v>
      </c>
      <c r="H3626" s="46" t="s">
        <v>361</v>
      </c>
      <c r="I3626" s="46" t="s">
        <v>428</v>
      </c>
      <c r="J3626" s="47">
        <v>641</v>
      </c>
      <c r="K3626" s="46" t="s">
        <v>2569</v>
      </c>
      <c r="L3626" s="46" t="s">
        <v>269</v>
      </c>
    </row>
    <row r="3627" spans="1:12" x14ac:dyDescent="0.2">
      <c r="A3627" s="47">
        <v>17055</v>
      </c>
      <c r="C3627" s="46" t="s">
        <v>2043</v>
      </c>
      <c r="D3627" s="46" t="s">
        <v>6611</v>
      </c>
      <c r="E3627" s="46" t="s">
        <v>2943</v>
      </c>
      <c r="F3627" s="46" t="s">
        <v>13474</v>
      </c>
      <c r="G3627" s="46" t="s">
        <v>13475</v>
      </c>
      <c r="H3627" s="46" t="s">
        <v>368</v>
      </c>
      <c r="I3627" s="46" t="s">
        <v>402</v>
      </c>
      <c r="J3627" s="47">
        <v>309</v>
      </c>
      <c r="K3627" s="46" t="s">
        <v>2569</v>
      </c>
      <c r="L3627" s="46" t="s">
        <v>279</v>
      </c>
    </row>
    <row r="3628" spans="1:12" x14ac:dyDescent="0.2">
      <c r="A3628" s="47">
        <v>17041</v>
      </c>
      <c r="C3628" s="46" t="s">
        <v>1782</v>
      </c>
      <c r="D3628" s="46" t="s">
        <v>1783</v>
      </c>
      <c r="E3628" s="46" t="s">
        <v>3184</v>
      </c>
      <c r="F3628" s="46" t="s">
        <v>5481</v>
      </c>
      <c r="G3628" s="46" t="s">
        <v>13476</v>
      </c>
      <c r="H3628" s="46" t="s">
        <v>361</v>
      </c>
      <c r="I3628" s="46" t="s">
        <v>369</v>
      </c>
      <c r="J3628" s="47">
        <v>78</v>
      </c>
      <c r="K3628" s="46" t="s">
        <v>2569</v>
      </c>
      <c r="L3628" s="46" t="s">
        <v>279</v>
      </c>
    </row>
    <row r="3629" spans="1:12" x14ac:dyDescent="0.2">
      <c r="A3629" s="47">
        <v>17034</v>
      </c>
      <c r="C3629" s="46" t="s">
        <v>154</v>
      </c>
      <c r="D3629" s="46" t="s">
        <v>3330</v>
      </c>
      <c r="E3629" s="46" t="s">
        <v>1508</v>
      </c>
      <c r="F3629" s="46" t="s">
        <v>13479</v>
      </c>
      <c r="G3629" s="46" t="s">
        <v>13480</v>
      </c>
      <c r="H3629" s="46" t="s">
        <v>361</v>
      </c>
      <c r="I3629" s="46" t="s">
        <v>882</v>
      </c>
      <c r="J3629" s="47">
        <v>567</v>
      </c>
      <c r="K3629" s="46" t="s">
        <v>2569</v>
      </c>
      <c r="L3629" s="46" t="s">
        <v>269</v>
      </c>
    </row>
    <row r="3630" spans="1:12" x14ac:dyDescent="0.2">
      <c r="A3630" s="47">
        <v>17028</v>
      </c>
      <c r="C3630" s="46" t="s">
        <v>1588</v>
      </c>
      <c r="D3630" s="46" t="s">
        <v>2088</v>
      </c>
      <c r="E3630" s="46" t="s">
        <v>63</v>
      </c>
      <c r="F3630" s="46" t="s">
        <v>13481</v>
      </c>
      <c r="G3630" s="46" t="s">
        <v>13482</v>
      </c>
      <c r="H3630" s="46" t="s">
        <v>368</v>
      </c>
      <c r="I3630" s="46" t="s">
        <v>1156</v>
      </c>
      <c r="J3630" s="47">
        <v>10101</v>
      </c>
      <c r="K3630" s="46" t="s">
        <v>2569</v>
      </c>
      <c r="L3630" s="46" t="s">
        <v>284</v>
      </c>
    </row>
    <row r="3631" spans="1:12" x14ac:dyDescent="0.2">
      <c r="A3631" s="47">
        <v>17018</v>
      </c>
      <c r="C3631" s="46" t="s">
        <v>9</v>
      </c>
      <c r="D3631" s="46" t="s">
        <v>5248</v>
      </c>
      <c r="E3631" s="46" t="s">
        <v>33</v>
      </c>
      <c r="F3631" s="46" t="s">
        <v>6910</v>
      </c>
      <c r="G3631" s="46" t="s">
        <v>13483</v>
      </c>
      <c r="H3631" s="46" t="s">
        <v>368</v>
      </c>
      <c r="I3631" s="46" t="s">
        <v>2633</v>
      </c>
      <c r="J3631" s="47">
        <v>10463</v>
      </c>
      <c r="K3631" s="46" t="s">
        <v>2569</v>
      </c>
      <c r="L3631" s="46" t="s">
        <v>279</v>
      </c>
    </row>
    <row r="3632" spans="1:12" x14ac:dyDescent="0.2">
      <c r="A3632" s="47">
        <v>17015</v>
      </c>
      <c r="C3632" s="46" t="s">
        <v>14</v>
      </c>
      <c r="D3632" s="46" t="s">
        <v>15282</v>
      </c>
      <c r="E3632" s="46" t="s">
        <v>29</v>
      </c>
      <c r="F3632" s="46" t="s">
        <v>6911</v>
      </c>
      <c r="G3632" s="46" t="s">
        <v>13484</v>
      </c>
      <c r="H3632" s="46" t="s">
        <v>368</v>
      </c>
      <c r="I3632" s="46" t="s">
        <v>1055</v>
      </c>
      <c r="J3632" s="47">
        <v>701</v>
      </c>
      <c r="K3632" s="46" t="s">
        <v>2569</v>
      </c>
      <c r="L3632" s="46" t="s">
        <v>281</v>
      </c>
    </row>
    <row r="3633" spans="1:12" x14ac:dyDescent="0.2">
      <c r="A3633" s="47">
        <v>16993</v>
      </c>
      <c r="C3633" s="46" t="s">
        <v>443</v>
      </c>
      <c r="D3633" s="46" t="s">
        <v>2927</v>
      </c>
      <c r="E3633" s="46" t="s">
        <v>13183</v>
      </c>
      <c r="F3633" s="46" t="s">
        <v>6912</v>
      </c>
      <c r="G3633" s="46" t="s">
        <v>13485</v>
      </c>
      <c r="H3633" s="46" t="s">
        <v>361</v>
      </c>
      <c r="I3633" s="46" t="s">
        <v>650</v>
      </c>
      <c r="J3633" s="47">
        <v>51</v>
      </c>
      <c r="K3633" s="46" t="s">
        <v>2569</v>
      </c>
      <c r="L3633" s="46" t="s">
        <v>280</v>
      </c>
    </row>
    <row r="3634" spans="1:12" x14ac:dyDescent="0.2">
      <c r="A3634" s="47">
        <v>16991</v>
      </c>
      <c r="C3634" s="46" t="s">
        <v>57</v>
      </c>
      <c r="D3634" s="46" t="s">
        <v>1625</v>
      </c>
      <c r="E3634" s="46" t="s">
        <v>6616</v>
      </c>
      <c r="F3634" s="46" t="s">
        <v>6915</v>
      </c>
      <c r="G3634" s="46" t="s">
        <v>13486</v>
      </c>
      <c r="H3634" s="46" t="s">
        <v>368</v>
      </c>
      <c r="I3634" s="46" t="s">
        <v>2950</v>
      </c>
      <c r="J3634" s="47">
        <v>10111</v>
      </c>
      <c r="K3634" s="46" t="s">
        <v>2569</v>
      </c>
      <c r="L3634" s="46" t="s">
        <v>280</v>
      </c>
    </row>
    <row r="3635" spans="1:12" x14ac:dyDescent="0.2">
      <c r="A3635" s="47">
        <v>16982</v>
      </c>
      <c r="C3635" s="46" t="s">
        <v>15986</v>
      </c>
      <c r="D3635" s="46" t="s">
        <v>15987</v>
      </c>
      <c r="E3635" s="46" t="s">
        <v>107</v>
      </c>
      <c r="F3635" s="46" t="s">
        <v>6916</v>
      </c>
      <c r="G3635" s="46" t="s">
        <v>13487</v>
      </c>
      <c r="H3635" s="46" t="s">
        <v>368</v>
      </c>
      <c r="I3635" s="46" t="s">
        <v>447</v>
      </c>
      <c r="J3635" s="47">
        <v>10039</v>
      </c>
      <c r="K3635" s="46" t="s">
        <v>2569</v>
      </c>
      <c r="L3635" s="46" t="s">
        <v>279</v>
      </c>
    </row>
    <row r="3636" spans="1:12" x14ac:dyDescent="0.2">
      <c r="A3636" s="47">
        <v>16981</v>
      </c>
      <c r="C3636" s="46" t="s">
        <v>5786</v>
      </c>
      <c r="D3636" s="46" t="s">
        <v>39</v>
      </c>
      <c r="E3636" s="46" t="s">
        <v>529</v>
      </c>
      <c r="F3636" s="46" t="s">
        <v>6917</v>
      </c>
      <c r="G3636" s="46" t="s">
        <v>13488</v>
      </c>
      <c r="H3636" s="46" t="s">
        <v>361</v>
      </c>
      <c r="I3636" s="46" t="s">
        <v>800</v>
      </c>
      <c r="J3636" s="47">
        <v>10184</v>
      </c>
      <c r="K3636" s="46" t="s">
        <v>2569</v>
      </c>
      <c r="L3636" s="46" t="s">
        <v>287</v>
      </c>
    </row>
    <row r="3637" spans="1:12" x14ac:dyDescent="0.2">
      <c r="A3637" s="47">
        <v>16973</v>
      </c>
      <c r="C3637" s="46" t="s">
        <v>6618</v>
      </c>
      <c r="D3637" s="46" t="s">
        <v>1686</v>
      </c>
      <c r="E3637" s="46" t="s">
        <v>52</v>
      </c>
      <c r="F3637" s="46" t="s">
        <v>13490</v>
      </c>
      <c r="G3637" s="46" t="s">
        <v>13491</v>
      </c>
      <c r="H3637" s="46" t="s">
        <v>368</v>
      </c>
      <c r="I3637" s="46" t="s">
        <v>584</v>
      </c>
      <c r="J3637" s="47">
        <v>441</v>
      </c>
      <c r="K3637" s="46" t="s">
        <v>2569</v>
      </c>
      <c r="L3637" s="46" t="s">
        <v>279</v>
      </c>
    </row>
    <row r="3638" spans="1:12" x14ac:dyDescent="0.2">
      <c r="A3638" s="47">
        <v>16953</v>
      </c>
      <c r="C3638" s="46" t="s">
        <v>3629</v>
      </c>
      <c r="D3638" s="46" t="s">
        <v>6501</v>
      </c>
      <c r="E3638" s="46" t="s">
        <v>1641</v>
      </c>
      <c r="F3638" s="46" t="s">
        <v>6918</v>
      </c>
      <c r="G3638" s="46" t="s">
        <v>13492</v>
      </c>
      <c r="H3638" s="46" t="s">
        <v>368</v>
      </c>
      <c r="I3638" s="46" t="s">
        <v>584</v>
      </c>
      <c r="J3638" s="47">
        <v>441</v>
      </c>
      <c r="K3638" s="46" t="s">
        <v>2569</v>
      </c>
      <c r="L3638" s="46" t="s">
        <v>279</v>
      </c>
    </row>
    <row r="3639" spans="1:12" x14ac:dyDescent="0.2">
      <c r="A3639" s="47">
        <v>16948</v>
      </c>
      <c r="C3639" s="46" t="s">
        <v>5365</v>
      </c>
      <c r="D3639" s="46" t="s">
        <v>1918</v>
      </c>
      <c r="E3639" s="46" t="s">
        <v>32</v>
      </c>
      <c r="F3639" s="46" t="s">
        <v>6921</v>
      </c>
      <c r="G3639" s="46" t="s">
        <v>13493</v>
      </c>
      <c r="H3639" s="46" t="s">
        <v>361</v>
      </c>
      <c r="I3639" s="46" t="s">
        <v>440</v>
      </c>
      <c r="J3639" s="47">
        <v>10005</v>
      </c>
      <c r="K3639" s="46" t="s">
        <v>2569</v>
      </c>
      <c r="L3639" s="46" t="s">
        <v>285</v>
      </c>
    </row>
    <row r="3640" spans="1:12" x14ac:dyDescent="0.2">
      <c r="A3640" s="47">
        <v>16944</v>
      </c>
      <c r="C3640" s="46" t="s">
        <v>9</v>
      </c>
      <c r="D3640" s="46" t="s">
        <v>2125</v>
      </c>
      <c r="E3640" s="46" t="s">
        <v>6623</v>
      </c>
      <c r="F3640" s="46" t="s">
        <v>6923</v>
      </c>
      <c r="G3640" s="46" t="s">
        <v>13494</v>
      </c>
      <c r="H3640" s="46" t="s">
        <v>361</v>
      </c>
      <c r="I3640" s="46" t="s">
        <v>426</v>
      </c>
      <c r="J3640" s="47">
        <v>634</v>
      </c>
      <c r="K3640" s="46" t="s">
        <v>2569</v>
      </c>
      <c r="L3640" s="46" t="s">
        <v>285</v>
      </c>
    </row>
    <row r="3641" spans="1:12" x14ac:dyDescent="0.2">
      <c r="A3641" s="47">
        <v>16939</v>
      </c>
      <c r="C3641" s="46" t="s">
        <v>103</v>
      </c>
      <c r="D3641" s="46" t="s">
        <v>5698</v>
      </c>
      <c r="E3641" s="46" t="s">
        <v>3080</v>
      </c>
      <c r="F3641" s="46" t="s">
        <v>6924</v>
      </c>
      <c r="G3641" s="46" t="s">
        <v>13495</v>
      </c>
      <c r="H3641" s="46" t="s">
        <v>361</v>
      </c>
      <c r="I3641" s="46" t="s">
        <v>1145</v>
      </c>
      <c r="J3641" s="47">
        <v>10152</v>
      </c>
      <c r="K3641" s="46" t="s">
        <v>2569</v>
      </c>
      <c r="L3641" s="46" t="s">
        <v>285</v>
      </c>
    </row>
    <row r="3642" spans="1:12" x14ac:dyDescent="0.2">
      <c r="A3642" s="47">
        <v>16933</v>
      </c>
      <c r="C3642" s="46" t="s">
        <v>79</v>
      </c>
      <c r="D3642" s="46" t="s">
        <v>9</v>
      </c>
      <c r="E3642" s="46" t="s">
        <v>3412</v>
      </c>
      <c r="F3642" s="46" t="s">
        <v>6925</v>
      </c>
      <c r="G3642" s="46" t="s">
        <v>13496</v>
      </c>
      <c r="H3642" s="46" t="s">
        <v>358</v>
      </c>
      <c r="I3642" s="46" t="s">
        <v>403</v>
      </c>
      <c r="J3642" s="47">
        <v>321</v>
      </c>
      <c r="K3642" s="46" t="s">
        <v>2569</v>
      </c>
      <c r="L3642" s="46" t="s">
        <v>284</v>
      </c>
    </row>
    <row r="3643" spans="1:12" x14ac:dyDescent="0.2">
      <c r="A3643" s="47">
        <v>16910</v>
      </c>
      <c r="C3643" s="46" t="s">
        <v>4764</v>
      </c>
      <c r="D3643" s="46" t="s">
        <v>15355</v>
      </c>
      <c r="E3643" s="46" t="s">
        <v>13194</v>
      </c>
      <c r="F3643" s="46" t="s">
        <v>6927</v>
      </c>
      <c r="G3643" s="46" t="s">
        <v>13497</v>
      </c>
      <c r="H3643" s="46" t="s">
        <v>361</v>
      </c>
      <c r="I3643" s="46" t="s">
        <v>469</v>
      </c>
      <c r="J3643" s="47">
        <v>10178</v>
      </c>
      <c r="K3643" s="46" t="s">
        <v>2569</v>
      </c>
      <c r="L3643" s="46" t="s">
        <v>283</v>
      </c>
    </row>
    <row r="3644" spans="1:12" x14ac:dyDescent="0.2">
      <c r="A3644" s="47">
        <v>16909</v>
      </c>
      <c r="C3644" s="46" t="s">
        <v>4384</v>
      </c>
      <c r="D3644" s="46" t="s">
        <v>6627</v>
      </c>
      <c r="E3644" s="46" t="s">
        <v>38</v>
      </c>
      <c r="F3644" s="46" t="s">
        <v>6928</v>
      </c>
      <c r="G3644" s="46" t="s">
        <v>13498</v>
      </c>
      <c r="H3644" s="46" t="s">
        <v>361</v>
      </c>
      <c r="I3644" s="46" t="s">
        <v>1059</v>
      </c>
      <c r="J3644" s="47">
        <v>727</v>
      </c>
      <c r="K3644" s="46" t="s">
        <v>2569</v>
      </c>
      <c r="L3644" s="46" t="s">
        <v>283</v>
      </c>
    </row>
    <row r="3645" spans="1:12" x14ac:dyDescent="0.2">
      <c r="A3645" s="47">
        <v>16906</v>
      </c>
      <c r="C3645" s="46" t="s">
        <v>59</v>
      </c>
      <c r="D3645" s="46" t="s">
        <v>39</v>
      </c>
      <c r="E3645" s="46" t="s">
        <v>6</v>
      </c>
      <c r="F3645" s="46" t="s">
        <v>6931</v>
      </c>
      <c r="G3645" s="46" t="s">
        <v>13499</v>
      </c>
      <c r="H3645" s="46" t="s">
        <v>361</v>
      </c>
      <c r="I3645" s="46" t="s">
        <v>383</v>
      </c>
      <c r="J3645" s="47">
        <v>193</v>
      </c>
      <c r="K3645" s="46" t="s">
        <v>2569</v>
      </c>
      <c r="L3645" s="46" t="s">
        <v>281</v>
      </c>
    </row>
    <row r="3646" spans="1:12" x14ac:dyDescent="0.2">
      <c r="A3646" s="47">
        <v>16899</v>
      </c>
      <c r="C3646" s="46" t="s">
        <v>1510</v>
      </c>
      <c r="D3646" s="46" t="s">
        <v>1780</v>
      </c>
      <c r="E3646" s="46" t="s">
        <v>6630</v>
      </c>
      <c r="F3646" s="46" t="s">
        <v>6933</v>
      </c>
      <c r="G3646" s="46" t="s">
        <v>13500</v>
      </c>
      <c r="H3646" s="46" t="s">
        <v>368</v>
      </c>
      <c r="I3646" s="46" t="s">
        <v>665</v>
      </c>
      <c r="J3646" s="47">
        <v>439</v>
      </c>
      <c r="K3646" s="46" t="s">
        <v>2569</v>
      </c>
      <c r="L3646" s="46" t="s">
        <v>279</v>
      </c>
    </row>
    <row r="3647" spans="1:12" x14ac:dyDescent="0.2">
      <c r="A3647" s="47">
        <v>16820</v>
      </c>
      <c r="C3647" s="46" t="s">
        <v>6632</v>
      </c>
      <c r="D3647" s="46" t="s">
        <v>72</v>
      </c>
      <c r="E3647" s="46" t="s">
        <v>4247</v>
      </c>
      <c r="F3647" s="46" t="s">
        <v>6934</v>
      </c>
      <c r="G3647" s="46" t="s">
        <v>13501</v>
      </c>
      <c r="H3647" s="46" t="s">
        <v>361</v>
      </c>
      <c r="I3647" s="46" t="s">
        <v>650</v>
      </c>
      <c r="J3647" s="47">
        <v>51</v>
      </c>
      <c r="K3647" s="46" t="s">
        <v>2569</v>
      </c>
      <c r="L3647" s="46" t="s">
        <v>280</v>
      </c>
    </row>
    <row r="3648" spans="1:12" x14ac:dyDescent="0.2">
      <c r="A3648" s="47">
        <v>16808</v>
      </c>
      <c r="C3648" s="46" t="s">
        <v>6635</v>
      </c>
      <c r="D3648" s="46" t="s">
        <v>90</v>
      </c>
      <c r="E3648" s="46" t="s">
        <v>112</v>
      </c>
      <c r="F3648" s="46" t="s">
        <v>13502</v>
      </c>
      <c r="G3648" s="46" t="s">
        <v>13503</v>
      </c>
      <c r="H3648" s="46" t="s">
        <v>361</v>
      </c>
      <c r="I3648" s="46" t="s">
        <v>363</v>
      </c>
      <c r="J3648" s="47">
        <v>37</v>
      </c>
      <c r="K3648" s="46" t="s">
        <v>2842</v>
      </c>
      <c r="L3648" s="46" t="s">
        <v>170</v>
      </c>
    </row>
    <row r="3649" spans="1:12" x14ac:dyDescent="0.2">
      <c r="A3649" s="47">
        <v>16795</v>
      </c>
      <c r="C3649" s="46" t="s">
        <v>1643</v>
      </c>
      <c r="D3649" s="46" t="s">
        <v>6637</v>
      </c>
      <c r="E3649" s="46" t="s">
        <v>2943</v>
      </c>
      <c r="F3649" s="46" t="s">
        <v>6936</v>
      </c>
      <c r="G3649" s="46" t="s">
        <v>13504</v>
      </c>
      <c r="H3649" s="46" t="s">
        <v>361</v>
      </c>
      <c r="I3649" s="46" t="s">
        <v>597</v>
      </c>
      <c r="J3649" s="47">
        <v>142</v>
      </c>
      <c r="K3649" s="46" t="s">
        <v>2569</v>
      </c>
      <c r="L3649" s="46" t="s">
        <v>285</v>
      </c>
    </row>
    <row r="3650" spans="1:12" x14ac:dyDescent="0.2">
      <c r="A3650" s="47">
        <v>16749</v>
      </c>
      <c r="C3650" s="46" t="s">
        <v>5595</v>
      </c>
      <c r="D3650" s="46" t="s">
        <v>13204</v>
      </c>
      <c r="E3650" s="46" t="s">
        <v>4868</v>
      </c>
      <c r="F3650" s="46" t="s">
        <v>6937</v>
      </c>
      <c r="G3650" s="46" t="s">
        <v>13505</v>
      </c>
      <c r="H3650" s="46" t="s">
        <v>361</v>
      </c>
      <c r="I3650" s="46" t="s">
        <v>275</v>
      </c>
      <c r="J3650" s="47">
        <v>10138</v>
      </c>
      <c r="K3650" s="46" t="s">
        <v>2569</v>
      </c>
      <c r="L3650" s="46" t="s">
        <v>291</v>
      </c>
    </row>
    <row r="3651" spans="1:12" x14ac:dyDescent="0.2">
      <c r="A3651" s="47">
        <v>16747</v>
      </c>
      <c r="C3651" s="46" t="s">
        <v>75</v>
      </c>
      <c r="D3651" s="46" t="s">
        <v>10</v>
      </c>
      <c r="E3651" s="46" t="s">
        <v>40</v>
      </c>
      <c r="F3651" s="46" t="s">
        <v>6938</v>
      </c>
      <c r="G3651" s="46" t="s">
        <v>13506</v>
      </c>
      <c r="H3651" s="46" t="s">
        <v>368</v>
      </c>
      <c r="I3651" s="46" t="s">
        <v>1260</v>
      </c>
      <c r="J3651" s="47">
        <v>603</v>
      </c>
      <c r="K3651" s="46" t="s">
        <v>2569</v>
      </c>
      <c r="L3651" s="46" t="s">
        <v>169</v>
      </c>
    </row>
    <row r="3652" spans="1:12" x14ac:dyDescent="0.2">
      <c r="A3652" s="47">
        <v>16719</v>
      </c>
      <c r="C3652" s="46" t="s">
        <v>155</v>
      </c>
      <c r="D3652" s="46" t="s">
        <v>1750</v>
      </c>
      <c r="E3652" s="46" t="s">
        <v>98</v>
      </c>
      <c r="F3652" s="46" t="s">
        <v>6940</v>
      </c>
      <c r="G3652" s="46" t="s">
        <v>13507</v>
      </c>
      <c r="H3652" s="46" t="s">
        <v>361</v>
      </c>
      <c r="I3652" s="46" t="s">
        <v>1178</v>
      </c>
      <c r="J3652" s="47">
        <v>10181</v>
      </c>
      <c r="K3652" s="46" t="s">
        <v>2569</v>
      </c>
      <c r="L3652" s="46" t="s">
        <v>279</v>
      </c>
    </row>
    <row r="3653" spans="1:12" x14ac:dyDescent="0.2">
      <c r="A3653" s="47">
        <v>16697</v>
      </c>
      <c r="C3653" s="46" t="s">
        <v>148</v>
      </c>
      <c r="D3653" s="46" t="s">
        <v>1779</v>
      </c>
      <c r="E3653" s="46" t="s">
        <v>6010</v>
      </c>
      <c r="F3653" s="46" t="s">
        <v>6942</v>
      </c>
      <c r="G3653" s="46" t="s">
        <v>13508</v>
      </c>
      <c r="H3653" s="46" t="s">
        <v>361</v>
      </c>
      <c r="I3653" s="46" t="s">
        <v>580</v>
      </c>
      <c r="J3653" s="47">
        <v>534</v>
      </c>
      <c r="K3653" s="46" t="s">
        <v>2569</v>
      </c>
      <c r="L3653" s="46" t="s">
        <v>269</v>
      </c>
    </row>
    <row r="3654" spans="1:12" x14ac:dyDescent="0.2">
      <c r="A3654" s="47">
        <v>16675</v>
      </c>
      <c r="C3654" s="46" t="s">
        <v>9</v>
      </c>
      <c r="D3654" s="46" t="s">
        <v>34</v>
      </c>
      <c r="E3654" s="46" t="s">
        <v>2690</v>
      </c>
      <c r="F3654" s="46" t="s">
        <v>6943</v>
      </c>
      <c r="G3654" s="46" t="s">
        <v>13509</v>
      </c>
      <c r="H3654" s="46" t="s">
        <v>361</v>
      </c>
      <c r="I3654" s="46" t="s">
        <v>580</v>
      </c>
      <c r="J3654" s="47">
        <v>534</v>
      </c>
      <c r="K3654" s="46" t="s">
        <v>2569</v>
      </c>
      <c r="L3654" s="46" t="s">
        <v>269</v>
      </c>
    </row>
    <row r="3655" spans="1:12" x14ac:dyDescent="0.2">
      <c r="A3655" s="47">
        <v>16669</v>
      </c>
      <c r="C3655" s="46" t="s">
        <v>6277</v>
      </c>
      <c r="D3655" s="46" t="s">
        <v>72</v>
      </c>
      <c r="E3655" s="46" t="s">
        <v>1999</v>
      </c>
      <c r="F3655" s="46" t="s">
        <v>6944</v>
      </c>
      <c r="G3655" s="46" t="s">
        <v>13510</v>
      </c>
      <c r="H3655" s="46" t="s">
        <v>368</v>
      </c>
      <c r="I3655" s="46" t="s">
        <v>447</v>
      </c>
      <c r="J3655" s="47">
        <v>10039</v>
      </c>
      <c r="K3655" s="46" t="s">
        <v>2569</v>
      </c>
      <c r="L3655" s="46" t="s">
        <v>279</v>
      </c>
    </row>
    <row r="3656" spans="1:12" x14ac:dyDescent="0.2">
      <c r="A3656" s="47">
        <v>16664</v>
      </c>
      <c r="C3656" s="46" t="s">
        <v>39</v>
      </c>
      <c r="D3656" s="46" t="s">
        <v>1892</v>
      </c>
      <c r="E3656" s="46" t="s">
        <v>4075</v>
      </c>
      <c r="F3656" s="46" t="s">
        <v>6946</v>
      </c>
      <c r="G3656" s="46" t="s">
        <v>13511</v>
      </c>
      <c r="H3656" s="46" t="s">
        <v>368</v>
      </c>
      <c r="I3656" s="46" t="s">
        <v>502</v>
      </c>
      <c r="J3656" s="47">
        <v>359</v>
      </c>
      <c r="K3656" s="46" t="s">
        <v>2569</v>
      </c>
      <c r="L3656" s="46" t="s">
        <v>287</v>
      </c>
    </row>
    <row r="3657" spans="1:12" x14ac:dyDescent="0.2">
      <c r="A3657" s="47">
        <v>16657</v>
      </c>
      <c r="C3657" s="46" t="s">
        <v>141</v>
      </c>
      <c r="D3657" s="46" t="s">
        <v>1966</v>
      </c>
      <c r="E3657" s="46" t="s">
        <v>73</v>
      </c>
      <c r="F3657" s="46" t="s">
        <v>6947</v>
      </c>
      <c r="G3657" s="46" t="s">
        <v>13512</v>
      </c>
      <c r="H3657" s="46" t="s">
        <v>361</v>
      </c>
      <c r="I3657" s="46" t="s">
        <v>4215</v>
      </c>
      <c r="J3657" s="47">
        <v>467</v>
      </c>
      <c r="K3657" s="46" t="s">
        <v>2569</v>
      </c>
      <c r="L3657" s="46" t="s">
        <v>284</v>
      </c>
    </row>
    <row r="3658" spans="1:12" x14ac:dyDescent="0.2">
      <c r="A3658" s="47">
        <v>16636</v>
      </c>
      <c r="C3658" s="46" t="s">
        <v>57</v>
      </c>
      <c r="D3658" s="46" t="s">
        <v>1778</v>
      </c>
      <c r="E3658" s="46" t="s">
        <v>96</v>
      </c>
      <c r="F3658" s="46" t="s">
        <v>6948</v>
      </c>
      <c r="G3658" s="46" t="s">
        <v>13513</v>
      </c>
      <c r="H3658" s="46" t="s">
        <v>361</v>
      </c>
      <c r="I3658" s="46" t="s">
        <v>941</v>
      </c>
      <c r="J3658" s="47">
        <v>705</v>
      </c>
      <c r="K3658" s="46" t="s">
        <v>2569</v>
      </c>
      <c r="L3658" s="46" t="s">
        <v>285</v>
      </c>
    </row>
    <row r="3659" spans="1:12" x14ac:dyDescent="0.2">
      <c r="A3659" s="47">
        <v>16630</v>
      </c>
      <c r="C3659" s="46" t="s">
        <v>5944</v>
      </c>
      <c r="D3659" s="46" t="s">
        <v>6181</v>
      </c>
      <c r="E3659" s="46" t="s">
        <v>63</v>
      </c>
      <c r="F3659" s="46" t="s">
        <v>6949</v>
      </c>
      <c r="G3659" s="46" t="s">
        <v>13514</v>
      </c>
      <c r="H3659" s="46" t="s">
        <v>361</v>
      </c>
      <c r="I3659" s="46" t="s">
        <v>597</v>
      </c>
      <c r="J3659" s="47">
        <v>142</v>
      </c>
      <c r="K3659" s="46" t="s">
        <v>2569</v>
      </c>
      <c r="L3659" s="46" t="s">
        <v>285</v>
      </c>
    </row>
    <row r="3660" spans="1:12" x14ac:dyDescent="0.2">
      <c r="A3660" s="47">
        <v>16575</v>
      </c>
      <c r="C3660" s="46" t="s">
        <v>4431</v>
      </c>
      <c r="D3660" s="46" t="s">
        <v>155</v>
      </c>
      <c r="E3660" s="46" t="s">
        <v>5278</v>
      </c>
      <c r="F3660" s="46" t="s">
        <v>6950</v>
      </c>
      <c r="G3660" s="46" t="s">
        <v>13515</v>
      </c>
      <c r="H3660" s="46" t="s">
        <v>361</v>
      </c>
      <c r="I3660" s="46" t="s">
        <v>440</v>
      </c>
      <c r="J3660" s="47">
        <v>10005</v>
      </c>
      <c r="K3660" s="46" t="s">
        <v>2569</v>
      </c>
      <c r="L3660" s="46" t="s">
        <v>285</v>
      </c>
    </row>
    <row r="3661" spans="1:12" x14ac:dyDescent="0.2">
      <c r="A3661" s="47">
        <v>16573</v>
      </c>
      <c r="C3661" s="46" t="s">
        <v>4623</v>
      </c>
      <c r="D3661" s="46" t="s">
        <v>147</v>
      </c>
      <c r="E3661" s="46" t="s">
        <v>33</v>
      </c>
      <c r="F3661" s="46" t="s">
        <v>3486</v>
      </c>
      <c r="G3661" s="46" t="s">
        <v>13516</v>
      </c>
      <c r="H3661" s="46" t="s">
        <v>361</v>
      </c>
      <c r="I3661" s="46" t="s">
        <v>426</v>
      </c>
      <c r="J3661" s="47">
        <v>634</v>
      </c>
      <c r="K3661" s="46" t="s">
        <v>2569</v>
      </c>
      <c r="L3661" s="46" t="s">
        <v>285</v>
      </c>
    </row>
    <row r="3662" spans="1:12" x14ac:dyDescent="0.2">
      <c r="A3662" s="47">
        <v>16572</v>
      </c>
      <c r="C3662" s="46" t="s">
        <v>15988</v>
      </c>
      <c r="D3662" s="46" t="s">
        <v>79</v>
      </c>
      <c r="E3662" s="46" t="s">
        <v>117</v>
      </c>
      <c r="F3662" s="46" t="s">
        <v>6951</v>
      </c>
      <c r="G3662" s="46" t="s">
        <v>13517</v>
      </c>
      <c r="H3662" s="46" t="s">
        <v>361</v>
      </c>
      <c r="I3662" s="46" t="s">
        <v>363</v>
      </c>
      <c r="J3662" s="47">
        <v>37</v>
      </c>
      <c r="K3662" s="46" t="s">
        <v>2569</v>
      </c>
      <c r="L3662" s="46" t="s">
        <v>170</v>
      </c>
    </row>
    <row r="3663" spans="1:12" x14ac:dyDescent="0.2">
      <c r="A3663" s="47">
        <v>16571</v>
      </c>
      <c r="C3663" s="46" t="s">
        <v>43</v>
      </c>
      <c r="D3663" s="46" t="s">
        <v>14</v>
      </c>
      <c r="E3663" s="46" t="s">
        <v>42</v>
      </c>
      <c r="F3663" s="46" t="s">
        <v>6952</v>
      </c>
      <c r="G3663" s="46" t="s">
        <v>13518</v>
      </c>
      <c r="H3663" s="46" t="s">
        <v>361</v>
      </c>
      <c r="I3663" s="46" t="s">
        <v>839</v>
      </c>
      <c r="J3663" s="47">
        <v>246</v>
      </c>
      <c r="K3663" s="46" t="s">
        <v>2569</v>
      </c>
      <c r="L3663" s="46" t="s">
        <v>282</v>
      </c>
    </row>
    <row r="3664" spans="1:12" x14ac:dyDescent="0.2">
      <c r="A3664" s="47">
        <v>16548</v>
      </c>
      <c r="C3664" s="46" t="s">
        <v>6648</v>
      </c>
      <c r="D3664" s="46" t="s">
        <v>25</v>
      </c>
      <c r="E3664" s="46" t="s">
        <v>3764</v>
      </c>
      <c r="F3664" s="46" t="s">
        <v>6954</v>
      </c>
      <c r="G3664" s="46" t="s">
        <v>13519</v>
      </c>
      <c r="H3664" s="46" t="s">
        <v>361</v>
      </c>
      <c r="I3664" s="46" t="s">
        <v>178</v>
      </c>
      <c r="J3664" s="47">
        <v>504</v>
      </c>
      <c r="K3664" s="46" t="s">
        <v>2569</v>
      </c>
      <c r="L3664" s="46" t="s">
        <v>285</v>
      </c>
    </row>
    <row r="3665" spans="1:12" x14ac:dyDescent="0.2">
      <c r="A3665" s="47">
        <v>16547</v>
      </c>
      <c r="C3665" s="46" t="s">
        <v>6547</v>
      </c>
      <c r="D3665" s="46" t="s">
        <v>5689</v>
      </c>
      <c r="E3665" s="46" t="s">
        <v>114</v>
      </c>
      <c r="F3665" s="46" t="s">
        <v>6955</v>
      </c>
      <c r="G3665" s="46" t="s">
        <v>13520</v>
      </c>
      <c r="H3665" s="46" t="s">
        <v>361</v>
      </c>
      <c r="I3665" s="46" t="s">
        <v>4755</v>
      </c>
      <c r="J3665" s="47">
        <v>733</v>
      </c>
      <c r="K3665" s="46" t="s">
        <v>2569</v>
      </c>
      <c r="L3665" s="46" t="s">
        <v>288</v>
      </c>
    </row>
    <row r="3666" spans="1:12" x14ac:dyDescent="0.2">
      <c r="A3666" s="47">
        <v>16530</v>
      </c>
      <c r="C3666" s="46" t="s">
        <v>13219</v>
      </c>
      <c r="D3666" s="46" t="s">
        <v>102</v>
      </c>
      <c r="E3666" s="46" t="s">
        <v>13220</v>
      </c>
      <c r="F3666" s="46" t="s">
        <v>13522</v>
      </c>
      <c r="G3666" s="46" t="s">
        <v>13523</v>
      </c>
      <c r="H3666" s="46" t="s">
        <v>361</v>
      </c>
      <c r="I3666" s="46" t="s">
        <v>650</v>
      </c>
      <c r="J3666" s="47">
        <v>51</v>
      </c>
      <c r="K3666" s="46" t="s">
        <v>2569</v>
      </c>
      <c r="L3666" s="46" t="s">
        <v>280</v>
      </c>
    </row>
    <row r="3667" spans="1:12" x14ac:dyDescent="0.2">
      <c r="A3667" s="47">
        <v>16527</v>
      </c>
      <c r="C3667" s="46" t="s">
        <v>6650</v>
      </c>
      <c r="D3667" s="46" t="s">
        <v>6651</v>
      </c>
      <c r="E3667" s="46" t="s">
        <v>482</v>
      </c>
      <c r="F3667" s="46" t="s">
        <v>6957</v>
      </c>
      <c r="G3667" s="46" t="s">
        <v>13524</v>
      </c>
      <c r="H3667" s="46" t="s">
        <v>361</v>
      </c>
      <c r="I3667" s="46" t="s">
        <v>918</v>
      </c>
      <c r="J3667" s="47">
        <v>10055</v>
      </c>
      <c r="K3667" s="46" t="s">
        <v>2569</v>
      </c>
      <c r="L3667" s="46" t="s">
        <v>280</v>
      </c>
    </row>
    <row r="3668" spans="1:12" x14ac:dyDescent="0.2">
      <c r="A3668" s="47">
        <v>16522</v>
      </c>
      <c r="C3668" s="46" t="s">
        <v>10</v>
      </c>
      <c r="D3668" s="46" t="s">
        <v>9</v>
      </c>
      <c r="E3668" s="46" t="s">
        <v>36</v>
      </c>
      <c r="F3668" s="46" t="s">
        <v>6959</v>
      </c>
      <c r="G3668" s="46" t="s">
        <v>13525</v>
      </c>
      <c r="H3668" s="46" t="s">
        <v>358</v>
      </c>
      <c r="I3668" s="46" t="s">
        <v>627</v>
      </c>
      <c r="J3668" s="47">
        <v>291</v>
      </c>
      <c r="K3668" s="46" t="s">
        <v>2569</v>
      </c>
      <c r="L3668" s="46" t="s">
        <v>282</v>
      </c>
    </row>
    <row r="3669" spans="1:12" x14ac:dyDescent="0.2">
      <c r="A3669" s="47">
        <v>16518</v>
      </c>
      <c r="C3669" s="46" t="s">
        <v>4925</v>
      </c>
      <c r="D3669" s="46" t="s">
        <v>34</v>
      </c>
      <c r="E3669" s="46" t="s">
        <v>73</v>
      </c>
      <c r="F3669" s="46" t="s">
        <v>13526</v>
      </c>
      <c r="G3669" s="46" t="s">
        <v>13527</v>
      </c>
      <c r="H3669" s="46" t="s">
        <v>361</v>
      </c>
      <c r="I3669" s="46" t="s">
        <v>627</v>
      </c>
      <c r="J3669" s="47">
        <v>291</v>
      </c>
      <c r="K3669" s="46" t="s">
        <v>2569</v>
      </c>
      <c r="L3669" s="46" t="s">
        <v>282</v>
      </c>
    </row>
    <row r="3670" spans="1:12" x14ac:dyDescent="0.2">
      <c r="A3670" s="47">
        <v>16508</v>
      </c>
      <c r="C3670" s="46" t="s">
        <v>13227</v>
      </c>
      <c r="D3670" s="46" t="s">
        <v>13228</v>
      </c>
      <c r="E3670" s="46" t="s">
        <v>3757</v>
      </c>
      <c r="F3670" s="46" t="s">
        <v>6962</v>
      </c>
      <c r="G3670" s="46" t="s">
        <v>13528</v>
      </c>
      <c r="H3670" s="46" t="s">
        <v>368</v>
      </c>
      <c r="I3670" s="46" t="s">
        <v>571</v>
      </c>
      <c r="J3670" s="47">
        <v>243</v>
      </c>
      <c r="K3670" s="46" t="s">
        <v>2569</v>
      </c>
      <c r="L3670" s="46" t="s">
        <v>282</v>
      </c>
    </row>
    <row r="3671" spans="1:12" x14ac:dyDescent="0.2">
      <c r="A3671" s="47">
        <v>16507</v>
      </c>
      <c r="C3671" s="46" t="s">
        <v>149</v>
      </c>
      <c r="D3671" s="46" t="s">
        <v>1777</v>
      </c>
      <c r="E3671" s="46" t="s">
        <v>30</v>
      </c>
      <c r="F3671" s="46" t="s">
        <v>6963</v>
      </c>
      <c r="G3671" s="46" t="s">
        <v>13529</v>
      </c>
      <c r="H3671" s="46" t="s">
        <v>361</v>
      </c>
      <c r="I3671" s="46" t="s">
        <v>949</v>
      </c>
      <c r="J3671" s="47">
        <v>668</v>
      </c>
      <c r="K3671" s="46" t="s">
        <v>2569</v>
      </c>
      <c r="L3671" s="46" t="s">
        <v>280</v>
      </c>
    </row>
    <row r="3672" spans="1:12" x14ac:dyDescent="0.2">
      <c r="A3672" s="47">
        <v>16492</v>
      </c>
      <c r="C3672" s="46" t="s">
        <v>1775</v>
      </c>
      <c r="D3672" s="46" t="s">
        <v>1776</v>
      </c>
      <c r="E3672" s="46" t="s">
        <v>5471</v>
      </c>
      <c r="F3672" s="46" t="s">
        <v>6966</v>
      </c>
      <c r="G3672" s="46" t="s">
        <v>13530</v>
      </c>
      <c r="H3672" s="46" t="s">
        <v>361</v>
      </c>
      <c r="I3672" s="46" t="s">
        <v>949</v>
      </c>
      <c r="J3672" s="47">
        <v>668</v>
      </c>
      <c r="K3672" s="46" t="s">
        <v>2569</v>
      </c>
      <c r="L3672" s="46" t="s">
        <v>280</v>
      </c>
    </row>
    <row r="3673" spans="1:12" x14ac:dyDescent="0.2">
      <c r="A3673" s="47">
        <v>16475</v>
      </c>
      <c r="C3673" s="46" t="s">
        <v>2157</v>
      </c>
      <c r="D3673" s="46" t="s">
        <v>1800</v>
      </c>
      <c r="E3673" s="46" t="s">
        <v>96</v>
      </c>
      <c r="F3673" s="46" t="s">
        <v>6967</v>
      </c>
      <c r="G3673" s="46" t="s">
        <v>13531</v>
      </c>
      <c r="H3673" s="46" t="s">
        <v>361</v>
      </c>
      <c r="I3673" s="46" t="s">
        <v>461</v>
      </c>
      <c r="J3673" s="47">
        <v>10141</v>
      </c>
      <c r="K3673" s="46" t="s">
        <v>2569</v>
      </c>
      <c r="L3673" s="46" t="s">
        <v>280</v>
      </c>
    </row>
    <row r="3674" spans="1:12" x14ac:dyDescent="0.2">
      <c r="A3674" s="47">
        <v>16474</v>
      </c>
      <c r="C3674" s="46" t="s">
        <v>2157</v>
      </c>
      <c r="D3674" s="46" t="s">
        <v>1800</v>
      </c>
      <c r="E3674" s="46" t="s">
        <v>36</v>
      </c>
      <c r="F3674" s="46" t="s">
        <v>4907</v>
      </c>
      <c r="G3674" s="46" t="s">
        <v>13532</v>
      </c>
      <c r="H3674" s="46" t="s">
        <v>358</v>
      </c>
      <c r="I3674" s="46" t="s">
        <v>366</v>
      </c>
      <c r="J3674" s="47">
        <v>41</v>
      </c>
      <c r="K3674" s="46" t="s">
        <v>2569</v>
      </c>
      <c r="L3674" s="46" t="s">
        <v>280</v>
      </c>
    </row>
    <row r="3675" spans="1:12" x14ac:dyDescent="0.2">
      <c r="A3675" s="47">
        <v>16466</v>
      </c>
      <c r="C3675" s="46" t="s">
        <v>4925</v>
      </c>
      <c r="D3675" s="46" t="s">
        <v>9972</v>
      </c>
      <c r="E3675" s="46" t="s">
        <v>42</v>
      </c>
      <c r="F3675" s="46" t="s">
        <v>6969</v>
      </c>
      <c r="G3675" s="46" t="s">
        <v>13533</v>
      </c>
      <c r="H3675" s="46" t="s">
        <v>358</v>
      </c>
      <c r="I3675" s="46" t="s">
        <v>366</v>
      </c>
      <c r="J3675" s="47">
        <v>41</v>
      </c>
      <c r="K3675" s="46" t="s">
        <v>2569</v>
      </c>
      <c r="L3675" s="46" t="s">
        <v>280</v>
      </c>
    </row>
    <row r="3676" spans="1:12" x14ac:dyDescent="0.2">
      <c r="A3676" s="47">
        <v>16446</v>
      </c>
      <c r="C3676" s="46" t="s">
        <v>1893</v>
      </c>
      <c r="D3676" s="46" t="s">
        <v>13</v>
      </c>
      <c r="E3676" s="46" t="s">
        <v>418</v>
      </c>
      <c r="F3676" s="46" t="s">
        <v>6970</v>
      </c>
      <c r="G3676" s="46" t="s">
        <v>13534</v>
      </c>
      <c r="H3676" s="46" t="s">
        <v>358</v>
      </c>
      <c r="I3676" s="46" t="s">
        <v>10028</v>
      </c>
      <c r="J3676" s="47">
        <v>173</v>
      </c>
      <c r="K3676" s="46" t="s">
        <v>2569</v>
      </c>
      <c r="L3676" s="46" t="s">
        <v>280</v>
      </c>
    </row>
    <row r="3677" spans="1:12" x14ac:dyDescent="0.2">
      <c r="A3677" s="47">
        <v>16407</v>
      </c>
      <c r="C3677" s="46" t="s">
        <v>6152</v>
      </c>
      <c r="D3677" s="46" t="s">
        <v>1656</v>
      </c>
      <c r="E3677" s="46" t="s">
        <v>6419</v>
      </c>
      <c r="F3677" s="46" t="s">
        <v>6971</v>
      </c>
      <c r="G3677" s="46" t="s">
        <v>13535</v>
      </c>
      <c r="H3677" s="46" t="s">
        <v>361</v>
      </c>
      <c r="I3677" s="46" t="s">
        <v>1178</v>
      </c>
      <c r="J3677" s="47">
        <v>10181</v>
      </c>
      <c r="K3677" s="46" t="s">
        <v>2569</v>
      </c>
      <c r="L3677" s="46" t="s">
        <v>279</v>
      </c>
    </row>
    <row r="3678" spans="1:12" x14ac:dyDescent="0.2">
      <c r="A3678" s="47">
        <v>16402</v>
      </c>
      <c r="C3678" s="46" t="s">
        <v>15</v>
      </c>
      <c r="D3678" s="46" t="s">
        <v>54</v>
      </c>
      <c r="E3678" s="46" t="s">
        <v>12</v>
      </c>
      <c r="F3678" s="46" t="s">
        <v>6972</v>
      </c>
      <c r="G3678" s="46" t="s">
        <v>13536</v>
      </c>
      <c r="H3678" s="46" t="s">
        <v>361</v>
      </c>
      <c r="I3678" s="46" t="s">
        <v>886</v>
      </c>
      <c r="J3678" s="47">
        <v>10223</v>
      </c>
      <c r="K3678" s="46" t="s">
        <v>2569</v>
      </c>
      <c r="L3678" s="46" t="s">
        <v>269</v>
      </c>
    </row>
    <row r="3679" spans="1:12" x14ac:dyDescent="0.2">
      <c r="A3679" s="47">
        <v>16400</v>
      </c>
      <c r="C3679" s="46" t="s">
        <v>3224</v>
      </c>
      <c r="D3679" s="46" t="s">
        <v>19</v>
      </c>
      <c r="E3679" s="46" t="s">
        <v>63</v>
      </c>
      <c r="F3679" s="46" t="s">
        <v>6973</v>
      </c>
      <c r="G3679" s="46" t="s">
        <v>13537</v>
      </c>
      <c r="H3679" s="46" t="s">
        <v>361</v>
      </c>
      <c r="I3679" s="46" t="s">
        <v>627</v>
      </c>
      <c r="J3679" s="47">
        <v>291</v>
      </c>
      <c r="K3679" s="46" t="s">
        <v>2569</v>
      </c>
      <c r="L3679" s="46" t="s">
        <v>282</v>
      </c>
    </row>
    <row r="3680" spans="1:12" x14ac:dyDescent="0.2">
      <c r="A3680" s="47">
        <v>16396</v>
      </c>
      <c r="C3680" s="46" t="s">
        <v>6663</v>
      </c>
      <c r="D3680" s="46" t="s">
        <v>10</v>
      </c>
      <c r="E3680" s="46" t="s">
        <v>3217</v>
      </c>
      <c r="F3680" s="46" t="s">
        <v>6975</v>
      </c>
      <c r="G3680" s="46" t="s">
        <v>13538</v>
      </c>
      <c r="H3680" s="46" t="s">
        <v>358</v>
      </c>
      <c r="I3680" s="46" t="s">
        <v>398</v>
      </c>
      <c r="J3680" s="47">
        <v>295</v>
      </c>
      <c r="K3680" s="46" t="s">
        <v>2569</v>
      </c>
      <c r="L3680" s="46" t="s">
        <v>282</v>
      </c>
    </row>
    <row r="3681" spans="1:12" x14ac:dyDescent="0.2">
      <c r="A3681" s="47">
        <v>16388</v>
      </c>
      <c r="C3681" s="46" t="s">
        <v>3381</v>
      </c>
      <c r="D3681" s="46" t="s">
        <v>1772</v>
      </c>
      <c r="E3681" s="46" t="s">
        <v>3169</v>
      </c>
      <c r="F3681" s="46" t="s">
        <v>6977</v>
      </c>
      <c r="G3681" s="46" t="s">
        <v>13539</v>
      </c>
      <c r="H3681" s="46" t="s">
        <v>361</v>
      </c>
      <c r="I3681" s="46" t="s">
        <v>713</v>
      </c>
      <c r="J3681" s="47">
        <v>10129</v>
      </c>
      <c r="K3681" s="46" t="s">
        <v>2569</v>
      </c>
      <c r="L3681" s="46" t="s">
        <v>286</v>
      </c>
    </row>
    <row r="3682" spans="1:12" x14ac:dyDescent="0.2">
      <c r="A3682" s="47">
        <v>16384</v>
      </c>
      <c r="C3682" s="46" t="s">
        <v>6666</v>
      </c>
      <c r="D3682" s="46" t="s">
        <v>5345</v>
      </c>
      <c r="E3682" s="46" t="s">
        <v>460</v>
      </c>
      <c r="F3682" s="46" t="s">
        <v>6978</v>
      </c>
      <c r="G3682" s="46" t="s">
        <v>13540</v>
      </c>
      <c r="H3682" s="46" t="s">
        <v>361</v>
      </c>
      <c r="I3682" s="46" t="s">
        <v>379</v>
      </c>
      <c r="J3682" s="47">
        <v>138</v>
      </c>
      <c r="K3682" s="46" t="s">
        <v>2569</v>
      </c>
      <c r="L3682" s="46" t="s">
        <v>285</v>
      </c>
    </row>
    <row r="3683" spans="1:12" x14ac:dyDescent="0.2">
      <c r="A3683" s="47">
        <v>16381</v>
      </c>
      <c r="C3683" s="46" t="s">
        <v>6668</v>
      </c>
      <c r="D3683" s="46" t="s">
        <v>5442</v>
      </c>
      <c r="E3683" s="46" t="s">
        <v>3480</v>
      </c>
      <c r="F3683" s="46" t="s">
        <v>6979</v>
      </c>
      <c r="G3683" s="46" t="s">
        <v>13541</v>
      </c>
      <c r="H3683" s="46" t="s">
        <v>361</v>
      </c>
      <c r="I3683" s="46" t="s">
        <v>764</v>
      </c>
      <c r="J3683" s="47">
        <v>729</v>
      </c>
      <c r="K3683" s="46" t="s">
        <v>2569</v>
      </c>
      <c r="L3683" s="46" t="s">
        <v>285</v>
      </c>
    </row>
    <row r="3684" spans="1:12" x14ac:dyDescent="0.2">
      <c r="A3684" s="47">
        <v>16375</v>
      </c>
      <c r="C3684" s="46" t="s">
        <v>6671</v>
      </c>
      <c r="D3684" s="46" t="s">
        <v>6672</v>
      </c>
      <c r="E3684" s="46" t="s">
        <v>2752</v>
      </c>
      <c r="F3684" s="46" t="s">
        <v>6981</v>
      </c>
      <c r="G3684" s="46" t="s">
        <v>13542</v>
      </c>
      <c r="H3684" s="46" t="s">
        <v>361</v>
      </c>
      <c r="I3684" s="46" t="s">
        <v>440</v>
      </c>
      <c r="J3684" s="47">
        <v>10005</v>
      </c>
      <c r="K3684" s="46" t="s">
        <v>2569</v>
      </c>
      <c r="L3684" s="46" t="s">
        <v>285</v>
      </c>
    </row>
    <row r="3685" spans="1:12" x14ac:dyDescent="0.2">
      <c r="A3685" s="47">
        <v>16367</v>
      </c>
      <c r="C3685" s="46" t="s">
        <v>6245</v>
      </c>
      <c r="D3685" s="46" t="s">
        <v>6425</v>
      </c>
      <c r="E3685" s="46" t="s">
        <v>3218</v>
      </c>
      <c r="F3685" s="46" t="s">
        <v>12604</v>
      </c>
      <c r="G3685" s="46" t="s">
        <v>13543</v>
      </c>
      <c r="H3685" s="46" t="s">
        <v>361</v>
      </c>
      <c r="I3685" s="46" t="s">
        <v>423</v>
      </c>
      <c r="J3685" s="47">
        <v>546</v>
      </c>
      <c r="K3685" s="46" t="s">
        <v>2569</v>
      </c>
      <c r="L3685" s="46" t="s">
        <v>285</v>
      </c>
    </row>
    <row r="3686" spans="1:12" x14ac:dyDescent="0.2">
      <c r="A3686" s="47">
        <v>16364</v>
      </c>
      <c r="C3686" s="46" t="s">
        <v>10</v>
      </c>
      <c r="D3686" s="46" t="s">
        <v>13</v>
      </c>
      <c r="E3686" s="46" t="s">
        <v>95</v>
      </c>
      <c r="F3686" s="46" t="s">
        <v>6982</v>
      </c>
      <c r="G3686" s="46" t="s">
        <v>13544</v>
      </c>
      <c r="H3686" s="46" t="s">
        <v>358</v>
      </c>
      <c r="I3686" s="46" t="s">
        <v>500</v>
      </c>
      <c r="J3686" s="47">
        <v>10085</v>
      </c>
      <c r="K3686" s="46" t="s">
        <v>2569</v>
      </c>
      <c r="L3686" s="46" t="s">
        <v>283</v>
      </c>
    </row>
    <row r="3687" spans="1:12" x14ac:dyDescent="0.2">
      <c r="A3687" s="47">
        <v>16357</v>
      </c>
      <c r="C3687" s="46" t="s">
        <v>4910</v>
      </c>
      <c r="D3687" s="46" t="s">
        <v>147</v>
      </c>
      <c r="E3687" s="46" t="s">
        <v>6674</v>
      </c>
      <c r="F3687" s="46" t="s">
        <v>13545</v>
      </c>
      <c r="G3687" s="46" t="s">
        <v>13546</v>
      </c>
      <c r="H3687" s="46" t="s">
        <v>361</v>
      </c>
      <c r="I3687" s="46" t="s">
        <v>510</v>
      </c>
      <c r="J3687" s="47">
        <v>10040</v>
      </c>
      <c r="K3687" s="46" t="s">
        <v>2600</v>
      </c>
      <c r="L3687" s="46" t="s">
        <v>169</v>
      </c>
    </row>
    <row r="3688" spans="1:12" x14ac:dyDescent="0.2">
      <c r="A3688" s="47">
        <v>16351</v>
      </c>
      <c r="C3688" s="46" t="s">
        <v>2066</v>
      </c>
      <c r="D3688" s="46" t="s">
        <v>1730</v>
      </c>
      <c r="E3688" s="46" t="s">
        <v>3758</v>
      </c>
      <c r="F3688" s="46" t="s">
        <v>6983</v>
      </c>
      <c r="G3688" s="46" t="s">
        <v>13547</v>
      </c>
      <c r="H3688" s="46" t="s">
        <v>361</v>
      </c>
      <c r="I3688" s="46" t="s">
        <v>800</v>
      </c>
      <c r="J3688" s="47">
        <v>10184</v>
      </c>
      <c r="K3688" s="46" t="s">
        <v>2569</v>
      </c>
      <c r="L3688" s="46" t="s">
        <v>287</v>
      </c>
    </row>
    <row r="3689" spans="1:12" x14ac:dyDescent="0.2">
      <c r="A3689" s="47">
        <v>16349</v>
      </c>
      <c r="C3689" s="46" t="s">
        <v>17</v>
      </c>
      <c r="D3689" s="46" t="s">
        <v>17</v>
      </c>
      <c r="E3689" s="46" t="s">
        <v>42</v>
      </c>
      <c r="F3689" s="46" t="s">
        <v>5700</v>
      </c>
      <c r="G3689" s="46" t="s">
        <v>13548</v>
      </c>
      <c r="H3689" s="46" t="s">
        <v>361</v>
      </c>
      <c r="I3689" s="46" t="s">
        <v>1432</v>
      </c>
      <c r="J3689" s="47">
        <v>10225</v>
      </c>
      <c r="K3689" s="46" t="s">
        <v>2569</v>
      </c>
      <c r="L3689" s="46" t="s">
        <v>287</v>
      </c>
    </row>
    <row r="3690" spans="1:12" x14ac:dyDescent="0.2">
      <c r="A3690" s="47">
        <v>16348</v>
      </c>
      <c r="C3690" s="46" t="s">
        <v>3283</v>
      </c>
      <c r="D3690" s="46" t="s">
        <v>10</v>
      </c>
      <c r="E3690" s="46" t="s">
        <v>4419</v>
      </c>
      <c r="F3690" s="46" t="s">
        <v>13549</v>
      </c>
      <c r="G3690" s="46" t="s">
        <v>13550</v>
      </c>
      <c r="H3690" s="46" t="s">
        <v>361</v>
      </c>
      <c r="I3690" s="46" t="s">
        <v>991</v>
      </c>
      <c r="J3690" s="47">
        <v>306</v>
      </c>
      <c r="K3690" s="46" t="s">
        <v>2569</v>
      </c>
      <c r="L3690" s="46" t="s">
        <v>288</v>
      </c>
    </row>
    <row r="3691" spans="1:12" x14ac:dyDescent="0.2">
      <c r="A3691" s="47">
        <v>16334</v>
      </c>
      <c r="C3691" s="46" t="s">
        <v>1648</v>
      </c>
      <c r="D3691" s="46" t="s">
        <v>1743</v>
      </c>
      <c r="E3691" s="46" t="s">
        <v>2785</v>
      </c>
      <c r="F3691" s="46" t="s">
        <v>13551</v>
      </c>
      <c r="G3691" s="46" t="s">
        <v>13552</v>
      </c>
      <c r="H3691" s="46" t="s">
        <v>361</v>
      </c>
      <c r="I3691" s="46" t="s">
        <v>857</v>
      </c>
      <c r="J3691" s="47">
        <v>446</v>
      </c>
      <c r="K3691" s="46" t="s">
        <v>2569</v>
      </c>
      <c r="L3691" s="46" t="s">
        <v>279</v>
      </c>
    </row>
    <row r="3692" spans="1:12" x14ac:dyDescent="0.2">
      <c r="A3692" s="47">
        <v>16321</v>
      </c>
      <c r="C3692" s="46" t="s">
        <v>1730</v>
      </c>
      <c r="D3692" s="46" t="s">
        <v>17</v>
      </c>
      <c r="E3692" s="46" t="s">
        <v>33</v>
      </c>
      <c r="F3692" s="46" t="s">
        <v>6323</v>
      </c>
      <c r="G3692" s="46" t="s">
        <v>13554</v>
      </c>
      <c r="H3692" s="46" t="s">
        <v>361</v>
      </c>
      <c r="I3692" s="46" t="s">
        <v>665</v>
      </c>
      <c r="J3692" s="47">
        <v>439</v>
      </c>
      <c r="K3692" s="46" t="s">
        <v>2569</v>
      </c>
      <c r="L3692" s="46" t="s">
        <v>279</v>
      </c>
    </row>
    <row r="3693" spans="1:12" x14ac:dyDescent="0.2">
      <c r="A3693" s="47">
        <v>16315</v>
      </c>
      <c r="C3693" s="46" t="s">
        <v>13256</v>
      </c>
      <c r="D3693" s="46" t="s">
        <v>2576</v>
      </c>
      <c r="E3693" s="46" t="s">
        <v>2750</v>
      </c>
      <c r="F3693" s="46" t="s">
        <v>6985</v>
      </c>
      <c r="G3693" s="46" t="s">
        <v>13555</v>
      </c>
      <c r="H3693" s="46" t="s">
        <v>368</v>
      </c>
      <c r="I3693" s="46" t="s">
        <v>4552</v>
      </c>
      <c r="J3693" s="47">
        <v>46</v>
      </c>
      <c r="K3693" s="46" t="s">
        <v>2569</v>
      </c>
      <c r="L3693" s="46" t="s">
        <v>279</v>
      </c>
    </row>
    <row r="3694" spans="1:12" x14ac:dyDescent="0.2">
      <c r="A3694" s="47">
        <v>16298</v>
      </c>
      <c r="C3694" s="46" t="s">
        <v>1773</v>
      </c>
      <c r="D3694" s="46" t="s">
        <v>1774</v>
      </c>
      <c r="E3694" s="46" t="s">
        <v>392</v>
      </c>
      <c r="F3694" s="46" t="s">
        <v>6986</v>
      </c>
      <c r="G3694" s="46" t="s">
        <v>13556</v>
      </c>
      <c r="H3694" s="46" t="s">
        <v>358</v>
      </c>
      <c r="I3694" s="46" t="s">
        <v>2716</v>
      </c>
      <c r="J3694" s="47">
        <v>10475</v>
      </c>
      <c r="K3694" s="46" t="s">
        <v>2569</v>
      </c>
      <c r="L3694" s="46" t="s">
        <v>284</v>
      </c>
    </row>
    <row r="3695" spans="1:12" x14ac:dyDescent="0.2">
      <c r="A3695" s="47">
        <v>16280</v>
      </c>
      <c r="C3695" s="46" t="s">
        <v>1768</v>
      </c>
      <c r="D3695" s="46" t="s">
        <v>1769</v>
      </c>
      <c r="E3695" s="46" t="s">
        <v>32</v>
      </c>
      <c r="F3695" s="46" t="s">
        <v>13558</v>
      </c>
      <c r="G3695" s="46" t="s">
        <v>13559</v>
      </c>
      <c r="H3695" s="46" t="s">
        <v>368</v>
      </c>
      <c r="I3695" s="46" t="s">
        <v>4848</v>
      </c>
      <c r="J3695" s="47">
        <v>724</v>
      </c>
      <c r="K3695" s="46" t="s">
        <v>2569</v>
      </c>
      <c r="L3695" s="46" t="s">
        <v>170</v>
      </c>
    </row>
    <row r="3696" spans="1:12" x14ac:dyDescent="0.2">
      <c r="A3696" s="47">
        <v>16275</v>
      </c>
      <c r="C3696" s="46" t="s">
        <v>15989</v>
      </c>
      <c r="D3696" s="46" t="s">
        <v>14</v>
      </c>
      <c r="E3696" s="46" t="s">
        <v>5471</v>
      </c>
      <c r="F3696" s="46" t="s">
        <v>6987</v>
      </c>
      <c r="G3696" s="46" t="s">
        <v>13560</v>
      </c>
      <c r="H3696" s="46" t="s">
        <v>368</v>
      </c>
      <c r="I3696" s="46" t="s">
        <v>899</v>
      </c>
      <c r="J3696" s="47">
        <v>10145</v>
      </c>
      <c r="K3696" s="46" t="s">
        <v>2569</v>
      </c>
      <c r="L3696" s="46" t="s">
        <v>170</v>
      </c>
    </row>
    <row r="3697" spans="1:12" x14ac:dyDescent="0.2">
      <c r="A3697" s="47">
        <v>16259</v>
      </c>
      <c r="C3697" s="46" t="s">
        <v>1483</v>
      </c>
      <c r="D3697" s="46" t="s">
        <v>9</v>
      </c>
      <c r="E3697" s="46" t="s">
        <v>3810</v>
      </c>
      <c r="F3697" s="46" t="s">
        <v>6988</v>
      </c>
      <c r="G3697" s="46" t="s">
        <v>13561</v>
      </c>
      <c r="H3697" s="46" t="s">
        <v>368</v>
      </c>
      <c r="I3697" s="46" t="s">
        <v>4848</v>
      </c>
      <c r="J3697" s="47">
        <v>724</v>
      </c>
      <c r="K3697" s="46" t="s">
        <v>2569</v>
      </c>
      <c r="L3697" s="46" t="s">
        <v>170</v>
      </c>
    </row>
    <row r="3698" spans="1:12" x14ac:dyDescent="0.2">
      <c r="A3698" s="47">
        <v>16243</v>
      </c>
      <c r="C3698" s="46" t="s">
        <v>6683</v>
      </c>
      <c r="D3698" s="46" t="s">
        <v>147</v>
      </c>
      <c r="E3698" s="46" t="s">
        <v>6268</v>
      </c>
      <c r="F3698" s="46" t="s">
        <v>6989</v>
      </c>
      <c r="G3698" s="46" t="s">
        <v>13562</v>
      </c>
      <c r="H3698" s="46" t="s">
        <v>368</v>
      </c>
      <c r="I3698" s="46" t="s">
        <v>4848</v>
      </c>
      <c r="J3698" s="47">
        <v>724</v>
      </c>
      <c r="K3698" s="46" t="s">
        <v>2569</v>
      </c>
      <c r="L3698" s="46" t="s">
        <v>170</v>
      </c>
    </row>
    <row r="3699" spans="1:12" x14ac:dyDescent="0.2">
      <c r="A3699" s="47">
        <v>16237</v>
      </c>
      <c r="C3699" s="46" t="s">
        <v>165</v>
      </c>
      <c r="D3699" s="46" t="s">
        <v>15112</v>
      </c>
      <c r="E3699" s="46" t="s">
        <v>9556</v>
      </c>
      <c r="F3699" s="46" t="s">
        <v>6990</v>
      </c>
      <c r="G3699" s="46" t="s">
        <v>13563</v>
      </c>
      <c r="H3699" s="46" t="s">
        <v>368</v>
      </c>
      <c r="I3699" s="46" t="s">
        <v>4848</v>
      </c>
      <c r="J3699" s="47">
        <v>724</v>
      </c>
      <c r="K3699" s="46" t="s">
        <v>2569</v>
      </c>
      <c r="L3699" s="46" t="s">
        <v>170</v>
      </c>
    </row>
    <row r="3700" spans="1:12" x14ac:dyDescent="0.2">
      <c r="A3700" s="47">
        <v>16233</v>
      </c>
      <c r="C3700" s="46" t="s">
        <v>41</v>
      </c>
      <c r="D3700" s="46" t="s">
        <v>6685</v>
      </c>
      <c r="E3700" s="46" t="s">
        <v>3570</v>
      </c>
      <c r="F3700" s="46" t="s">
        <v>13564</v>
      </c>
      <c r="G3700" s="46" t="s">
        <v>13565</v>
      </c>
      <c r="H3700" s="46" t="s">
        <v>361</v>
      </c>
      <c r="I3700" s="46" t="s">
        <v>4320</v>
      </c>
      <c r="J3700" s="47">
        <v>103</v>
      </c>
      <c r="K3700" s="46" t="s">
        <v>2569</v>
      </c>
      <c r="L3700" s="46" t="s">
        <v>278</v>
      </c>
    </row>
    <row r="3701" spans="1:12" x14ac:dyDescent="0.2">
      <c r="A3701" s="47">
        <v>16229</v>
      </c>
      <c r="C3701" s="46" t="s">
        <v>6687</v>
      </c>
      <c r="D3701" s="46" t="s">
        <v>6688</v>
      </c>
      <c r="E3701" s="46" t="s">
        <v>6689</v>
      </c>
      <c r="F3701" s="46" t="s">
        <v>6991</v>
      </c>
      <c r="G3701" s="46" t="s">
        <v>13566</v>
      </c>
      <c r="H3701" s="46" t="s">
        <v>361</v>
      </c>
      <c r="I3701" s="46" t="s">
        <v>750</v>
      </c>
      <c r="J3701" s="47">
        <v>678</v>
      </c>
      <c r="K3701" s="46" t="s">
        <v>2569</v>
      </c>
      <c r="L3701" s="46" t="s">
        <v>281</v>
      </c>
    </row>
    <row r="3702" spans="1:12" x14ac:dyDescent="0.2">
      <c r="A3702" s="47">
        <v>16228</v>
      </c>
      <c r="C3702" s="46" t="s">
        <v>6691</v>
      </c>
      <c r="D3702" s="46" t="s">
        <v>6692</v>
      </c>
      <c r="E3702" s="46" t="s">
        <v>2817</v>
      </c>
      <c r="F3702" s="46" t="s">
        <v>6992</v>
      </c>
      <c r="G3702" s="46" t="s">
        <v>13567</v>
      </c>
      <c r="H3702" s="46" t="s">
        <v>368</v>
      </c>
      <c r="I3702" s="46" t="s">
        <v>682</v>
      </c>
      <c r="J3702" s="47">
        <v>214</v>
      </c>
      <c r="K3702" s="46" t="s">
        <v>2569</v>
      </c>
      <c r="L3702" s="46" t="s">
        <v>170</v>
      </c>
    </row>
    <row r="3703" spans="1:12" x14ac:dyDescent="0.2">
      <c r="A3703" s="47">
        <v>16226</v>
      </c>
      <c r="C3703" s="46" t="s">
        <v>1593</v>
      </c>
      <c r="D3703" s="46" t="s">
        <v>6694</v>
      </c>
      <c r="E3703" s="46" t="s">
        <v>96</v>
      </c>
      <c r="F3703" s="46" t="s">
        <v>6993</v>
      </c>
      <c r="G3703" s="46" t="s">
        <v>13568</v>
      </c>
      <c r="H3703" s="46" t="s">
        <v>368</v>
      </c>
      <c r="I3703" s="46" t="s">
        <v>11471</v>
      </c>
      <c r="J3703" s="47">
        <v>317</v>
      </c>
      <c r="K3703" s="46" t="s">
        <v>2569</v>
      </c>
      <c r="L3703" s="46" t="s">
        <v>170</v>
      </c>
    </row>
    <row r="3704" spans="1:12" x14ac:dyDescent="0.2">
      <c r="A3704" s="47">
        <v>16225</v>
      </c>
      <c r="C3704" s="46" t="s">
        <v>1593</v>
      </c>
      <c r="D3704" s="46" t="s">
        <v>6695</v>
      </c>
      <c r="E3704" s="46" t="s">
        <v>86</v>
      </c>
      <c r="F3704" s="46" t="s">
        <v>6994</v>
      </c>
      <c r="G3704" s="46" t="s">
        <v>13569</v>
      </c>
      <c r="H3704" s="46" t="s">
        <v>361</v>
      </c>
      <c r="I3704" s="46" t="s">
        <v>2618</v>
      </c>
      <c r="J3704" s="47">
        <v>323</v>
      </c>
      <c r="K3704" s="46" t="s">
        <v>2569</v>
      </c>
      <c r="L3704" s="46" t="s">
        <v>284</v>
      </c>
    </row>
    <row r="3705" spans="1:12" x14ac:dyDescent="0.2">
      <c r="A3705" s="47">
        <v>16224</v>
      </c>
      <c r="C3705" s="46" t="s">
        <v>6697</v>
      </c>
      <c r="D3705" s="46" t="s">
        <v>6698</v>
      </c>
      <c r="E3705" s="46" t="s">
        <v>6518</v>
      </c>
      <c r="F3705" s="46" t="s">
        <v>6995</v>
      </c>
      <c r="G3705" s="46" t="s">
        <v>13570</v>
      </c>
      <c r="H3705" s="46" t="s">
        <v>361</v>
      </c>
      <c r="I3705" s="46" t="s">
        <v>481</v>
      </c>
      <c r="J3705" s="47">
        <v>10224</v>
      </c>
      <c r="K3705" s="46" t="s">
        <v>2569</v>
      </c>
      <c r="L3705" s="46" t="s">
        <v>280</v>
      </c>
    </row>
    <row r="3706" spans="1:12" x14ac:dyDescent="0.2">
      <c r="A3706" s="47">
        <v>16213</v>
      </c>
      <c r="C3706" s="46" t="s">
        <v>7</v>
      </c>
      <c r="D3706" s="46" t="s">
        <v>13273</v>
      </c>
      <c r="E3706" s="46" t="s">
        <v>2864</v>
      </c>
      <c r="F3706" s="46" t="s">
        <v>6997</v>
      </c>
      <c r="G3706" s="46" t="s">
        <v>13571</v>
      </c>
      <c r="H3706" s="46" t="s">
        <v>361</v>
      </c>
      <c r="I3706" s="46" t="s">
        <v>886</v>
      </c>
      <c r="J3706" s="47">
        <v>10223</v>
      </c>
      <c r="K3706" s="46" t="s">
        <v>2569</v>
      </c>
      <c r="L3706" s="46" t="s">
        <v>269</v>
      </c>
    </row>
    <row r="3707" spans="1:12" x14ac:dyDescent="0.2">
      <c r="A3707" s="47">
        <v>16208</v>
      </c>
      <c r="C3707" s="46" t="s">
        <v>154</v>
      </c>
      <c r="D3707" s="46" t="s">
        <v>6700</v>
      </c>
      <c r="E3707" s="46" t="s">
        <v>73</v>
      </c>
      <c r="F3707" s="46" t="s">
        <v>13573</v>
      </c>
      <c r="G3707" s="46" t="s">
        <v>13574</v>
      </c>
      <c r="H3707" s="46" t="s">
        <v>361</v>
      </c>
      <c r="I3707" s="46" t="s">
        <v>886</v>
      </c>
      <c r="J3707" s="47">
        <v>10223</v>
      </c>
      <c r="K3707" s="46" t="s">
        <v>2569</v>
      </c>
      <c r="L3707" s="46" t="s">
        <v>269</v>
      </c>
    </row>
    <row r="3708" spans="1:12" x14ac:dyDescent="0.2">
      <c r="A3708" s="47">
        <v>16191</v>
      </c>
      <c r="C3708" s="46" t="s">
        <v>1528</v>
      </c>
      <c r="D3708" s="46" t="s">
        <v>1528</v>
      </c>
      <c r="E3708" s="46" t="s">
        <v>13276</v>
      </c>
      <c r="F3708" s="46" t="s">
        <v>13575</v>
      </c>
      <c r="G3708" s="46" t="s">
        <v>13576</v>
      </c>
      <c r="H3708" s="46" t="s">
        <v>361</v>
      </c>
      <c r="I3708" s="46" t="s">
        <v>882</v>
      </c>
      <c r="J3708" s="47">
        <v>567</v>
      </c>
      <c r="K3708" s="46" t="s">
        <v>2569</v>
      </c>
      <c r="L3708" s="46" t="s">
        <v>269</v>
      </c>
    </row>
    <row r="3709" spans="1:12" x14ac:dyDescent="0.2">
      <c r="A3709" s="47">
        <v>16188</v>
      </c>
      <c r="C3709" s="46" t="s">
        <v>6702</v>
      </c>
      <c r="D3709" s="46" t="s">
        <v>159</v>
      </c>
      <c r="E3709" s="46" t="s">
        <v>6703</v>
      </c>
      <c r="F3709" s="46" t="s">
        <v>6999</v>
      </c>
      <c r="G3709" s="46" t="s">
        <v>13577</v>
      </c>
      <c r="H3709" s="46" t="s">
        <v>368</v>
      </c>
      <c r="I3709" s="46" t="s">
        <v>882</v>
      </c>
      <c r="J3709" s="47">
        <v>567</v>
      </c>
      <c r="K3709" s="46" t="s">
        <v>2569</v>
      </c>
      <c r="L3709" s="46" t="s">
        <v>269</v>
      </c>
    </row>
    <row r="3710" spans="1:12" x14ac:dyDescent="0.2">
      <c r="A3710" s="47">
        <v>16186</v>
      </c>
      <c r="C3710" s="46" t="s">
        <v>6705</v>
      </c>
      <c r="D3710" s="46" t="s">
        <v>2056</v>
      </c>
      <c r="E3710" s="46" t="s">
        <v>162</v>
      </c>
      <c r="F3710" s="46" t="s">
        <v>7000</v>
      </c>
      <c r="G3710" s="46" t="s">
        <v>13578</v>
      </c>
      <c r="H3710" s="46" t="s">
        <v>361</v>
      </c>
      <c r="I3710" s="46" t="s">
        <v>882</v>
      </c>
      <c r="J3710" s="47">
        <v>567</v>
      </c>
      <c r="K3710" s="46" t="s">
        <v>2569</v>
      </c>
      <c r="L3710" s="46" t="s">
        <v>269</v>
      </c>
    </row>
    <row r="3711" spans="1:12" x14ac:dyDescent="0.2">
      <c r="A3711" s="47">
        <v>16184</v>
      </c>
      <c r="C3711" s="46" t="s">
        <v>13</v>
      </c>
      <c r="D3711" s="46" t="s">
        <v>8952</v>
      </c>
      <c r="E3711" s="46" t="s">
        <v>13282</v>
      </c>
      <c r="F3711" s="46" t="s">
        <v>7002</v>
      </c>
      <c r="G3711" s="46" t="s">
        <v>13579</v>
      </c>
      <c r="H3711" s="46" t="s">
        <v>358</v>
      </c>
      <c r="I3711" s="46" t="s">
        <v>627</v>
      </c>
      <c r="J3711" s="47">
        <v>291</v>
      </c>
      <c r="K3711" s="46" t="s">
        <v>2569</v>
      </c>
      <c r="L3711" s="46" t="s">
        <v>282</v>
      </c>
    </row>
    <row r="3712" spans="1:12" x14ac:dyDescent="0.2">
      <c r="A3712" s="47">
        <v>16181</v>
      </c>
      <c r="C3712" s="46" t="s">
        <v>6007</v>
      </c>
      <c r="D3712" s="46" t="s">
        <v>6707</v>
      </c>
      <c r="E3712" s="46" t="s">
        <v>2752</v>
      </c>
      <c r="F3712" s="46" t="s">
        <v>7005</v>
      </c>
      <c r="G3712" s="46" t="s">
        <v>13580</v>
      </c>
      <c r="H3712" s="46" t="s">
        <v>361</v>
      </c>
      <c r="I3712" s="46" t="s">
        <v>595</v>
      </c>
      <c r="J3712" s="47">
        <v>175</v>
      </c>
      <c r="K3712" s="46" t="s">
        <v>2569</v>
      </c>
      <c r="L3712" s="46" t="s">
        <v>269</v>
      </c>
    </row>
    <row r="3713" spans="1:12" x14ac:dyDescent="0.2">
      <c r="A3713" s="47">
        <v>16161</v>
      </c>
      <c r="C3713" s="46" t="s">
        <v>362</v>
      </c>
      <c r="D3713" s="46" t="s">
        <v>2112</v>
      </c>
      <c r="E3713" s="46" t="s">
        <v>67</v>
      </c>
      <c r="F3713" s="46" t="s">
        <v>7006</v>
      </c>
      <c r="G3713" s="46" t="s">
        <v>13581</v>
      </c>
      <c r="H3713" s="46" t="s">
        <v>361</v>
      </c>
      <c r="I3713" s="46" t="s">
        <v>820</v>
      </c>
      <c r="J3713" s="47">
        <v>461</v>
      </c>
      <c r="K3713" s="46" t="s">
        <v>2569</v>
      </c>
      <c r="L3713" s="46" t="s">
        <v>269</v>
      </c>
    </row>
    <row r="3714" spans="1:12" x14ac:dyDescent="0.2">
      <c r="A3714" s="47">
        <v>16148</v>
      </c>
      <c r="C3714" s="46" t="s">
        <v>41</v>
      </c>
      <c r="D3714" s="46" t="s">
        <v>14</v>
      </c>
      <c r="E3714" s="46" t="s">
        <v>3556</v>
      </c>
      <c r="F3714" s="46" t="s">
        <v>13582</v>
      </c>
      <c r="G3714" s="46" t="s">
        <v>13583</v>
      </c>
      <c r="H3714" s="46" t="s">
        <v>361</v>
      </c>
      <c r="I3714" s="46" t="s">
        <v>428</v>
      </c>
      <c r="J3714" s="47">
        <v>641</v>
      </c>
      <c r="K3714" s="46" t="s">
        <v>2569</v>
      </c>
      <c r="L3714" s="46" t="s">
        <v>269</v>
      </c>
    </row>
    <row r="3715" spans="1:12" x14ac:dyDescent="0.2">
      <c r="A3715" s="47">
        <v>16141</v>
      </c>
      <c r="C3715" s="46" t="s">
        <v>25</v>
      </c>
      <c r="D3715" s="46" t="s">
        <v>19</v>
      </c>
      <c r="E3715" s="46" t="s">
        <v>6</v>
      </c>
      <c r="F3715" s="46" t="s">
        <v>7007</v>
      </c>
      <c r="G3715" s="46" t="s">
        <v>13584</v>
      </c>
      <c r="H3715" s="46" t="s">
        <v>361</v>
      </c>
      <c r="I3715" s="46" t="s">
        <v>945</v>
      </c>
      <c r="J3715" s="47">
        <v>487</v>
      </c>
      <c r="K3715" s="46" t="s">
        <v>2569</v>
      </c>
      <c r="L3715" s="46" t="s">
        <v>269</v>
      </c>
    </row>
    <row r="3716" spans="1:12" x14ac:dyDescent="0.2">
      <c r="A3716" s="47">
        <v>16140</v>
      </c>
      <c r="C3716" s="46" t="s">
        <v>57</v>
      </c>
      <c r="D3716" s="46" t="s">
        <v>2145</v>
      </c>
      <c r="E3716" s="46" t="s">
        <v>31</v>
      </c>
      <c r="F3716" s="46" t="s">
        <v>5574</v>
      </c>
      <c r="G3716" s="46" t="s">
        <v>13585</v>
      </c>
      <c r="H3716" s="46" t="s">
        <v>361</v>
      </c>
      <c r="I3716" s="46" t="s">
        <v>882</v>
      </c>
      <c r="J3716" s="47">
        <v>567</v>
      </c>
      <c r="K3716" s="46" t="s">
        <v>2569</v>
      </c>
      <c r="L3716" s="46" t="s">
        <v>269</v>
      </c>
    </row>
    <row r="3717" spans="1:12" x14ac:dyDescent="0.2">
      <c r="A3717" s="47">
        <v>16138</v>
      </c>
      <c r="C3717" s="46" t="s">
        <v>39</v>
      </c>
      <c r="D3717" s="46" t="s">
        <v>6709</v>
      </c>
      <c r="E3717" s="46" t="s">
        <v>31</v>
      </c>
      <c r="F3717" s="46" t="s">
        <v>7009</v>
      </c>
      <c r="G3717" s="46" t="s">
        <v>13586</v>
      </c>
      <c r="H3717" s="46" t="s">
        <v>361</v>
      </c>
      <c r="I3717" s="46" t="s">
        <v>554</v>
      </c>
      <c r="J3717" s="47">
        <v>10104</v>
      </c>
      <c r="K3717" s="46" t="s">
        <v>2569</v>
      </c>
      <c r="L3717" s="46" t="s">
        <v>269</v>
      </c>
    </row>
    <row r="3718" spans="1:12" x14ac:dyDescent="0.2">
      <c r="A3718" s="47">
        <v>16079</v>
      </c>
      <c r="C3718" s="46" t="s">
        <v>6757</v>
      </c>
      <c r="D3718" s="46" t="s">
        <v>9842</v>
      </c>
      <c r="E3718" s="46" t="s">
        <v>4340</v>
      </c>
      <c r="F3718" s="46" t="s">
        <v>7010</v>
      </c>
      <c r="G3718" s="46" t="s">
        <v>13587</v>
      </c>
      <c r="H3718" s="46" t="s">
        <v>361</v>
      </c>
      <c r="I3718" s="46" t="s">
        <v>820</v>
      </c>
      <c r="J3718" s="47">
        <v>461</v>
      </c>
      <c r="K3718" s="46" t="s">
        <v>2569</v>
      </c>
      <c r="L3718" s="46" t="s">
        <v>269</v>
      </c>
    </row>
    <row r="3719" spans="1:12" x14ac:dyDescent="0.2">
      <c r="A3719" s="47">
        <v>16078</v>
      </c>
      <c r="C3719" s="46" t="s">
        <v>44</v>
      </c>
      <c r="D3719" s="46" t="s">
        <v>89</v>
      </c>
      <c r="E3719" s="46" t="s">
        <v>26</v>
      </c>
      <c r="F3719" s="46" t="s">
        <v>7011</v>
      </c>
      <c r="G3719" s="46" t="s">
        <v>13588</v>
      </c>
      <c r="H3719" s="46" t="s">
        <v>358</v>
      </c>
      <c r="I3719" s="46" t="s">
        <v>384</v>
      </c>
      <c r="J3719" s="47">
        <v>233</v>
      </c>
      <c r="K3719" s="46" t="s">
        <v>2569</v>
      </c>
      <c r="L3719" s="46" t="s">
        <v>269</v>
      </c>
    </row>
    <row r="3720" spans="1:12" x14ac:dyDescent="0.2">
      <c r="A3720" s="47">
        <v>16066</v>
      </c>
      <c r="C3720" s="46" t="s">
        <v>1573</v>
      </c>
      <c r="D3720" s="46" t="s">
        <v>7</v>
      </c>
      <c r="E3720" s="46" t="s">
        <v>6674</v>
      </c>
      <c r="F3720" s="46" t="s">
        <v>7013</v>
      </c>
      <c r="G3720" s="46" t="s">
        <v>13589</v>
      </c>
      <c r="H3720" s="46" t="s">
        <v>361</v>
      </c>
      <c r="I3720" s="46" t="s">
        <v>782</v>
      </c>
      <c r="J3720" s="47">
        <v>561</v>
      </c>
      <c r="K3720" s="46" t="s">
        <v>2569</v>
      </c>
      <c r="L3720" s="46" t="s">
        <v>169</v>
      </c>
    </row>
    <row r="3721" spans="1:12" x14ac:dyDescent="0.2">
      <c r="A3721" s="47">
        <v>16058</v>
      </c>
      <c r="C3721" s="46" t="s">
        <v>3462</v>
      </c>
      <c r="D3721" s="46" t="s">
        <v>14886</v>
      </c>
      <c r="E3721" s="46" t="s">
        <v>10624</v>
      </c>
      <c r="F3721" s="46" t="s">
        <v>7015</v>
      </c>
      <c r="G3721" s="46" t="s">
        <v>13590</v>
      </c>
      <c r="H3721" s="46" t="s">
        <v>358</v>
      </c>
      <c r="I3721" s="46" t="s">
        <v>2716</v>
      </c>
      <c r="J3721" s="47">
        <v>10475</v>
      </c>
      <c r="K3721" s="46" t="s">
        <v>2569</v>
      </c>
      <c r="L3721" s="46" t="s">
        <v>284</v>
      </c>
    </row>
    <row r="3722" spans="1:12" x14ac:dyDescent="0.2">
      <c r="A3722" s="47">
        <v>16039</v>
      </c>
      <c r="C3722" s="46" t="s">
        <v>6712</v>
      </c>
      <c r="D3722" s="46" t="s">
        <v>6713</v>
      </c>
      <c r="E3722" s="46" t="s">
        <v>6714</v>
      </c>
      <c r="F3722" s="46" t="s">
        <v>7017</v>
      </c>
      <c r="G3722" s="46" t="s">
        <v>13591</v>
      </c>
      <c r="H3722" s="46" t="s">
        <v>358</v>
      </c>
      <c r="I3722" s="46" t="s">
        <v>2618</v>
      </c>
      <c r="J3722" s="47">
        <v>323</v>
      </c>
      <c r="K3722" s="46" t="s">
        <v>2569</v>
      </c>
      <c r="L3722" s="46" t="s">
        <v>284</v>
      </c>
    </row>
    <row r="3723" spans="1:12" x14ac:dyDescent="0.2">
      <c r="A3723" s="47">
        <v>16013</v>
      </c>
      <c r="C3723" s="46" t="s">
        <v>2123</v>
      </c>
      <c r="D3723" s="46" t="s">
        <v>2124</v>
      </c>
      <c r="E3723" s="46" t="s">
        <v>3810</v>
      </c>
      <c r="F3723" s="46" t="s">
        <v>13593</v>
      </c>
      <c r="G3723" s="46" t="s">
        <v>13594</v>
      </c>
      <c r="H3723" s="46" t="s">
        <v>358</v>
      </c>
      <c r="I3723" s="46" t="s">
        <v>752</v>
      </c>
      <c r="J3723" s="47">
        <v>406</v>
      </c>
      <c r="K3723" s="46" t="s">
        <v>2646</v>
      </c>
      <c r="L3723" s="46" t="s">
        <v>282</v>
      </c>
    </row>
    <row r="3724" spans="1:12" x14ac:dyDescent="0.2">
      <c r="A3724" s="47">
        <v>15991</v>
      </c>
      <c r="C3724" s="46" t="s">
        <v>13300</v>
      </c>
      <c r="D3724" s="46" t="s">
        <v>13301</v>
      </c>
      <c r="E3724" s="46" t="s">
        <v>3405</v>
      </c>
      <c r="F3724" s="46" t="s">
        <v>7019</v>
      </c>
      <c r="G3724" s="46" t="s">
        <v>13595</v>
      </c>
      <c r="H3724" s="46" t="s">
        <v>361</v>
      </c>
      <c r="I3724" s="46" t="s">
        <v>407</v>
      </c>
      <c r="J3724" s="47">
        <v>355</v>
      </c>
      <c r="K3724" s="46" t="s">
        <v>2569</v>
      </c>
      <c r="L3724" s="46" t="s">
        <v>289</v>
      </c>
    </row>
    <row r="3725" spans="1:12" x14ac:dyDescent="0.2">
      <c r="A3725" s="47">
        <v>15990</v>
      </c>
      <c r="C3725" s="46" t="s">
        <v>6721</v>
      </c>
      <c r="D3725" s="46" t="s">
        <v>104</v>
      </c>
      <c r="E3725" s="46" t="s">
        <v>5079</v>
      </c>
      <c r="F3725" s="46" t="s">
        <v>7021</v>
      </c>
      <c r="G3725" s="46" t="s">
        <v>13596</v>
      </c>
      <c r="H3725" s="46" t="s">
        <v>368</v>
      </c>
      <c r="I3725" s="46" t="s">
        <v>687</v>
      </c>
      <c r="J3725" s="47">
        <v>490</v>
      </c>
      <c r="K3725" s="46" t="s">
        <v>2569</v>
      </c>
      <c r="L3725" s="46" t="s">
        <v>289</v>
      </c>
    </row>
    <row r="3726" spans="1:12" x14ac:dyDescent="0.2">
      <c r="A3726" s="47">
        <v>15989</v>
      </c>
      <c r="C3726" s="46" t="s">
        <v>5694</v>
      </c>
      <c r="D3726" s="46" t="s">
        <v>5695</v>
      </c>
      <c r="E3726" s="46" t="s">
        <v>95</v>
      </c>
      <c r="F3726" s="46" t="s">
        <v>7022</v>
      </c>
      <c r="G3726" s="46" t="s">
        <v>13597</v>
      </c>
      <c r="H3726" s="46" t="s">
        <v>361</v>
      </c>
      <c r="I3726" s="46" t="s">
        <v>407</v>
      </c>
      <c r="J3726" s="47">
        <v>355</v>
      </c>
      <c r="K3726" s="46" t="s">
        <v>2569</v>
      </c>
      <c r="L3726" s="46" t="s">
        <v>289</v>
      </c>
    </row>
    <row r="3727" spans="1:12" x14ac:dyDescent="0.2">
      <c r="A3727" s="47">
        <v>15985</v>
      </c>
      <c r="C3727" s="46" t="s">
        <v>5607</v>
      </c>
      <c r="D3727" s="46" t="s">
        <v>1808</v>
      </c>
      <c r="E3727" s="46" t="s">
        <v>5595</v>
      </c>
      <c r="F3727" s="46" t="s">
        <v>4385</v>
      </c>
      <c r="G3727" s="46" t="s">
        <v>13598</v>
      </c>
      <c r="H3727" s="46" t="s">
        <v>361</v>
      </c>
      <c r="I3727" s="46" t="s">
        <v>993</v>
      </c>
      <c r="J3727" s="47">
        <v>10001</v>
      </c>
      <c r="K3727" s="46" t="s">
        <v>2569</v>
      </c>
      <c r="L3727" s="46" t="s">
        <v>284</v>
      </c>
    </row>
    <row r="3728" spans="1:12" x14ac:dyDescent="0.2">
      <c r="A3728" s="47">
        <v>15983</v>
      </c>
      <c r="C3728" s="46" t="s">
        <v>6000</v>
      </c>
      <c r="D3728" s="46" t="s">
        <v>154</v>
      </c>
      <c r="E3728" s="46" t="s">
        <v>2733</v>
      </c>
      <c r="F3728" s="46" t="s">
        <v>7023</v>
      </c>
      <c r="G3728" s="46" t="s">
        <v>13599</v>
      </c>
      <c r="H3728" s="46" t="s">
        <v>361</v>
      </c>
      <c r="I3728" s="46" t="s">
        <v>606</v>
      </c>
      <c r="J3728" s="47">
        <v>10432</v>
      </c>
      <c r="K3728" s="46" t="s">
        <v>2569</v>
      </c>
      <c r="L3728" s="46" t="s">
        <v>284</v>
      </c>
    </row>
    <row r="3729" spans="1:12" x14ac:dyDescent="0.2">
      <c r="A3729" s="47">
        <v>15982</v>
      </c>
      <c r="C3729" s="46" t="s">
        <v>2147</v>
      </c>
      <c r="D3729" s="46" t="s">
        <v>371</v>
      </c>
      <c r="E3729" s="46" t="s">
        <v>151</v>
      </c>
      <c r="F3729" s="46" t="s">
        <v>7025</v>
      </c>
      <c r="G3729" s="46" t="s">
        <v>13600</v>
      </c>
      <c r="H3729" s="46" t="s">
        <v>358</v>
      </c>
      <c r="I3729" s="46" t="s">
        <v>179</v>
      </c>
      <c r="J3729" s="47">
        <v>598</v>
      </c>
      <c r="K3729" s="46" t="s">
        <v>2569</v>
      </c>
      <c r="L3729" s="46" t="s">
        <v>282</v>
      </c>
    </row>
    <row r="3730" spans="1:12" x14ac:dyDescent="0.2">
      <c r="A3730" s="47">
        <v>15964</v>
      </c>
      <c r="C3730" s="46" t="s">
        <v>15287</v>
      </c>
      <c r="E3730" s="46" t="s">
        <v>15288</v>
      </c>
      <c r="F3730" s="46" t="s">
        <v>7026</v>
      </c>
      <c r="G3730" s="46" t="s">
        <v>13601</v>
      </c>
      <c r="H3730" s="46" t="s">
        <v>358</v>
      </c>
      <c r="I3730" s="46" t="s">
        <v>179</v>
      </c>
      <c r="J3730" s="47">
        <v>598</v>
      </c>
      <c r="K3730" s="46" t="s">
        <v>2569</v>
      </c>
      <c r="L3730" s="46" t="s">
        <v>282</v>
      </c>
    </row>
    <row r="3731" spans="1:12" x14ac:dyDescent="0.2">
      <c r="A3731" s="47">
        <v>15963</v>
      </c>
      <c r="C3731" s="46" t="s">
        <v>5742</v>
      </c>
      <c r="D3731" s="46" t="s">
        <v>6727</v>
      </c>
      <c r="E3731" s="46" t="s">
        <v>3412</v>
      </c>
      <c r="F3731" s="46" t="s">
        <v>6039</v>
      </c>
      <c r="G3731" s="46" t="s">
        <v>13602</v>
      </c>
      <c r="H3731" s="46" t="s">
        <v>361</v>
      </c>
      <c r="I3731" s="46" t="s">
        <v>410</v>
      </c>
      <c r="J3731" s="47">
        <v>425</v>
      </c>
      <c r="K3731" s="46" t="s">
        <v>2569</v>
      </c>
      <c r="L3731" s="46" t="s">
        <v>282</v>
      </c>
    </row>
    <row r="3732" spans="1:12" x14ac:dyDescent="0.2">
      <c r="A3732" s="47">
        <v>15962</v>
      </c>
      <c r="C3732" s="46" t="s">
        <v>19</v>
      </c>
      <c r="D3732" s="46" t="s">
        <v>34</v>
      </c>
      <c r="E3732" s="46" t="s">
        <v>12</v>
      </c>
      <c r="F3732" s="46" t="s">
        <v>6600</v>
      </c>
      <c r="G3732" s="46" t="s">
        <v>13603</v>
      </c>
      <c r="H3732" s="46" t="s">
        <v>361</v>
      </c>
      <c r="I3732" s="46" t="s">
        <v>386</v>
      </c>
      <c r="J3732" s="47">
        <v>248</v>
      </c>
      <c r="K3732" s="46" t="s">
        <v>2569</v>
      </c>
      <c r="L3732" s="46" t="s">
        <v>282</v>
      </c>
    </row>
    <row r="3733" spans="1:12" x14ac:dyDescent="0.2">
      <c r="A3733" s="47">
        <v>15961</v>
      </c>
      <c r="C3733" s="46" t="s">
        <v>6730</v>
      </c>
      <c r="D3733" s="46" t="s">
        <v>75</v>
      </c>
      <c r="E3733" s="46" t="s">
        <v>36</v>
      </c>
      <c r="F3733" s="46" t="s">
        <v>3469</v>
      </c>
      <c r="G3733" s="46" t="s">
        <v>13604</v>
      </c>
      <c r="H3733" s="46" t="s">
        <v>358</v>
      </c>
      <c r="I3733" s="46" t="s">
        <v>9063</v>
      </c>
      <c r="J3733" s="47">
        <v>10478</v>
      </c>
      <c r="K3733" s="46" t="s">
        <v>2569</v>
      </c>
      <c r="L3733" s="46" t="s">
        <v>282</v>
      </c>
    </row>
    <row r="3734" spans="1:12" x14ac:dyDescent="0.2">
      <c r="A3734" s="47">
        <v>15945</v>
      </c>
      <c r="C3734" s="46" t="s">
        <v>6731</v>
      </c>
      <c r="D3734" s="46" t="s">
        <v>71</v>
      </c>
      <c r="E3734" s="46" t="s">
        <v>6732</v>
      </c>
      <c r="F3734" s="46" t="s">
        <v>7030</v>
      </c>
      <c r="G3734" s="46" t="s">
        <v>13605</v>
      </c>
      <c r="H3734" s="46" t="s">
        <v>361</v>
      </c>
      <c r="I3734" s="46" t="s">
        <v>680</v>
      </c>
      <c r="J3734" s="47">
        <v>256</v>
      </c>
      <c r="K3734" s="46" t="s">
        <v>2569</v>
      </c>
      <c r="L3734" s="46" t="s">
        <v>282</v>
      </c>
    </row>
    <row r="3735" spans="1:12" x14ac:dyDescent="0.2">
      <c r="A3735" s="47">
        <v>15938</v>
      </c>
      <c r="C3735" s="46" t="s">
        <v>2047</v>
      </c>
      <c r="D3735" s="46" t="s">
        <v>6734</v>
      </c>
      <c r="E3735" s="46" t="s">
        <v>73</v>
      </c>
      <c r="F3735" s="46" t="s">
        <v>7033</v>
      </c>
      <c r="G3735" s="46" t="s">
        <v>13606</v>
      </c>
      <c r="H3735" s="46" t="s">
        <v>361</v>
      </c>
      <c r="I3735" s="46" t="s">
        <v>901</v>
      </c>
      <c r="J3735" s="47">
        <v>10314</v>
      </c>
      <c r="K3735" s="46" t="s">
        <v>2569</v>
      </c>
      <c r="L3735" s="46" t="s">
        <v>282</v>
      </c>
    </row>
    <row r="3736" spans="1:12" x14ac:dyDescent="0.2">
      <c r="A3736" s="47">
        <v>15925</v>
      </c>
      <c r="C3736" s="46" t="s">
        <v>443</v>
      </c>
      <c r="D3736" s="46" t="s">
        <v>371</v>
      </c>
      <c r="E3736" s="46" t="s">
        <v>6736</v>
      </c>
      <c r="F3736" s="46" t="s">
        <v>7035</v>
      </c>
      <c r="G3736" s="46" t="s">
        <v>13607</v>
      </c>
      <c r="H3736" s="46" t="s">
        <v>368</v>
      </c>
      <c r="I3736" s="46" t="s">
        <v>634</v>
      </c>
      <c r="J3736" s="47">
        <v>253</v>
      </c>
      <c r="K3736" s="46" t="s">
        <v>2569</v>
      </c>
      <c r="L3736" s="46" t="s">
        <v>282</v>
      </c>
    </row>
    <row r="3737" spans="1:12" x14ac:dyDescent="0.2">
      <c r="A3737" s="47">
        <v>15920</v>
      </c>
      <c r="C3737" s="46" t="s">
        <v>443</v>
      </c>
      <c r="D3737" s="46" t="s">
        <v>4759</v>
      </c>
      <c r="E3737" s="46" t="s">
        <v>4557</v>
      </c>
      <c r="F3737" s="46" t="s">
        <v>6661</v>
      </c>
      <c r="G3737" s="46" t="s">
        <v>13608</v>
      </c>
      <c r="H3737" s="46" t="s">
        <v>361</v>
      </c>
      <c r="I3737" s="46" t="s">
        <v>599</v>
      </c>
      <c r="J3737" s="47">
        <v>128</v>
      </c>
      <c r="K3737" s="46" t="s">
        <v>2569</v>
      </c>
      <c r="L3737" s="46" t="s">
        <v>282</v>
      </c>
    </row>
    <row r="3738" spans="1:12" x14ac:dyDescent="0.2">
      <c r="A3738" s="47">
        <v>15917</v>
      </c>
      <c r="C3738" s="46" t="s">
        <v>5142</v>
      </c>
      <c r="D3738" s="46" t="s">
        <v>89</v>
      </c>
      <c r="E3738" s="46" t="s">
        <v>4497</v>
      </c>
      <c r="F3738" s="46" t="s">
        <v>13610</v>
      </c>
      <c r="G3738" s="46" t="s">
        <v>13611</v>
      </c>
      <c r="H3738" s="46" t="s">
        <v>368</v>
      </c>
      <c r="I3738" s="46" t="s">
        <v>452</v>
      </c>
      <c r="J3738" s="47">
        <v>10064</v>
      </c>
      <c r="K3738" s="46" t="s">
        <v>2569</v>
      </c>
      <c r="L3738" s="46" t="s">
        <v>282</v>
      </c>
    </row>
    <row r="3739" spans="1:12" x14ac:dyDescent="0.2">
      <c r="A3739" s="47">
        <v>15909</v>
      </c>
      <c r="C3739" s="46" t="s">
        <v>57</v>
      </c>
      <c r="D3739" s="46" t="s">
        <v>6739</v>
      </c>
      <c r="E3739" s="46" t="s">
        <v>65</v>
      </c>
      <c r="F3739" s="46" t="s">
        <v>7037</v>
      </c>
      <c r="G3739" s="46" t="s">
        <v>13612</v>
      </c>
      <c r="H3739" s="46" t="s">
        <v>368</v>
      </c>
      <c r="I3739" s="46" t="s">
        <v>1432</v>
      </c>
      <c r="J3739" s="47">
        <v>10225</v>
      </c>
      <c r="K3739" s="46" t="s">
        <v>2619</v>
      </c>
      <c r="L3739" s="46" t="s">
        <v>287</v>
      </c>
    </row>
    <row r="3740" spans="1:12" x14ac:dyDescent="0.2">
      <c r="A3740" s="47">
        <v>15888</v>
      </c>
      <c r="C3740" s="46" t="s">
        <v>103</v>
      </c>
      <c r="D3740" s="46" t="s">
        <v>2122</v>
      </c>
      <c r="E3740" s="46" t="s">
        <v>96</v>
      </c>
      <c r="F3740" s="46" t="s">
        <v>7039</v>
      </c>
      <c r="G3740" s="46" t="s">
        <v>13613</v>
      </c>
      <c r="H3740" s="46" t="s">
        <v>358</v>
      </c>
      <c r="I3740" s="46" t="s">
        <v>800</v>
      </c>
      <c r="J3740" s="47">
        <v>10184</v>
      </c>
      <c r="K3740" s="46" t="s">
        <v>2569</v>
      </c>
      <c r="L3740" s="46" t="s">
        <v>287</v>
      </c>
    </row>
    <row r="3741" spans="1:12" x14ac:dyDescent="0.2">
      <c r="A3741" s="47">
        <v>15864</v>
      </c>
      <c r="C3741" s="46" t="s">
        <v>1764</v>
      </c>
      <c r="D3741" s="46" t="s">
        <v>25</v>
      </c>
      <c r="E3741" s="46" t="s">
        <v>6742</v>
      </c>
      <c r="F3741" s="46" t="s">
        <v>6576</v>
      </c>
      <c r="G3741" s="46" t="s">
        <v>13614</v>
      </c>
      <c r="H3741" s="46" t="s">
        <v>368</v>
      </c>
      <c r="I3741" s="46" t="s">
        <v>4480</v>
      </c>
      <c r="J3741" s="47">
        <v>10167</v>
      </c>
      <c r="K3741" s="46" t="s">
        <v>2569</v>
      </c>
      <c r="L3741" s="46" t="s">
        <v>287</v>
      </c>
    </row>
    <row r="3742" spans="1:12" x14ac:dyDescent="0.2">
      <c r="A3742" s="47">
        <v>15861</v>
      </c>
      <c r="C3742" s="46" t="s">
        <v>421</v>
      </c>
      <c r="D3742" s="46" t="s">
        <v>421</v>
      </c>
      <c r="E3742" s="46" t="s">
        <v>2808</v>
      </c>
      <c r="F3742" s="46" t="s">
        <v>6353</v>
      </c>
      <c r="G3742" s="46" t="s">
        <v>13615</v>
      </c>
      <c r="H3742" s="46" t="s">
        <v>361</v>
      </c>
      <c r="I3742" s="46" t="s">
        <v>912</v>
      </c>
      <c r="J3742" s="47">
        <v>495</v>
      </c>
      <c r="K3742" s="46" t="s">
        <v>2569</v>
      </c>
      <c r="L3742" s="46" t="s">
        <v>287</v>
      </c>
    </row>
    <row r="3743" spans="1:12" x14ac:dyDescent="0.2">
      <c r="A3743" s="47">
        <v>15860</v>
      </c>
      <c r="C3743" s="46" t="s">
        <v>15990</v>
      </c>
      <c r="D3743" s="46" t="s">
        <v>4114</v>
      </c>
      <c r="E3743" s="46" t="s">
        <v>3283</v>
      </c>
      <c r="F3743" s="46" t="s">
        <v>13616</v>
      </c>
      <c r="G3743" s="46" t="s">
        <v>13617</v>
      </c>
      <c r="H3743" s="46" t="s">
        <v>361</v>
      </c>
      <c r="I3743" s="46" t="s">
        <v>467</v>
      </c>
      <c r="J3743" s="47">
        <v>10163</v>
      </c>
      <c r="K3743" s="46" t="s">
        <v>2569</v>
      </c>
      <c r="L3743" s="46" t="s">
        <v>287</v>
      </c>
    </row>
    <row r="3744" spans="1:12" x14ac:dyDescent="0.2">
      <c r="A3744" s="47">
        <v>15853</v>
      </c>
      <c r="C3744" s="46" t="s">
        <v>1744</v>
      </c>
      <c r="D3744" s="46" t="s">
        <v>6744</v>
      </c>
      <c r="E3744" s="46" t="s">
        <v>98</v>
      </c>
      <c r="F3744" s="46" t="s">
        <v>7042</v>
      </c>
      <c r="G3744" s="46" t="s">
        <v>13618</v>
      </c>
      <c r="H3744" s="46" t="s">
        <v>361</v>
      </c>
      <c r="I3744" s="46" t="s">
        <v>397</v>
      </c>
      <c r="J3744" s="47">
        <v>284</v>
      </c>
      <c r="K3744" s="46" t="s">
        <v>2569</v>
      </c>
      <c r="L3744" s="46" t="s">
        <v>283</v>
      </c>
    </row>
    <row r="3745" spans="1:12" x14ac:dyDescent="0.2">
      <c r="A3745" s="47">
        <v>15811</v>
      </c>
      <c r="C3745" s="46" t="s">
        <v>19</v>
      </c>
      <c r="D3745" s="46" t="s">
        <v>4272</v>
      </c>
      <c r="E3745" s="46" t="s">
        <v>26</v>
      </c>
      <c r="F3745" s="46" t="s">
        <v>6390</v>
      </c>
      <c r="G3745" s="46" t="s">
        <v>13619</v>
      </c>
      <c r="H3745" s="46" t="s">
        <v>358</v>
      </c>
      <c r="I3745" s="46" t="s">
        <v>432</v>
      </c>
      <c r="J3745" s="47">
        <v>673</v>
      </c>
      <c r="K3745" s="46" t="s">
        <v>2569</v>
      </c>
      <c r="L3745" s="46" t="s">
        <v>279</v>
      </c>
    </row>
    <row r="3746" spans="1:12" x14ac:dyDescent="0.2">
      <c r="A3746" s="47">
        <v>15799</v>
      </c>
      <c r="C3746" s="46" t="s">
        <v>1750</v>
      </c>
      <c r="D3746" s="46" t="s">
        <v>443</v>
      </c>
      <c r="E3746" s="46" t="s">
        <v>5946</v>
      </c>
      <c r="F3746" s="46" t="s">
        <v>7044</v>
      </c>
      <c r="G3746" s="46" t="s">
        <v>13620</v>
      </c>
      <c r="H3746" s="46" t="s">
        <v>361</v>
      </c>
      <c r="I3746" s="46" t="s">
        <v>4320</v>
      </c>
      <c r="J3746" s="47">
        <v>103</v>
      </c>
      <c r="K3746" s="46" t="s">
        <v>2569</v>
      </c>
      <c r="L3746" s="46" t="s">
        <v>278</v>
      </c>
    </row>
    <row r="3747" spans="1:12" x14ac:dyDescent="0.2">
      <c r="A3747" s="47">
        <v>15790</v>
      </c>
      <c r="C3747" s="46" t="s">
        <v>4746</v>
      </c>
      <c r="D3747" s="46" t="s">
        <v>8025</v>
      </c>
      <c r="E3747" s="46" t="s">
        <v>52</v>
      </c>
      <c r="F3747" s="46" t="s">
        <v>7046</v>
      </c>
      <c r="G3747" s="46" t="s">
        <v>13621</v>
      </c>
      <c r="H3747" s="46" t="s">
        <v>361</v>
      </c>
      <c r="I3747" s="46" t="s">
        <v>4320</v>
      </c>
      <c r="J3747" s="47">
        <v>103</v>
      </c>
      <c r="K3747" s="46" t="s">
        <v>2569</v>
      </c>
      <c r="L3747" s="46" t="s">
        <v>278</v>
      </c>
    </row>
    <row r="3748" spans="1:12" x14ac:dyDescent="0.2">
      <c r="A3748" s="47">
        <v>15789</v>
      </c>
      <c r="C3748" s="46" t="s">
        <v>13325</v>
      </c>
      <c r="D3748" s="46" t="s">
        <v>19</v>
      </c>
      <c r="E3748" s="46" t="s">
        <v>36</v>
      </c>
      <c r="F3748" s="46" t="s">
        <v>7047</v>
      </c>
      <c r="G3748" s="46" t="s">
        <v>13622</v>
      </c>
      <c r="H3748" s="46" t="s">
        <v>368</v>
      </c>
      <c r="I3748" s="46" t="s">
        <v>1000</v>
      </c>
      <c r="J3748" s="47">
        <v>10102</v>
      </c>
      <c r="K3748" s="46" t="s">
        <v>2569</v>
      </c>
      <c r="L3748" s="46" t="s">
        <v>281</v>
      </c>
    </row>
    <row r="3749" spans="1:12" x14ac:dyDescent="0.2">
      <c r="A3749" s="47">
        <v>15774</v>
      </c>
      <c r="C3749" s="46" t="s">
        <v>1716</v>
      </c>
      <c r="D3749" s="46" t="s">
        <v>2846</v>
      </c>
      <c r="E3749" s="46" t="s">
        <v>3070</v>
      </c>
      <c r="F3749" s="46" t="s">
        <v>7049</v>
      </c>
      <c r="G3749" s="46" t="s">
        <v>13623</v>
      </c>
      <c r="H3749" s="46" t="s">
        <v>361</v>
      </c>
      <c r="I3749" s="46" t="s">
        <v>402</v>
      </c>
      <c r="J3749" s="47">
        <v>309</v>
      </c>
      <c r="K3749" s="46" t="s">
        <v>2569</v>
      </c>
      <c r="L3749" s="46" t="s">
        <v>279</v>
      </c>
    </row>
    <row r="3750" spans="1:12" x14ac:dyDescent="0.2">
      <c r="A3750" s="47">
        <v>15760</v>
      </c>
      <c r="C3750" s="46" t="s">
        <v>6750</v>
      </c>
      <c r="D3750" s="46" t="s">
        <v>6751</v>
      </c>
      <c r="E3750" s="46" t="s">
        <v>6752</v>
      </c>
      <c r="F3750" s="46" t="s">
        <v>13624</v>
      </c>
      <c r="G3750" s="46" t="s">
        <v>13625</v>
      </c>
      <c r="H3750" s="46" t="s">
        <v>368</v>
      </c>
      <c r="I3750" s="46" t="s">
        <v>647</v>
      </c>
      <c r="J3750" s="47">
        <v>76</v>
      </c>
      <c r="K3750" s="46" t="s">
        <v>2569</v>
      </c>
      <c r="L3750" s="46" t="s">
        <v>279</v>
      </c>
    </row>
    <row r="3751" spans="1:12" x14ac:dyDescent="0.2">
      <c r="A3751" s="47">
        <v>15755</v>
      </c>
      <c r="C3751" s="46" t="s">
        <v>6754</v>
      </c>
      <c r="D3751" s="46" t="s">
        <v>1714</v>
      </c>
      <c r="E3751" s="46" t="s">
        <v>42</v>
      </c>
      <c r="F3751" s="46" t="s">
        <v>7051</v>
      </c>
      <c r="G3751" s="46" t="s">
        <v>13626</v>
      </c>
      <c r="H3751" s="46" t="s">
        <v>368</v>
      </c>
      <c r="I3751" s="46" t="s">
        <v>400</v>
      </c>
      <c r="J3751" s="47">
        <v>305</v>
      </c>
      <c r="K3751" s="46" t="s">
        <v>2569</v>
      </c>
      <c r="L3751" s="46" t="s">
        <v>279</v>
      </c>
    </row>
    <row r="3752" spans="1:12" x14ac:dyDescent="0.2">
      <c r="A3752" s="47">
        <v>15746</v>
      </c>
      <c r="C3752" s="46" t="s">
        <v>6756</v>
      </c>
      <c r="D3752" s="46" t="s">
        <v>6757</v>
      </c>
      <c r="E3752" s="46" t="s">
        <v>3386</v>
      </c>
      <c r="F3752" s="46" t="s">
        <v>7052</v>
      </c>
      <c r="G3752" s="46" t="s">
        <v>13627</v>
      </c>
      <c r="H3752" s="46" t="s">
        <v>361</v>
      </c>
      <c r="I3752" s="46" t="s">
        <v>393</v>
      </c>
      <c r="J3752" s="47">
        <v>266</v>
      </c>
      <c r="K3752" s="46" t="s">
        <v>2569</v>
      </c>
      <c r="L3752" s="46" t="s">
        <v>279</v>
      </c>
    </row>
    <row r="3753" spans="1:12" x14ac:dyDescent="0.2">
      <c r="A3753" s="47">
        <v>15721</v>
      </c>
      <c r="C3753" s="46" t="s">
        <v>7405</v>
      </c>
      <c r="D3753" s="46" t="s">
        <v>7405</v>
      </c>
      <c r="E3753" s="46" t="s">
        <v>32</v>
      </c>
      <c r="F3753" s="46" t="s">
        <v>13629</v>
      </c>
      <c r="G3753" s="46" t="s">
        <v>13630</v>
      </c>
      <c r="H3753" s="46" t="s">
        <v>358</v>
      </c>
      <c r="I3753" s="46" t="s">
        <v>10099</v>
      </c>
      <c r="J3753" s="47">
        <v>10471</v>
      </c>
      <c r="K3753" s="46" t="s">
        <v>2569</v>
      </c>
      <c r="L3753" s="46" t="s">
        <v>279</v>
      </c>
    </row>
    <row r="3754" spans="1:12" x14ac:dyDescent="0.2">
      <c r="A3754" s="47">
        <v>15703</v>
      </c>
      <c r="C3754" s="46" t="s">
        <v>1762</v>
      </c>
      <c r="D3754" s="46" t="s">
        <v>147</v>
      </c>
      <c r="E3754" s="46" t="s">
        <v>107</v>
      </c>
      <c r="F3754" s="46" t="s">
        <v>5779</v>
      </c>
      <c r="G3754" s="46" t="s">
        <v>13631</v>
      </c>
      <c r="H3754" s="46" t="s">
        <v>361</v>
      </c>
      <c r="I3754" s="46" t="s">
        <v>625</v>
      </c>
      <c r="J3754" s="47">
        <v>2</v>
      </c>
      <c r="K3754" s="46" t="s">
        <v>2569</v>
      </c>
      <c r="L3754" s="46" t="s">
        <v>284</v>
      </c>
    </row>
    <row r="3755" spans="1:12" x14ac:dyDescent="0.2">
      <c r="A3755" s="47">
        <v>15670</v>
      </c>
      <c r="C3755" s="46" t="s">
        <v>5428</v>
      </c>
      <c r="D3755" s="46" t="s">
        <v>5048</v>
      </c>
      <c r="E3755" s="46" t="s">
        <v>3362</v>
      </c>
      <c r="F3755" s="46" t="s">
        <v>7054</v>
      </c>
      <c r="G3755" s="46" t="s">
        <v>13632</v>
      </c>
      <c r="H3755" s="46" t="s">
        <v>361</v>
      </c>
      <c r="I3755" s="46" t="s">
        <v>997</v>
      </c>
      <c r="J3755" s="47">
        <v>10448</v>
      </c>
      <c r="K3755" s="46" t="s">
        <v>2569</v>
      </c>
      <c r="L3755" s="46" t="s">
        <v>284</v>
      </c>
    </row>
    <row r="3756" spans="1:12" x14ac:dyDescent="0.2">
      <c r="A3756" s="47">
        <v>15659</v>
      </c>
      <c r="C3756" s="46" t="s">
        <v>7318</v>
      </c>
      <c r="D3756" s="46" t="s">
        <v>1859</v>
      </c>
      <c r="E3756" s="46" t="s">
        <v>167</v>
      </c>
      <c r="F3756" s="46" t="s">
        <v>7057</v>
      </c>
      <c r="G3756" s="46" t="s">
        <v>13633</v>
      </c>
      <c r="H3756" s="46" t="s">
        <v>368</v>
      </c>
      <c r="I3756" s="46" t="s">
        <v>182</v>
      </c>
      <c r="J3756" s="47">
        <v>674</v>
      </c>
      <c r="K3756" s="46" t="s">
        <v>3390</v>
      </c>
      <c r="L3756" s="46" t="s">
        <v>169</v>
      </c>
    </row>
    <row r="3757" spans="1:12" x14ac:dyDescent="0.2">
      <c r="A3757" s="47">
        <v>15655</v>
      </c>
      <c r="C3757" s="46" t="s">
        <v>25</v>
      </c>
      <c r="D3757" s="46" t="s">
        <v>19</v>
      </c>
      <c r="E3757" s="46" t="s">
        <v>63</v>
      </c>
      <c r="F3757" s="46" t="s">
        <v>7058</v>
      </c>
      <c r="G3757" s="46" t="s">
        <v>13634</v>
      </c>
      <c r="H3757" s="46" t="s">
        <v>361</v>
      </c>
      <c r="I3757" s="46" t="s">
        <v>182</v>
      </c>
      <c r="J3757" s="47">
        <v>674</v>
      </c>
      <c r="K3757" s="46" t="s">
        <v>2569</v>
      </c>
      <c r="L3757" s="46" t="s">
        <v>169</v>
      </c>
    </row>
    <row r="3758" spans="1:12" x14ac:dyDescent="0.2">
      <c r="A3758" s="47">
        <v>15654</v>
      </c>
      <c r="C3758" s="46" t="s">
        <v>74</v>
      </c>
      <c r="D3758" s="46" t="s">
        <v>34</v>
      </c>
      <c r="E3758" s="46" t="s">
        <v>2986</v>
      </c>
      <c r="F3758" s="46" t="s">
        <v>7059</v>
      </c>
      <c r="G3758" s="46" t="s">
        <v>13635</v>
      </c>
      <c r="H3758" s="46" t="s">
        <v>368</v>
      </c>
      <c r="I3758" s="46" t="s">
        <v>665</v>
      </c>
      <c r="J3758" s="47">
        <v>439</v>
      </c>
      <c r="K3758" s="46" t="s">
        <v>2569</v>
      </c>
      <c r="L3758" s="46" t="s">
        <v>279</v>
      </c>
    </row>
    <row r="3759" spans="1:12" x14ac:dyDescent="0.2">
      <c r="A3759" s="47">
        <v>15628</v>
      </c>
      <c r="C3759" s="46" t="s">
        <v>9</v>
      </c>
      <c r="D3759" s="46" t="s">
        <v>6762</v>
      </c>
      <c r="E3759" s="46" t="s">
        <v>6763</v>
      </c>
      <c r="F3759" s="46" t="s">
        <v>4177</v>
      </c>
      <c r="G3759" s="46" t="s">
        <v>13636</v>
      </c>
      <c r="H3759" s="46" t="s">
        <v>368</v>
      </c>
      <c r="I3759" s="46" t="s">
        <v>1039</v>
      </c>
      <c r="J3759" s="47">
        <v>57</v>
      </c>
      <c r="K3759" s="46" t="s">
        <v>2569</v>
      </c>
      <c r="L3759" s="46" t="s">
        <v>169</v>
      </c>
    </row>
    <row r="3760" spans="1:12" x14ac:dyDescent="0.2">
      <c r="A3760" s="47">
        <v>15625</v>
      </c>
      <c r="C3760" s="46" t="s">
        <v>6765</v>
      </c>
      <c r="D3760" s="46" t="s">
        <v>54</v>
      </c>
      <c r="E3760" s="46" t="s">
        <v>67</v>
      </c>
      <c r="F3760" s="46" t="s">
        <v>7061</v>
      </c>
      <c r="G3760" s="46" t="s">
        <v>13637</v>
      </c>
      <c r="H3760" s="46" t="s">
        <v>361</v>
      </c>
      <c r="I3760" s="46" t="s">
        <v>769</v>
      </c>
      <c r="J3760" s="47">
        <v>10131</v>
      </c>
      <c r="K3760" s="46" t="s">
        <v>2569</v>
      </c>
      <c r="L3760" s="46" t="s">
        <v>170</v>
      </c>
    </row>
    <row r="3761" spans="1:12" x14ac:dyDescent="0.2">
      <c r="A3761" s="47">
        <v>15613</v>
      </c>
      <c r="C3761" s="46" t="s">
        <v>6694</v>
      </c>
      <c r="D3761" s="46" t="s">
        <v>6694</v>
      </c>
      <c r="E3761" s="46" t="s">
        <v>11</v>
      </c>
      <c r="F3761" s="46" t="s">
        <v>7063</v>
      </c>
      <c r="G3761" s="46" t="s">
        <v>13638</v>
      </c>
      <c r="H3761" s="46" t="s">
        <v>361</v>
      </c>
      <c r="I3761" s="46" t="s">
        <v>757</v>
      </c>
      <c r="J3761" s="47">
        <v>59</v>
      </c>
      <c r="K3761" s="46" t="s">
        <v>2569</v>
      </c>
      <c r="L3761" s="46" t="s">
        <v>282</v>
      </c>
    </row>
    <row r="3762" spans="1:12" x14ac:dyDescent="0.2">
      <c r="A3762" s="47">
        <v>15585</v>
      </c>
      <c r="C3762" s="46" t="s">
        <v>371</v>
      </c>
      <c r="D3762" s="46" t="s">
        <v>371</v>
      </c>
      <c r="E3762" s="46" t="s">
        <v>3217</v>
      </c>
      <c r="F3762" s="46" t="s">
        <v>7064</v>
      </c>
      <c r="G3762" s="46" t="s">
        <v>13639</v>
      </c>
      <c r="H3762" s="46" t="s">
        <v>361</v>
      </c>
      <c r="I3762" s="46" t="s">
        <v>407</v>
      </c>
      <c r="J3762" s="47">
        <v>355</v>
      </c>
      <c r="K3762" s="46" t="s">
        <v>2569</v>
      </c>
      <c r="L3762" s="46" t="s">
        <v>289</v>
      </c>
    </row>
    <row r="3763" spans="1:12" x14ac:dyDescent="0.2">
      <c r="A3763" s="47">
        <v>15569</v>
      </c>
      <c r="C3763" s="46" t="s">
        <v>3735</v>
      </c>
      <c r="D3763" s="46" t="s">
        <v>1629</v>
      </c>
      <c r="E3763" s="46" t="s">
        <v>2940</v>
      </c>
      <c r="F3763" s="46" t="s">
        <v>7065</v>
      </c>
      <c r="G3763" s="46" t="s">
        <v>13640</v>
      </c>
      <c r="H3763" s="46" t="s">
        <v>361</v>
      </c>
      <c r="I3763" s="46" t="s">
        <v>407</v>
      </c>
      <c r="J3763" s="47">
        <v>355</v>
      </c>
      <c r="K3763" s="46" t="s">
        <v>2569</v>
      </c>
      <c r="L3763" s="46" t="s">
        <v>289</v>
      </c>
    </row>
    <row r="3764" spans="1:12" x14ac:dyDescent="0.2">
      <c r="A3764" s="47">
        <v>15518</v>
      </c>
      <c r="C3764" s="46" t="s">
        <v>6769</v>
      </c>
      <c r="D3764" s="46" t="s">
        <v>6770</v>
      </c>
      <c r="E3764" s="46" t="s">
        <v>6771</v>
      </c>
      <c r="F3764" s="46" t="s">
        <v>7066</v>
      </c>
      <c r="G3764" s="46" t="s">
        <v>13641</v>
      </c>
      <c r="H3764" s="46" t="s">
        <v>361</v>
      </c>
      <c r="I3764" s="46" t="s">
        <v>652</v>
      </c>
      <c r="J3764" s="47">
        <v>10018</v>
      </c>
      <c r="K3764" s="46" t="s">
        <v>2569</v>
      </c>
      <c r="L3764" s="46" t="s">
        <v>284</v>
      </c>
    </row>
    <row r="3765" spans="1:12" x14ac:dyDescent="0.2">
      <c r="A3765" s="47">
        <v>15496</v>
      </c>
      <c r="C3765" s="46" t="s">
        <v>2121</v>
      </c>
      <c r="D3765" s="46" t="s">
        <v>6773</v>
      </c>
      <c r="E3765" s="46" t="s">
        <v>411</v>
      </c>
      <c r="F3765" s="46" t="s">
        <v>7068</v>
      </c>
      <c r="G3765" s="46" t="s">
        <v>13642</v>
      </c>
      <c r="H3765" s="46" t="s">
        <v>361</v>
      </c>
      <c r="I3765" s="46" t="s">
        <v>718</v>
      </c>
      <c r="J3765" s="47">
        <v>326</v>
      </c>
      <c r="K3765" s="46" t="s">
        <v>2569</v>
      </c>
      <c r="L3765" s="46" t="s">
        <v>284</v>
      </c>
    </row>
    <row r="3766" spans="1:12" x14ac:dyDescent="0.2">
      <c r="A3766" s="47">
        <v>15494</v>
      </c>
      <c r="C3766" s="46" t="s">
        <v>3239</v>
      </c>
      <c r="D3766" s="46" t="s">
        <v>13</v>
      </c>
      <c r="E3766" s="46" t="s">
        <v>93</v>
      </c>
      <c r="F3766" s="46" t="s">
        <v>7070</v>
      </c>
      <c r="G3766" s="46" t="s">
        <v>13643</v>
      </c>
      <c r="H3766" s="46" t="s">
        <v>361</v>
      </c>
      <c r="I3766" s="46" t="s">
        <v>353</v>
      </c>
      <c r="J3766" s="47">
        <v>10427</v>
      </c>
      <c r="K3766" s="46" t="s">
        <v>2569</v>
      </c>
      <c r="L3766" s="46" t="s">
        <v>279</v>
      </c>
    </row>
    <row r="3767" spans="1:12" x14ac:dyDescent="0.2">
      <c r="A3767" s="47">
        <v>15487</v>
      </c>
      <c r="C3767" s="46" t="s">
        <v>13350</v>
      </c>
      <c r="D3767" s="46" t="s">
        <v>13351</v>
      </c>
      <c r="E3767" s="46" t="s">
        <v>6674</v>
      </c>
      <c r="F3767" s="46" t="s">
        <v>7071</v>
      </c>
      <c r="G3767" s="46" t="s">
        <v>13644</v>
      </c>
      <c r="H3767" s="46" t="s">
        <v>361</v>
      </c>
      <c r="I3767" s="46" t="s">
        <v>178</v>
      </c>
      <c r="J3767" s="47">
        <v>504</v>
      </c>
      <c r="K3767" s="46" t="s">
        <v>2569</v>
      </c>
      <c r="L3767" s="46" t="s">
        <v>285</v>
      </c>
    </row>
    <row r="3768" spans="1:12" x14ac:dyDescent="0.2">
      <c r="A3768" s="47">
        <v>15481</v>
      </c>
      <c r="C3768" s="46" t="s">
        <v>81</v>
      </c>
      <c r="D3768" s="46" t="s">
        <v>6776</v>
      </c>
      <c r="E3768" s="46" t="s">
        <v>4648</v>
      </c>
      <c r="F3768" s="46" t="s">
        <v>7072</v>
      </c>
      <c r="G3768" s="46" t="s">
        <v>13645</v>
      </c>
      <c r="H3768" s="46" t="s">
        <v>361</v>
      </c>
      <c r="I3768" s="46" t="s">
        <v>440</v>
      </c>
      <c r="J3768" s="47">
        <v>10005</v>
      </c>
      <c r="K3768" s="46" t="s">
        <v>2569</v>
      </c>
      <c r="L3768" s="46" t="s">
        <v>285</v>
      </c>
    </row>
    <row r="3769" spans="1:12" x14ac:dyDescent="0.2">
      <c r="A3769" s="47">
        <v>15396</v>
      </c>
      <c r="C3769" s="46" t="s">
        <v>59</v>
      </c>
      <c r="D3769" s="46" t="s">
        <v>72</v>
      </c>
      <c r="E3769" s="46" t="s">
        <v>51</v>
      </c>
      <c r="F3769" s="46" t="s">
        <v>7074</v>
      </c>
      <c r="G3769" s="46" t="s">
        <v>13646</v>
      </c>
      <c r="H3769" s="46" t="s">
        <v>368</v>
      </c>
      <c r="I3769" s="46" t="s">
        <v>1170</v>
      </c>
      <c r="J3769" s="47">
        <v>710</v>
      </c>
      <c r="K3769" s="46" t="s">
        <v>2569</v>
      </c>
      <c r="L3769" s="46" t="s">
        <v>282</v>
      </c>
    </row>
    <row r="3770" spans="1:12" x14ac:dyDescent="0.2">
      <c r="A3770" s="47">
        <v>15326</v>
      </c>
      <c r="C3770" s="46" t="s">
        <v>7276</v>
      </c>
      <c r="D3770" s="46" t="s">
        <v>19</v>
      </c>
      <c r="E3770" s="46" t="s">
        <v>73</v>
      </c>
      <c r="F3770" s="46" t="s">
        <v>7076</v>
      </c>
      <c r="G3770" s="46" t="s">
        <v>13647</v>
      </c>
      <c r="H3770" s="46" t="s">
        <v>368</v>
      </c>
      <c r="I3770" s="46" t="s">
        <v>1170</v>
      </c>
      <c r="J3770" s="47">
        <v>710</v>
      </c>
      <c r="K3770" s="46" t="s">
        <v>2569</v>
      </c>
      <c r="L3770" s="46" t="s">
        <v>282</v>
      </c>
    </row>
    <row r="3771" spans="1:12" x14ac:dyDescent="0.2">
      <c r="A3771" s="47">
        <v>15325</v>
      </c>
      <c r="C3771" s="46" t="s">
        <v>3330</v>
      </c>
      <c r="D3771" s="46" t="s">
        <v>6779</v>
      </c>
      <c r="E3771" s="46" t="s">
        <v>6780</v>
      </c>
      <c r="F3771" s="46" t="s">
        <v>7077</v>
      </c>
      <c r="G3771" s="46" t="s">
        <v>13648</v>
      </c>
      <c r="H3771" s="46" t="s">
        <v>361</v>
      </c>
      <c r="I3771" s="46" t="s">
        <v>933</v>
      </c>
      <c r="J3771" s="47">
        <v>298</v>
      </c>
      <c r="K3771" s="46" t="s">
        <v>2569</v>
      </c>
      <c r="L3771" s="46" t="s">
        <v>282</v>
      </c>
    </row>
    <row r="3772" spans="1:12" x14ac:dyDescent="0.2">
      <c r="A3772" s="47">
        <v>15324</v>
      </c>
      <c r="C3772" s="46" t="s">
        <v>2649</v>
      </c>
      <c r="D3772" s="46" t="s">
        <v>362</v>
      </c>
      <c r="E3772" s="46" t="s">
        <v>6782</v>
      </c>
      <c r="F3772" s="46" t="s">
        <v>13649</v>
      </c>
      <c r="G3772" s="46" t="s">
        <v>13650</v>
      </c>
      <c r="H3772" s="46" t="s">
        <v>358</v>
      </c>
      <c r="I3772" s="46" t="s">
        <v>787</v>
      </c>
      <c r="J3772" s="47">
        <v>80</v>
      </c>
      <c r="K3772" s="46" t="s">
        <v>2569</v>
      </c>
      <c r="L3772" s="46" t="s">
        <v>170</v>
      </c>
    </row>
    <row r="3773" spans="1:12" x14ac:dyDescent="0.2">
      <c r="A3773" s="47">
        <v>15304</v>
      </c>
      <c r="C3773" s="46" t="s">
        <v>1759</v>
      </c>
      <c r="D3773" s="46" t="s">
        <v>1760</v>
      </c>
      <c r="E3773" s="46" t="s">
        <v>6785</v>
      </c>
      <c r="F3773" s="46" t="s">
        <v>7079</v>
      </c>
      <c r="G3773" s="46" t="s">
        <v>13651</v>
      </c>
      <c r="H3773" s="46" t="s">
        <v>361</v>
      </c>
      <c r="I3773" s="46" t="s">
        <v>377</v>
      </c>
      <c r="J3773" s="47">
        <v>111</v>
      </c>
      <c r="K3773" s="46" t="s">
        <v>2569</v>
      </c>
      <c r="L3773" s="46" t="s">
        <v>286</v>
      </c>
    </row>
    <row r="3774" spans="1:12" x14ac:dyDescent="0.2">
      <c r="A3774" s="47">
        <v>15272</v>
      </c>
      <c r="C3774" s="46" t="s">
        <v>1756</v>
      </c>
      <c r="D3774" s="46" t="s">
        <v>1757</v>
      </c>
      <c r="E3774" s="46" t="s">
        <v>6787</v>
      </c>
      <c r="F3774" s="46" t="s">
        <v>7080</v>
      </c>
      <c r="G3774" s="46" t="s">
        <v>13652</v>
      </c>
      <c r="H3774" s="46" t="s">
        <v>361</v>
      </c>
      <c r="I3774" s="46" t="s">
        <v>627</v>
      </c>
      <c r="J3774" s="47">
        <v>291</v>
      </c>
      <c r="K3774" s="46" t="s">
        <v>2569</v>
      </c>
      <c r="L3774" s="46" t="s">
        <v>282</v>
      </c>
    </row>
    <row r="3775" spans="1:12" x14ac:dyDescent="0.2">
      <c r="A3775" s="47">
        <v>15264</v>
      </c>
      <c r="C3775" s="46" t="s">
        <v>70</v>
      </c>
      <c r="D3775" s="46" t="s">
        <v>70</v>
      </c>
      <c r="E3775" s="46" t="s">
        <v>7170</v>
      </c>
      <c r="F3775" s="46" t="s">
        <v>7082</v>
      </c>
      <c r="G3775" s="46" t="s">
        <v>13653</v>
      </c>
      <c r="H3775" s="46" t="s">
        <v>361</v>
      </c>
      <c r="I3775" s="46" t="s">
        <v>397</v>
      </c>
      <c r="J3775" s="47">
        <v>284</v>
      </c>
      <c r="K3775" s="46" t="s">
        <v>2569</v>
      </c>
      <c r="L3775" s="46" t="s">
        <v>283</v>
      </c>
    </row>
    <row r="3776" spans="1:12" x14ac:dyDescent="0.2">
      <c r="A3776" s="47">
        <v>15249</v>
      </c>
      <c r="C3776" s="46" t="s">
        <v>7</v>
      </c>
      <c r="D3776" s="46" t="s">
        <v>6789</v>
      </c>
      <c r="E3776" s="46" t="s">
        <v>6790</v>
      </c>
      <c r="F3776" s="46" t="s">
        <v>7084</v>
      </c>
      <c r="G3776" s="46" t="s">
        <v>13654</v>
      </c>
      <c r="H3776" s="46" t="s">
        <v>361</v>
      </c>
      <c r="I3776" s="46" t="s">
        <v>467</v>
      </c>
      <c r="J3776" s="47">
        <v>10163</v>
      </c>
      <c r="K3776" s="46" t="s">
        <v>2569</v>
      </c>
      <c r="L3776" s="46" t="s">
        <v>287</v>
      </c>
    </row>
    <row r="3777" spans="1:12" x14ac:dyDescent="0.2">
      <c r="A3777" s="47">
        <v>15228</v>
      </c>
      <c r="C3777" s="46" t="s">
        <v>13366</v>
      </c>
      <c r="D3777" s="46" t="s">
        <v>15</v>
      </c>
      <c r="E3777" s="46" t="s">
        <v>3173</v>
      </c>
      <c r="F3777" s="46" t="s">
        <v>7085</v>
      </c>
      <c r="G3777" s="46" t="s">
        <v>13655</v>
      </c>
      <c r="H3777" s="46" t="s">
        <v>368</v>
      </c>
      <c r="I3777" s="46" t="s">
        <v>608</v>
      </c>
      <c r="J3777" s="47">
        <v>58</v>
      </c>
      <c r="K3777" s="46" t="s">
        <v>2569</v>
      </c>
      <c r="L3777" s="46" t="s">
        <v>169</v>
      </c>
    </row>
    <row r="3778" spans="1:12" x14ac:dyDescent="0.2">
      <c r="A3778" s="47">
        <v>15227</v>
      </c>
      <c r="C3778" s="46" t="s">
        <v>6792</v>
      </c>
      <c r="D3778" s="46" t="s">
        <v>6793</v>
      </c>
      <c r="E3778" s="46" t="s">
        <v>4248</v>
      </c>
      <c r="F3778" s="46" t="s">
        <v>7086</v>
      </c>
      <c r="G3778" s="46" t="s">
        <v>13656</v>
      </c>
      <c r="H3778" s="46" t="s">
        <v>361</v>
      </c>
      <c r="I3778" s="46" t="s">
        <v>367</v>
      </c>
      <c r="J3778" s="47">
        <v>47</v>
      </c>
      <c r="K3778" s="46" t="s">
        <v>2569</v>
      </c>
      <c r="L3778" s="46" t="s">
        <v>280</v>
      </c>
    </row>
    <row r="3779" spans="1:12" x14ac:dyDescent="0.2">
      <c r="A3779" s="47">
        <v>15210</v>
      </c>
      <c r="C3779" s="46" t="s">
        <v>2119</v>
      </c>
      <c r="D3779" s="46" t="s">
        <v>2120</v>
      </c>
      <c r="E3779" s="46" t="s">
        <v>3027</v>
      </c>
      <c r="F3779" s="46" t="s">
        <v>7087</v>
      </c>
      <c r="G3779" s="46" t="s">
        <v>13657</v>
      </c>
      <c r="H3779" s="46" t="s">
        <v>361</v>
      </c>
      <c r="I3779" s="46" t="s">
        <v>976</v>
      </c>
      <c r="J3779" s="47">
        <v>3</v>
      </c>
      <c r="K3779" s="46" t="s">
        <v>2569</v>
      </c>
      <c r="L3779" s="46" t="s">
        <v>284</v>
      </c>
    </row>
    <row r="3780" spans="1:12" x14ac:dyDescent="0.2">
      <c r="A3780" s="47">
        <v>15203</v>
      </c>
      <c r="C3780" s="46" t="s">
        <v>1549</v>
      </c>
      <c r="D3780" s="46" t="s">
        <v>62</v>
      </c>
      <c r="E3780" s="46" t="s">
        <v>96</v>
      </c>
      <c r="F3780" s="46" t="s">
        <v>3654</v>
      </c>
      <c r="G3780" s="46" t="s">
        <v>11027</v>
      </c>
      <c r="H3780" s="46" t="s">
        <v>361</v>
      </c>
      <c r="I3780" s="46" t="s">
        <v>422</v>
      </c>
      <c r="J3780" s="47">
        <v>538</v>
      </c>
      <c r="K3780" s="46" t="s">
        <v>2569</v>
      </c>
      <c r="L3780" s="46" t="s">
        <v>282</v>
      </c>
    </row>
    <row r="3781" spans="1:12" x14ac:dyDescent="0.2">
      <c r="A3781" s="47">
        <v>15196</v>
      </c>
      <c r="C3781" s="46" t="s">
        <v>1755</v>
      </c>
      <c r="D3781" s="46" t="s">
        <v>68</v>
      </c>
      <c r="E3781" s="46" t="s">
        <v>411</v>
      </c>
      <c r="F3781" s="46" t="s">
        <v>3097</v>
      </c>
      <c r="G3781" s="46" t="s">
        <v>13658</v>
      </c>
      <c r="H3781" s="46" t="s">
        <v>361</v>
      </c>
      <c r="I3781" s="46" t="s">
        <v>2618</v>
      </c>
      <c r="J3781" s="47">
        <v>323</v>
      </c>
      <c r="K3781" s="46" t="s">
        <v>2569</v>
      </c>
      <c r="L3781" s="46" t="s">
        <v>284</v>
      </c>
    </row>
    <row r="3782" spans="1:12" x14ac:dyDescent="0.2">
      <c r="A3782" s="47">
        <v>15194</v>
      </c>
      <c r="C3782" s="46" t="s">
        <v>2117</v>
      </c>
      <c r="D3782" s="46" t="s">
        <v>2118</v>
      </c>
      <c r="E3782" s="46" t="s">
        <v>3218</v>
      </c>
      <c r="F3782" s="46" t="s">
        <v>13660</v>
      </c>
      <c r="G3782" s="46" t="s">
        <v>13661</v>
      </c>
      <c r="H3782" s="46" t="s">
        <v>358</v>
      </c>
      <c r="I3782" s="46" t="s">
        <v>432</v>
      </c>
      <c r="J3782" s="47">
        <v>673</v>
      </c>
      <c r="K3782" s="46" t="s">
        <v>2569</v>
      </c>
      <c r="L3782" s="46" t="s">
        <v>279</v>
      </c>
    </row>
    <row r="3783" spans="1:12" x14ac:dyDescent="0.2">
      <c r="A3783" s="47">
        <v>15192</v>
      </c>
      <c r="C3783" s="46" t="s">
        <v>6798</v>
      </c>
      <c r="D3783" s="46" t="s">
        <v>6799</v>
      </c>
      <c r="E3783" s="46" t="s">
        <v>4249</v>
      </c>
      <c r="F3783" s="46" t="s">
        <v>7089</v>
      </c>
      <c r="G3783" s="46" t="s">
        <v>13662</v>
      </c>
      <c r="H3783" s="46" t="s">
        <v>361</v>
      </c>
      <c r="I3783" s="46" t="s">
        <v>734</v>
      </c>
      <c r="J3783" s="47">
        <v>202</v>
      </c>
      <c r="K3783" s="46" t="s">
        <v>2569</v>
      </c>
      <c r="L3783" s="46" t="s">
        <v>269</v>
      </c>
    </row>
    <row r="3784" spans="1:12" x14ac:dyDescent="0.2">
      <c r="A3784" s="47">
        <v>15185</v>
      </c>
      <c r="C3784" s="46" t="s">
        <v>13371</v>
      </c>
      <c r="D3784" s="46" t="s">
        <v>13372</v>
      </c>
      <c r="E3784" s="46" t="s">
        <v>11</v>
      </c>
      <c r="F3784" s="46" t="s">
        <v>7091</v>
      </c>
      <c r="G3784" s="46" t="s">
        <v>13663</v>
      </c>
      <c r="H3784" s="46" t="s">
        <v>368</v>
      </c>
      <c r="I3784" s="46" t="s">
        <v>657</v>
      </c>
      <c r="J3784" s="47">
        <v>235</v>
      </c>
      <c r="K3784" s="46" t="s">
        <v>2569</v>
      </c>
      <c r="L3784" s="46" t="s">
        <v>269</v>
      </c>
    </row>
    <row r="3785" spans="1:12" x14ac:dyDescent="0.2">
      <c r="A3785" s="47">
        <v>15183</v>
      </c>
      <c r="C3785" s="46" t="s">
        <v>6800</v>
      </c>
      <c r="D3785" s="46" t="s">
        <v>90</v>
      </c>
      <c r="E3785" s="46" t="s">
        <v>6801</v>
      </c>
      <c r="F3785" s="46" t="s">
        <v>7093</v>
      </c>
      <c r="G3785" s="46" t="s">
        <v>13664</v>
      </c>
      <c r="H3785" s="46" t="s">
        <v>368</v>
      </c>
      <c r="I3785" s="46" t="s">
        <v>882</v>
      </c>
      <c r="J3785" s="47">
        <v>567</v>
      </c>
      <c r="K3785" s="46" t="s">
        <v>2569</v>
      </c>
      <c r="L3785" s="46" t="s">
        <v>269</v>
      </c>
    </row>
    <row r="3786" spans="1:12" x14ac:dyDescent="0.2">
      <c r="A3786" s="47">
        <v>15179</v>
      </c>
      <c r="C3786" s="46" t="s">
        <v>54</v>
      </c>
      <c r="D3786" s="46" t="s">
        <v>19</v>
      </c>
      <c r="E3786" s="46" t="s">
        <v>6804</v>
      </c>
      <c r="F3786" s="46" t="s">
        <v>13665</v>
      </c>
      <c r="G3786" s="46" t="s">
        <v>13666</v>
      </c>
      <c r="H3786" s="46" t="s">
        <v>368</v>
      </c>
      <c r="I3786" s="46" t="s">
        <v>10871</v>
      </c>
      <c r="J3786" s="47">
        <v>341</v>
      </c>
      <c r="K3786" s="46" t="s">
        <v>2569</v>
      </c>
      <c r="L3786" s="46" t="s">
        <v>269</v>
      </c>
    </row>
    <row r="3787" spans="1:12" x14ac:dyDescent="0.2">
      <c r="A3787" s="47">
        <v>15170</v>
      </c>
      <c r="C3787" s="46" t="s">
        <v>2769</v>
      </c>
      <c r="D3787" s="46" t="s">
        <v>5566</v>
      </c>
      <c r="E3787" s="46" t="s">
        <v>29</v>
      </c>
      <c r="F3787" s="46" t="s">
        <v>7094</v>
      </c>
      <c r="G3787" s="46" t="s">
        <v>13667</v>
      </c>
      <c r="H3787" s="46" t="s">
        <v>361</v>
      </c>
      <c r="I3787" s="46" t="s">
        <v>882</v>
      </c>
      <c r="J3787" s="47">
        <v>567</v>
      </c>
      <c r="K3787" s="46" t="s">
        <v>2569</v>
      </c>
      <c r="L3787" s="46" t="s">
        <v>269</v>
      </c>
    </row>
    <row r="3788" spans="1:12" x14ac:dyDescent="0.2">
      <c r="A3788" s="47">
        <v>15168</v>
      </c>
      <c r="C3788" s="46" t="s">
        <v>13379</v>
      </c>
      <c r="D3788" s="46" t="s">
        <v>13380</v>
      </c>
      <c r="E3788" s="46" t="s">
        <v>7946</v>
      </c>
      <c r="F3788" s="46" t="s">
        <v>7095</v>
      </c>
      <c r="G3788" s="46" t="s">
        <v>13668</v>
      </c>
      <c r="H3788" s="46" t="s">
        <v>361</v>
      </c>
      <c r="I3788" s="46" t="s">
        <v>886</v>
      </c>
      <c r="J3788" s="47">
        <v>10223</v>
      </c>
      <c r="K3788" s="46" t="s">
        <v>2569</v>
      </c>
      <c r="L3788" s="46" t="s">
        <v>269</v>
      </c>
    </row>
    <row r="3789" spans="1:12" x14ac:dyDescent="0.2">
      <c r="A3789" s="47">
        <v>15164</v>
      </c>
      <c r="C3789" s="46" t="s">
        <v>6807</v>
      </c>
      <c r="D3789" s="46" t="s">
        <v>3718</v>
      </c>
      <c r="E3789" s="46" t="s">
        <v>4248</v>
      </c>
      <c r="F3789" s="46" t="s">
        <v>7097</v>
      </c>
      <c r="G3789" s="46" t="s">
        <v>13669</v>
      </c>
      <c r="H3789" s="46" t="s">
        <v>361</v>
      </c>
      <c r="I3789" s="46" t="s">
        <v>8796</v>
      </c>
      <c r="J3789" s="47">
        <v>10480</v>
      </c>
      <c r="K3789" s="46" t="s">
        <v>2569</v>
      </c>
      <c r="L3789" s="46" t="s">
        <v>269</v>
      </c>
    </row>
    <row r="3790" spans="1:12" x14ac:dyDescent="0.2">
      <c r="A3790" s="47">
        <v>15155</v>
      </c>
      <c r="C3790" s="46" t="s">
        <v>23</v>
      </c>
      <c r="D3790" s="46" t="s">
        <v>9</v>
      </c>
      <c r="E3790" s="46" t="s">
        <v>3607</v>
      </c>
      <c r="F3790" s="46" t="s">
        <v>7098</v>
      </c>
      <c r="G3790" s="46" t="s">
        <v>13670</v>
      </c>
      <c r="H3790" s="46" t="s">
        <v>361</v>
      </c>
      <c r="I3790" s="46" t="s">
        <v>606</v>
      </c>
      <c r="J3790" s="47">
        <v>10432</v>
      </c>
      <c r="K3790" s="46" t="s">
        <v>2569</v>
      </c>
      <c r="L3790" s="46" t="s">
        <v>284</v>
      </c>
    </row>
    <row r="3791" spans="1:12" x14ac:dyDescent="0.2">
      <c r="A3791" s="47">
        <v>15145</v>
      </c>
      <c r="C3791" s="46" t="s">
        <v>3453</v>
      </c>
      <c r="D3791" s="46" t="s">
        <v>154</v>
      </c>
      <c r="E3791" s="46" t="s">
        <v>4075</v>
      </c>
      <c r="F3791" s="46" t="s">
        <v>7099</v>
      </c>
      <c r="G3791" s="46" t="s">
        <v>13671</v>
      </c>
      <c r="H3791" s="46" t="s">
        <v>361</v>
      </c>
      <c r="I3791" s="46" t="s">
        <v>995</v>
      </c>
      <c r="J3791" s="47">
        <v>10130</v>
      </c>
      <c r="K3791" s="46" t="s">
        <v>2569</v>
      </c>
      <c r="L3791" s="46" t="s">
        <v>284</v>
      </c>
    </row>
    <row r="3792" spans="1:12" x14ac:dyDescent="0.2">
      <c r="A3792" s="47">
        <v>15142</v>
      </c>
      <c r="C3792" s="46" t="s">
        <v>10</v>
      </c>
      <c r="D3792" s="46" t="s">
        <v>17</v>
      </c>
      <c r="E3792" s="46" t="s">
        <v>2873</v>
      </c>
      <c r="F3792" s="46" t="s">
        <v>7101</v>
      </c>
      <c r="G3792" s="46" t="s">
        <v>13672</v>
      </c>
      <c r="H3792" s="46" t="s">
        <v>361</v>
      </c>
      <c r="I3792" s="46" t="s">
        <v>601</v>
      </c>
      <c r="J3792" s="47">
        <v>67</v>
      </c>
      <c r="K3792" s="46" t="s">
        <v>2569</v>
      </c>
      <c r="L3792" s="46" t="s">
        <v>269</v>
      </c>
    </row>
    <row r="3793" spans="1:12" x14ac:dyDescent="0.2">
      <c r="A3793" s="47">
        <v>15130</v>
      </c>
      <c r="C3793" s="46" t="s">
        <v>1754</v>
      </c>
      <c r="D3793" s="46" t="s">
        <v>1716</v>
      </c>
      <c r="E3793" s="46" t="s">
        <v>6813</v>
      </c>
      <c r="F3793" s="46" t="s">
        <v>7103</v>
      </c>
      <c r="G3793" s="46" t="s">
        <v>13673</v>
      </c>
      <c r="H3793" s="46" t="s">
        <v>358</v>
      </c>
      <c r="I3793" s="46" t="s">
        <v>757</v>
      </c>
      <c r="J3793" s="47">
        <v>59</v>
      </c>
      <c r="K3793" s="46" t="s">
        <v>2569</v>
      </c>
      <c r="L3793" s="46" t="s">
        <v>282</v>
      </c>
    </row>
    <row r="3794" spans="1:12" x14ac:dyDescent="0.2">
      <c r="A3794" s="47">
        <v>15129</v>
      </c>
      <c r="C3794" s="46" t="s">
        <v>2116</v>
      </c>
      <c r="D3794" s="46" t="s">
        <v>1655</v>
      </c>
      <c r="E3794" s="46" t="s">
        <v>4413</v>
      </c>
      <c r="F3794" s="46" t="s">
        <v>5396</v>
      </c>
      <c r="G3794" s="46" t="s">
        <v>9956</v>
      </c>
      <c r="H3794" s="46" t="s">
        <v>361</v>
      </c>
      <c r="I3794" s="46" t="s">
        <v>181</v>
      </c>
      <c r="J3794" s="47">
        <v>655</v>
      </c>
      <c r="K3794" s="46" t="s">
        <v>2569</v>
      </c>
      <c r="L3794" s="46" t="s">
        <v>282</v>
      </c>
    </row>
    <row r="3795" spans="1:12" x14ac:dyDescent="0.2">
      <c r="A3795" s="47">
        <v>15109</v>
      </c>
      <c r="C3795" s="46" t="s">
        <v>6816</v>
      </c>
      <c r="D3795" s="46" t="s">
        <v>101</v>
      </c>
      <c r="E3795" s="46" t="s">
        <v>97</v>
      </c>
      <c r="F3795" s="46" t="s">
        <v>7104</v>
      </c>
      <c r="G3795" s="46" t="s">
        <v>13674</v>
      </c>
      <c r="H3795" s="46" t="s">
        <v>361</v>
      </c>
      <c r="I3795" s="46" t="s">
        <v>901</v>
      </c>
      <c r="J3795" s="47">
        <v>10314</v>
      </c>
      <c r="K3795" s="46" t="s">
        <v>2569</v>
      </c>
      <c r="L3795" s="46" t="s">
        <v>282</v>
      </c>
    </row>
    <row r="3796" spans="1:12" x14ac:dyDescent="0.2">
      <c r="A3796" s="47">
        <v>15103</v>
      </c>
      <c r="C3796" s="46" t="s">
        <v>1842</v>
      </c>
      <c r="D3796" s="46" t="s">
        <v>2033</v>
      </c>
      <c r="E3796" s="46" t="s">
        <v>3485</v>
      </c>
      <c r="F3796" s="46" t="s">
        <v>7107</v>
      </c>
      <c r="G3796" s="46" t="s">
        <v>13675</v>
      </c>
      <c r="H3796" s="46" t="s">
        <v>361</v>
      </c>
      <c r="I3796" s="46" t="s">
        <v>2910</v>
      </c>
      <c r="J3796" s="47">
        <v>10281</v>
      </c>
      <c r="K3796" s="46" t="s">
        <v>2569</v>
      </c>
      <c r="L3796" s="46" t="s">
        <v>282</v>
      </c>
    </row>
    <row r="3797" spans="1:12" x14ac:dyDescent="0.2">
      <c r="A3797" s="47">
        <v>14945</v>
      </c>
      <c r="C3797" s="46" t="s">
        <v>10</v>
      </c>
      <c r="D3797" s="46" t="s">
        <v>72</v>
      </c>
      <c r="E3797" s="46" t="s">
        <v>117</v>
      </c>
      <c r="F3797" s="46" t="s">
        <v>7110</v>
      </c>
      <c r="G3797" s="46" t="s">
        <v>13676</v>
      </c>
      <c r="H3797" s="46" t="s">
        <v>361</v>
      </c>
      <c r="I3797" s="46" t="s">
        <v>410</v>
      </c>
      <c r="J3797" s="47">
        <v>425</v>
      </c>
      <c r="K3797" s="46" t="s">
        <v>2569</v>
      </c>
      <c r="L3797" s="46" t="s">
        <v>282</v>
      </c>
    </row>
    <row r="3798" spans="1:12" x14ac:dyDescent="0.2">
      <c r="A3798" s="47">
        <v>14940</v>
      </c>
      <c r="C3798" s="46" t="s">
        <v>6819</v>
      </c>
      <c r="D3798" s="46" t="s">
        <v>2703</v>
      </c>
      <c r="E3798" s="46" t="s">
        <v>114</v>
      </c>
      <c r="F3798" s="46" t="s">
        <v>7112</v>
      </c>
      <c r="G3798" s="46" t="s">
        <v>13677</v>
      </c>
      <c r="H3798" s="46" t="s">
        <v>361</v>
      </c>
      <c r="I3798" s="46" t="s">
        <v>663</v>
      </c>
      <c r="J3798" s="47">
        <v>102</v>
      </c>
      <c r="K3798" s="46" t="s">
        <v>2569</v>
      </c>
      <c r="L3798" s="46" t="s">
        <v>278</v>
      </c>
    </row>
    <row r="3799" spans="1:12" x14ac:dyDescent="0.2">
      <c r="A3799" s="47">
        <v>14933</v>
      </c>
      <c r="C3799" s="46" t="s">
        <v>1812</v>
      </c>
      <c r="D3799" s="46" t="s">
        <v>57</v>
      </c>
      <c r="E3799" s="46" t="s">
        <v>67</v>
      </c>
      <c r="F3799" s="46" t="s">
        <v>7115</v>
      </c>
      <c r="G3799" s="46" t="s">
        <v>13678</v>
      </c>
      <c r="H3799" s="46" t="s">
        <v>361</v>
      </c>
      <c r="I3799" s="46" t="s">
        <v>713</v>
      </c>
      <c r="J3799" s="47">
        <v>10129</v>
      </c>
      <c r="K3799" s="46" t="s">
        <v>2569</v>
      </c>
      <c r="L3799" s="46" t="s">
        <v>286</v>
      </c>
    </row>
    <row r="3800" spans="1:12" x14ac:dyDescent="0.2">
      <c r="A3800" s="47">
        <v>14895</v>
      </c>
      <c r="C3800" s="46" t="s">
        <v>6821</v>
      </c>
      <c r="D3800" s="46" t="s">
        <v>126</v>
      </c>
      <c r="E3800" s="46" t="s">
        <v>8</v>
      </c>
      <c r="F3800" s="46" t="s">
        <v>7116</v>
      </c>
      <c r="G3800" s="46" t="s">
        <v>13679</v>
      </c>
      <c r="H3800" s="46" t="s">
        <v>361</v>
      </c>
      <c r="I3800" s="46" t="s">
        <v>636</v>
      </c>
      <c r="J3800" s="47">
        <v>52</v>
      </c>
      <c r="K3800" s="46" t="s">
        <v>2569</v>
      </c>
      <c r="L3800" s="46" t="s">
        <v>286</v>
      </c>
    </row>
    <row r="3801" spans="1:12" x14ac:dyDescent="0.2">
      <c r="A3801" s="47">
        <v>14886</v>
      </c>
      <c r="C3801" s="46" t="s">
        <v>1753</v>
      </c>
      <c r="D3801" s="46" t="s">
        <v>443</v>
      </c>
      <c r="E3801" s="46" t="s">
        <v>6822</v>
      </c>
      <c r="F3801" s="46" t="s">
        <v>7117</v>
      </c>
      <c r="G3801" s="46" t="s">
        <v>13680</v>
      </c>
      <c r="H3801" s="46" t="s">
        <v>361</v>
      </c>
      <c r="I3801" s="46" t="s">
        <v>912</v>
      </c>
      <c r="J3801" s="47">
        <v>495</v>
      </c>
      <c r="K3801" s="46" t="s">
        <v>2569</v>
      </c>
      <c r="L3801" s="46" t="s">
        <v>287</v>
      </c>
    </row>
    <row r="3802" spans="1:12" x14ac:dyDescent="0.2">
      <c r="A3802" s="47">
        <v>14869</v>
      </c>
      <c r="C3802" s="46" t="s">
        <v>528</v>
      </c>
      <c r="D3802" s="46" t="s">
        <v>13</v>
      </c>
      <c r="E3802" s="46" t="s">
        <v>22</v>
      </c>
      <c r="F3802" s="46" t="s">
        <v>7119</v>
      </c>
      <c r="G3802" s="46" t="s">
        <v>13681</v>
      </c>
      <c r="H3802" s="46" t="s">
        <v>368</v>
      </c>
      <c r="I3802" s="46" t="s">
        <v>899</v>
      </c>
      <c r="J3802" s="47">
        <v>10145</v>
      </c>
      <c r="K3802" s="46" t="s">
        <v>2569</v>
      </c>
      <c r="L3802" s="46" t="s">
        <v>170</v>
      </c>
    </row>
    <row r="3803" spans="1:12" x14ac:dyDescent="0.2">
      <c r="A3803" s="47">
        <v>14867</v>
      </c>
      <c r="C3803" s="46" t="s">
        <v>1974</v>
      </c>
      <c r="D3803" s="46" t="s">
        <v>8852</v>
      </c>
      <c r="E3803" s="46" t="s">
        <v>15991</v>
      </c>
      <c r="F3803" s="46" t="s">
        <v>7120</v>
      </c>
      <c r="G3803" s="46" t="s">
        <v>13682</v>
      </c>
      <c r="H3803" s="46" t="s">
        <v>361</v>
      </c>
      <c r="I3803" s="46" t="s">
        <v>1106</v>
      </c>
      <c r="J3803" s="47">
        <v>10428</v>
      </c>
      <c r="K3803" s="46" t="s">
        <v>2569</v>
      </c>
      <c r="L3803" s="46" t="s">
        <v>170</v>
      </c>
    </row>
    <row r="3804" spans="1:12" x14ac:dyDescent="0.2">
      <c r="A3804" s="47">
        <v>14865</v>
      </c>
      <c r="C3804" s="46" t="s">
        <v>2971</v>
      </c>
      <c r="D3804" s="46" t="s">
        <v>5695</v>
      </c>
      <c r="E3804" s="46" t="s">
        <v>5722</v>
      </c>
      <c r="F3804" s="46" t="s">
        <v>7122</v>
      </c>
      <c r="G3804" s="46" t="s">
        <v>13683</v>
      </c>
      <c r="H3804" s="46" t="s">
        <v>361</v>
      </c>
      <c r="I3804" s="46" t="s">
        <v>991</v>
      </c>
      <c r="J3804" s="47">
        <v>306</v>
      </c>
      <c r="K3804" s="46" t="s">
        <v>2569</v>
      </c>
      <c r="L3804" s="46" t="s">
        <v>288</v>
      </c>
    </row>
    <row r="3805" spans="1:12" x14ac:dyDescent="0.2">
      <c r="A3805" s="47">
        <v>14864</v>
      </c>
      <c r="C3805" s="46" t="s">
        <v>14898</v>
      </c>
      <c r="D3805" s="46" t="s">
        <v>4071</v>
      </c>
      <c r="E3805" s="46" t="s">
        <v>64</v>
      </c>
      <c r="F3805" s="46" t="s">
        <v>7124</v>
      </c>
      <c r="G3805" s="46" t="s">
        <v>13684</v>
      </c>
      <c r="H3805" s="46" t="s">
        <v>361</v>
      </c>
      <c r="I3805" s="46" t="s">
        <v>820</v>
      </c>
      <c r="J3805" s="47">
        <v>461</v>
      </c>
      <c r="K3805" s="46" t="s">
        <v>2569</v>
      </c>
      <c r="L3805" s="46" t="s">
        <v>269</v>
      </c>
    </row>
    <row r="3806" spans="1:12" x14ac:dyDescent="0.2">
      <c r="A3806" s="47">
        <v>14842</v>
      </c>
      <c r="C3806" s="46" t="s">
        <v>12345</v>
      </c>
      <c r="D3806" s="46" t="s">
        <v>1501</v>
      </c>
      <c r="E3806" s="46" t="s">
        <v>65</v>
      </c>
      <c r="F3806" s="46" t="s">
        <v>7126</v>
      </c>
      <c r="G3806" s="46" t="s">
        <v>13685</v>
      </c>
      <c r="H3806" s="46" t="s">
        <v>358</v>
      </c>
      <c r="I3806" s="46" t="s">
        <v>179</v>
      </c>
      <c r="J3806" s="47">
        <v>598</v>
      </c>
      <c r="K3806" s="46" t="s">
        <v>2569</v>
      </c>
      <c r="L3806" s="46" t="s">
        <v>282</v>
      </c>
    </row>
    <row r="3807" spans="1:12" x14ac:dyDescent="0.2">
      <c r="A3807" s="47">
        <v>14820</v>
      </c>
      <c r="C3807" s="46" t="s">
        <v>74</v>
      </c>
      <c r="D3807" s="46" t="s">
        <v>25</v>
      </c>
      <c r="E3807" s="46" t="s">
        <v>102</v>
      </c>
      <c r="F3807" s="46" t="s">
        <v>7128</v>
      </c>
      <c r="G3807" s="46" t="s">
        <v>13686</v>
      </c>
      <c r="H3807" s="46" t="s">
        <v>358</v>
      </c>
      <c r="I3807" s="46" t="s">
        <v>571</v>
      </c>
      <c r="J3807" s="47">
        <v>243</v>
      </c>
      <c r="K3807" s="46" t="s">
        <v>2569</v>
      </c>
      <c r="L3807" s="46" t="s">
        <v>282</v>
      </c>
    </row>
    <row r="3808" spans="1:12" x14ac:dyDescent="0.2">
      <c r="A3808" s="47">
        <v>14815</v>
      </c>
      <c r="C3808" s="46" t="s">
        <v>13</v>
      </c>
      <c r="D3808" s="46" t="s">
        <v>3465</v>
      </c>
      <c r="E3808" s="46" t="s">
        <v>3240</v>
      </c>
      <c r="F3808" s="46" t="s">
        <v>7130</v>
      </c>
      <c r="G3808" s="46" t="s">
        <v>13687</v>
      </c>
      <c r="H3808" s="46" t="s">
        <v>358</v>
      </c>
      <c r="I3808" s="46" t="s">
        <v>571</v>
      </c>
      <c r="J3808" s="47">
        <v>243</v>
      </c>
      <c r="K3808" s="46" t="s">
        <v>2569</v>
      </c>
      <c r="L3808" s="46" t="s">
        <v>282</v>
      </c>
    </row>
    <row r="3809" spans="1:12" x14ac:dyDescent="0.2">
      <c r="A3809" s="47">
        <v>14814</v>
      </c>
      <c r="C3809" s="46" t="s">
        <v>6827</v>
      </c>
      <c r="D3809" s="46" t="s">
        <v>3816</v>
      </c>
      <c r="E3809" s="46" t="s">
        <v>2808</v>
      </c>
      <c r="F3809" s="46" t="s">
        <v>7132</v>
      </c>
      <c r="G3809" s="46" t="s">
        <v>13688</v>
      </c>
      <c r="H3809" s="46" t="s">
        <v>368</v>
      </c>
      <c r="I3809" s="46" t="s">
        <v>571</v>
      </c>
      <c r="J3809" s="47">
        <v>243</v>
      </c>
      <c r="K3809" s="46" t="s">
        <v>2569</v>
      </c>
      <c r="L3809" s="46" t="s">
        <v>282</v>
      </c>
    </row>
    <row r="3810" spans="1:12" x14ac:dyDescent="0.2">
      <c r="A3810" s="47">
        <v>14813</v>
      </c>
      <c r="C3810" s="46" t="s">
        <v>44</v>
      </c>
      <c r="D3810" s="46" t="s">
        <v>74</v>
      </c>
      <c r="E3810" s="46" t="s">
        <v>2767</v>
      </c>
      <c r="F3810" s="46" t="s">
        <v>7133</v>
      </c>
      <c r="G3810" s="46" t="s">
        <v>13689</v>
      </c>
      <c r="H3810" s="46" t="s">
        <v>361</v>
      </c>
      <c r="I3810" s="46" t="s">
        <v>2910</v>
      </c>
      <c r="J3810" s="47">
        <v>10281</v>
      </c>
      <c r="K3810" s="46" t="s">
        <v>2569</v>
      </c>
      <c r="L3810" s="46" t="s">
        <v>282</v>
      </c>
    </row>
    <row r="3811" spans="1:12" x14ac:dyDescent="0.2">
      <c r="A3811" s="47">
        <v>14811</v>
      </c>
      <c r="C3811" s="46" t="s">
        <v>19</v>
      </c>
      <c r="D3811" s="46" t="s">
        <v>44</v>
      </c>
      <c r="E3811" s="46" t="s">
        <v>46</v>
      </c>
      <c r="F3811" s="46" t="s">
        <v>13690</v>
      </c>
      <c r="G3811" s="46" t="s">
        <v>13691</v>
      </c>
      <c r="H3811" s="46" t="s">
        <v>358</v>
      </c>
      <c r="I3811" s="46" t="s">
        <v>693</v>
      </c>
      <c r="J3811" s="47">
        <v>556</v>
      </c>
      <c r="K3811" s="46" t="s">
        <v>2569</v>
      </c>
      <c r="L3811" s="46" t="s">
        <v>282</v>
      </c>
    </row>
    <row r="3812" spans="1:12" x14ac:dyDescent="0.2">
      <c r="A3812" s="47">
        <v>14797</v>
      </c>
      <c r="C3812" s="46" t="s">
        <v>6829</v>
      </c>
      <c r="D3812" s="46" t="s">
        <v>155</v>
      </c>
      <c r="E3812" s="46" t="s">
        <v>2758</v>
      </c>
      <c r="F3812" s="46" t="s">
        <v>7050</v>
      </c>
      <c r="G3812" s="46" t="s">
        <v>13692</v>
      </c>
      <c r="H3812" s="46" t="s">
        <v>358</v>
      </c>
      <c r="I3812" s="46" t="s">
        <v>693</v>
      </c>
      <c r="J3812" s="47">
        <v>556</v>
      </c>
      <c r="K3812" s="46" t="s">
        <v>2569</v>
      </c>
      <c r="L3812" s="46" t="s">
        <v>282</v>
      </c>
    </row>
    <row r="3813" spans="1:12" x14ac:dyDescent="0.2">
      <c r="A3813" s="47">
        <v>14795</v>
      </c>
      <c r="C3813" s="46" t="s">
        <v>1653</v>
      </c>
      <c r="D3813" s="46" t="s">
        <v>6831</v>
      </c>
      <c r="E3813" s="46" t="s">
        <v>3135</v>
      </c>
      <c r="F3813" s="46" t="s">
        <v>7134</v>
      </c>
      <c r="G3813" s="46" t="s">
        <v>11027</v>
      </c>
      <c r="H3813" s="46" t="s">
        <v>368</v>
      </c>
      <c r="I3813" s="46" t="s">
        <v>422</v>
      </c>
      <c r="J3813" s="47">
        <v>538</v>
      </c>
      <c r="K3813" s="46" t="s">
        <v>2569</v>
      </c>
      <c r="L3813" s="46" t="s">
        <v>282</v>
      </c>
    </row>
    <row r="3814" spans="1:12" x14ac:dyDescent="0.2">
      <c r="A3814" s="47">
        <v>14784</v>
      </c>
      <c r="C3814" s="46" t="s">
        <v>4623</v>
      </c>
      <c r="D3814" s="46" t="s">
        <v>4623</v>
      </c>
      <c r="E3814" s="46" t="s">
        <v>82</v>
      </c>
      <c r="F3814" s="46" t="s">
        <v>7136</v>
      </c>
      <c r="G3814" s="46" t="s">
        <v>13693</v>
      </c>
      <c r="H3814" s="46" t="s">
        <v>358</v>
      </c>
      <c r="I3814" s="46" t="s">
        <v>179</v>
      </c>
      <c r="J3814" s="47">
        <v>598</v>
      </c>
      <c r="K3814" s="46" t="s">
        <v>2569</v>
      </c>
      <c r="L3814" s="46" t="s">
        <v>282</v>
      </c>
    </row>
    <row r="3815" spans="1:12" x14ac:dyDescent="0.2">
      <c r="A3815" s="47">
        <v>14768</v>
      </c>
      <c r="C3815" s="46" t="s">
        <v>80</v>
      </c>
      <c r="D3815" s="46" t="s">
        <v>9</v>
      </c>
      <c r="E3815" s="46" t="s">
        <v>2690</v>
      </c>
      <c r="F3815" s="46" t="s">
        <v>13695</v>
      </c>
      <c r="G3815" s="46" t="s">
        <v>13696</v>
      </c>
      <c r="H3815" s="46" t="s">
        <v>368</v>
      </c>
      <c r="I3815" s="46" t="s">
        <v>11760</v>
      </c>
      <c r="J3815" s="47">
        <v>10455</v>
      </c>
      <c r="K3815" s="46" t="s">
        <v>2569</v>
      </c>
      <c r="L3815" s="46" t="s">
        <v>281</v>
      </c>
    </row>
    <row r="3816" spans="1:12" x14ac:dyDescent="0.2">
      <c r="A3816" s="47">
        <v>14763</v>
      </c>
      <c r="C3816" s="46" t="s">
        <v>6835</v>
      </c>
      <c r="D3816" s="46" t="s">
        <v>1629</v>
      </c>
      <c r="E3816" s="46" t="s">
        <v>117</v>
      </c>
      <c r="F3816" s="46" t="s">
        <v>6948</v>
      </c>
      <c r="G3816" s="46" t="s">
        <v>13698</v>
      </c>
      <c r="H3816" s="46" t="s">
        <v>361</v>
      </c>
      <c r="I3816" s="46" t="s">
        <v>1055</v>
      </c>
      <c r="J3816" s="47">
        <v>701</v>
      </c>
      <c r="K3816" s="46" t="s">
        <v>2569</v>
      </c>
      <c r="L3816" s="46" t="s">
        <v>281</v>
      </c>
    </row>
    <row r="3817" spans="1:12" x14ac:dyDescent="0.2">
      <c r="A3817" s="47">
        <v>14747</v>
      </c>
      <c r="C3817" s="46" t="s">
        <v>10</v>
      </c>
      <c r="D3817" s="46" t="s">
        <v>1591</v>
      </c>
      <c r="E3817" s="46" t="s">
        <v>482</v>
      </c>
      <c r="F3817" s="46" t="s">
        <v>7137</v>
      </c>
      <c r="G3817" s="46" t="s">
        <v>13699</v>
      </c>
      <c r="H3817" s="46" t="s">
        <v>361</v>
      </c>
      <c r="I3817" s="46" t="s">
        <v>1055</v>
      </c>
      <c r="J3817" s="47">
        <v>701</v>
      </c>
      <c r="K3817" s="46" t="s">
        <v>2569</v>
      </c>
      <c r="L3817" s="46" t="s">
        <v>281</v>
      </c>
    </row>
    <row r="3818" spans="1:12" x14ac:dyDescent="0.2">
      <c r="A3818" s="47">
        <v>14737</v>
      </c>
      <c r="C3818" s="46" t="s">
        <v>2833</v>
      </c>
      <c r="D3818" s="46" t="s">
        <v>90</v>
      </c>
      <c r="E3818" s="46" t="s">
        <v>6838</v>
      </c>
      <c r="F3818" s="46" t="s">
        <v>7139</v>
      </c>
      <c r="G3818" s="46" t="s">
        <v>13700</v>
      </c>
      <c r="H3818" s="46" t="s">
        <v>368</v>
      </c>
      <c r="I3818" s="46" t="s">
        <v>1055</v>
      </c>
      <c r="J3818" s="47">
        <v>701</v>
      </c>
      <c r="K3818" s="46" t="s">
        <v>2569</v>
      </c>
      <c r="L3818" s="46" t="s">
        <v>281</v>
      </c>
    </row>
    <row r="3819" spans="1:12" x14ac:dyDescent="0.2">
      <c r="A3819" s="47">
        <v>14707</v>
      </c>
      <c r="C3819" s="46" t="s">
        <v>1699</v>
      </c>
      <c r="D3819" s="46" t="s">
        <v>1598</v>
      </c>
      <c r="E3819" s="46" t="s">
        <v>60</v>
      </c>
      <c r="F3819" s="46" t="s">
        <v>7140</v>
      </c>
      <c r="G3819" s="46" t="s">
        <v>13701</v>
      </c>
      <c r="H3819" s="46" t="s">
        <v>361</v>
      </c>
      <c r="I3819" s="46" t="s">
        <v>369</v>
      </c>
      <c r="J3819" s="47">
        <v>78</v>
      </c>
      <c r="K3819" s="46" t="s">
        <v>2569</v>
      </c>
      <c r="L3819" s="46" t="s">
        <v>279</v>
      </c>
    </row>
    <row r="3820" spans="1:12" x14ac:dyDescent="0.2">
      <c r="A3820" s="47">
        <v>14681</v>
      </c>
      <c r="C3820" s="46" t="s">
        <v>15992</v>
      </c>
      <c r="D3820" s="46" t="s">
        <v>15993</v>
      </c>
      <c r="E3820" s="46" t="s">
        <v>31</v>
      </c>
      <c r="F3820" s="46" t="s">
        <v>7142</v>
      </c>
      <c r="G3820" s="46" t="s">
        <v>13702</v>
      </c>
      <c r="H3820" s="46" t="s">
        <v>361</v>
      </c>
      <c r="I3820" s="46" t="s">
        <v>1127</v>
      </c>
      <c r="J3820" s="47">
        <v>10382</v>
      </c>
      <c r="K3820" s="46" t="s">
        <v>2569</v>
      </c>
      <c r="L3820" s="46" t="s">
        <v>169</v>
      </c>
    </row>
    <row r="3821" spans="1:12" x14ac:dyDescent="0.2">
      <c r="A3821" s="47">
        <v>14661</v>
      </c>
      <c r="C3821" s="46" t="s">
        <v>90</v>
      </c>
      <c r="D3821" s="46" t="s">
        <v>17</v>
      </c>
      <c r="E3821" s="46" t="s">
        <v>107</v>
      </c>
      <c r="F3821" s="46" t="s">
        <v>7145</v>
      </c>
      <c r="G3821" s="46" t="s">
        <v>13703</v>
      </c>
      <c r="H3821" s="46" t="s">
        <v>361</v>
      </c>
      <c r="I3821" s="46" t="s">
        <v>593</v>
      </c>
      <c r="J3821" s="47">
        <v>87</v>
      </c>
      <c r="K3821" s="46" t="s">
        <v>2569</v>
      </c>
      <c r="L3821" s="46" t="s">
        <v>291</v>
      </c>
    </row>
    <row r="3822" spans="1:12" x14ac:dyDescent="0.2">
      <c r="A3822" s="47">
        <v>14656</v>
      </c>
      <c r="C3822" s="46" t="s">
        <v>16</v>
      </c>
      <c r="D3822" s="46" t="s">
        <v>533</v>
      </c>
      <c r="E3822" s="46" t="s">
        <v>63</v>
      </c>
      <c r="F3822" s="46" t="s">
        <v>7146</v>
      </c>
      <c r="G3822" s="46" t="s">
        <v>13704</v>
      </c>
      <c r="H3822" s="46" t="s">
        <v>361</v>
      </c>
      <c r="I3822" s="46" t="s">
        <v>403</v>
      </c>
      <c r="J3822" s="47">
        <v>321</v>
      </c>
      <c r="K3822" s="46" t="s">
        <v>2569</v>
      </c>
      <c r="L3822" s="46" t="s">
        <v>284</v>
      </c>
    </row>
    <row r="3823" spans="1:12" x14ac:dyDescent="0.2">
      <c r="A3823" s="47">
        <v>14655</v>
      </c>
      <c r="C3823" s="46" t="s">
        <v>5428</v>
      </c>
      <c r="D3823" s="46" t="s">
        <v>5048</v>
      </c>
      <c r="E3823" s="46" t="s">
        <v>95</v>
      </c>
      <c r="F3823" s="46" t="s">
        <v>7147</v>
      </c>
      <c r="G3823" s="46" t="s">
        <v>13705</v>
      </c>
      <c r="H3823" s="46" t="s">
        <v>361</v>
      </c>
      <c r="I3823" s="46" t="s">
        <v>941</v>
      </c>
      <c r="J3823" s="47">
        <v>705</v>
      </c>
      <c r="K3823" s="46" t="s">
        <v>2569</v>
      </c>
      <c r="L3823" s="46" t="s">
        <v>285</v>
      </c>
    </row>
    <row r="3824" spans="1:12" x14ac:dyDescent="0.2">
      <c r="A3824" s="47">
        <v>14653</v>
      </c>
      <c r="C3824" s="46" t="s">
        <v>6847</v>
      </c>
      <c r="D3824" s="46" t="s">
        <v>50</v>
      </c>
      <c r="E3824" s="46" t="s">
        <v>97</v>
      </c>
      <c r="F3824" s="46" t="s">
        <v>7148</v>
      </c>
      <c r="G3824" s="46" t="s">
        <v>13706</v>
      </c>
      <c r="H3824" s="46" t="s">
        <v>358</v>
      </c>
      <c r="I3824" s="46" t="s">
        <v>507</v>
      </c>
      <c r="J3824" s="47">
        <v>353</v>
      </c>
      <c r="K3824" s="46" t="s">
        <v>2569</v>
      </c>
      <c r="L3824" s="46" t="s">
        <v>279</v>
      </c>
    </row>
    <row r="3825" spans="1:12" x14ac:dyDescent="0.2">
      <c r="A3825" s="47">
        <v>14652</v>
      </c>
      <c r="C3825" s="46" t="s">
        <v>1923</v>
      </c>
      <c r="D3825" s="46" t="s">
        <v>4132</v>
      </c>
      <c r="E3825" s="46" t="s">
        <v>42</v>
      </c>
      <c r="F3825" s="46" t="s">
        <v>7150</v>
      </c>
      <c r="G3825" s="46" t="s">
        <v>13707</v>
      </c>
      <c r="H3825" s="46" t="s">
        <v>368</v>
      </c>
      <c r="I3825" s="46" t="s">
        <v>750</v>
      </c>
      <c r="J3825" s="47">
        <v>678</v>
      </c>
      <c r="K3825" s="46" t="s">
        <v>2569</v>
      </c>
      <c r="L3825" s="46" t="s">
        <v>281</v>
      </c>
    </row>
    <row r="3826" spans="1:12" x14ac:dyDescent="0.2">
      <c r="A3826" s="47">
        <v>14649</v>
      </c>
      <c r="C3826" s="46" t="s">
        <v>1923</v>
      </c>
      <c r="D3826" s="46" t="s">
        <v>4132</v>
      </c>
      <c r="E3826" s="46" t="s">
        <v>36</v>
      </c>
      <c r="F3826" s="46" t="s">
        <v>7151</v>
      </c>
      <c r="G3826" s="46" t="s">
        <v>13708</v>
      </c>
      <c r="H3826" s="46" t="s">
        <v>361</v>
      </c>
      <c r="I3826" s="46" t="s">
        <v>912</v>
      </c>
      <c r="J3826" s="47">
        <v>495</v>
      </c>
      <c r="K3826" s="46" t="s">
        <v>2569</v>
      </c>
      <c r="L3826" s="46" t="s">
        <v>287</v>
      </c>
    </row>
    <row r="3827" spans="1:12" x14ac:dyDescent="0.2">
      <c r="A3827" s="47">
        <v>14647</v>
      </c>
      <c r="C3827" s="46" t="s">
        <v>743</v>
      </c>
      <c r="D3827" s="46" t="s">
        <v>1751</v>
      </c>
      <c r="E3827" s="46" t="s">
        <v>2850</v>
      </c>
      <c r="F3827" s="46" t="s">
        <v>13709</v>
      </c>
      <c r="G3827" s="46" t="s">
        <v>13710</v>
      </c>
      <c r="H3827" s="46" t="s">
        <v>368</v>
      </c>
      <c r="I3827" s="46" t="s">
        <v>445</v>
      </c>
      <c r="J3827" s="47">
        <v>10007</v>
      </c>
      <c r="K3827" s="46" t="s">
        <v>2569</v>
      </c>
      <c r="L3827" s="46" t="s">
        <v>287</v>
      </c>
    </row>
    <row r="3828" spans="1:12" x14ac:dyDescent="0.2">
      <c r="A3828" s="47">
        <v>14636</v>
      </c>
      <c r="C3828" s="46" t="s">
        <v>6849</v>
      </c>
      <c r="D3828" s="46" t="s">
        <v>3033</v>
      </c>
      <c r="E3828" s="46" t="s">
        <v>6850</v>
      </c>
      <c r="F3828" s="46" t="s">
        <v>7153</v>
      </c>
      <c r="G3828" s="46" t="s">
        <v>13711</v>
      </c>
      <c r="H3828" s="46" t="s">
        <v>361</v>
      </c>
      <c r="I3828" s="46" t="s">
        <v>912</v>
      </c>
      <c r="J3828" s="47">
        <v>495</v>
      </c>
      <c r="K3828" s="46" t="s">
        <v>2569</v>
      </c>
      <c r="L3828" s="46" t="s">
        <v>287</v>
      </c>
    </row>
    <row r="3829" spans="1:12" x14ac:dyDescent="0.2">
      <c r="A3829" s="47">
        <v>14625</v>
      </c>
      <c r="C3829" s="46" t="s">
        <v>146</v>
      </c>
      <c r="D3829" s="46" t="s">
        <v>6852</v>
      </c>
      <c r="E3829" s="46" t="s">
        <v>67</v>
      </c>
      <c r="F3829" s="46" t="s">
        <v>7154</v>
      </c>
      <c r="G3829" s="46" t="s">
        <v>13712</v>
      </c>
      <c r="H3829" s="46" t="s">
        <v>361</v>
      </c>
      <c r="I3829" s="46" t="s">
        <v>407</v>
      </c>
      <c r="J3829" s="47">
        <v>355</v>
      </c>
      <c r="K3829" s="46" t="s">
        <v>2569</v>
      </c>
      <c r="L3829" s="46" t="s">
        <v>289</v>
      </c>
    </row>
    <row r="3830" spans="1:12" x14ac:dyDescent="0.2">
      <c r="A3830" s="47">
        <v>14617</v>
      </c>
      <c r="C3830" s="46" t="s">
        <v>6854</v>
      </c>
      <c r="D3830" s="46" t="s">
        <v>1750</v>
      </c>
      <c r="E3830" s="46" t="s">
        <v>6855</v>
      </c>
      <c r="F3830" s="46" t="s">
        <v>7156</v>
      </c>
      <c r="G3830" s="46" t="s">
        <v>13713</v>
      </c>
      <c r="H3830" s="46" t="s">
        <v>361</v>
      </c>
      <c r="I3830" s="46" t="s">
        <v>469</v>
      </c>
      <c r="J3830" s="47">
        <v>10178</v>
      </c>
      <c r="K3830" s="46" t="s">
        <v>2569</v>
      </c>
      <c r="L3830" s="46" t="s">
        <v>283</v>
      </c>
    </row>
    <row r="3831" spans="1:12" x14ac:dyDescent="0.2">
      <c r="A3831" s="47">
        <v>14596</v>
      </c>
      <c r="C3831" s="46" t="s">
        <v>2585</v>
      </c>
      <c r="D3831" s="46" t="s">
        <v>2585</v>
      </c>
      <c r="E3831" s="46" t="s">
        <v>65</v>
      </c>
      <c r="F3831" s="46" t="s">
        <v>3357</v>
      </c>
      <c r="G3831" s="46" t="s">
        <v>13714</v>
      </c>
      <c r="H3831" s="46" t="s">
        <v>361</v>
      </c>
      <c r="I3831" s="46" t="s">
        <v>997</v>
      </c>
      <c r="J3831" s="47">
        <v>10448</v>
      </c>
      <c r="K3831" s="46" t="s">
        <v>2569</v>
      </c>
      <c r="L3831" s="46" t="s">
        <v>284</v>
      </c>
    </row>
    <row r="3832" spans="1:12" x14ac:dyDescent="0.2">
      <c r="A3832" s="47">
        <v>14595</v>
      </c>
      <c r="C3832" s="46" t="s">
        <v>443</v>
      </c>
      <c r="D3832" s="46" t="s">
        <v>2927</v>
      </c>
      <c r="E3832" s="46" t="s">
        <v>15241</v>
      </c>
      <c r="F3832" s="46" t="s">
        <v>7157</v>
      </c>
      <c r="G3832" s="46" t="s">
        <v>13715</v>
      </c>
      <c r="H3832" s="46" t="s">
        <v>361</v>
      </c>
      <c r="I3832" s="46" t="s">
        <v>614</v>
      </c>
      <c r="J3832" s="47">
        <v>626</v>
      </c>
      <c r="K3832" s="46" t="s">
        <v>2569</v>
      </c>
      <c r="L3832" s="46" t="s">
        <v>284</v>
      </c>
    </row>
    <row r="3833" spans="1:12" x14ac:dyDescent="0.2">
      <c r="A3833" s="47">
        <v>14591</v>
      </c>
      <c r="C3833" s="46" t="s">
        <v>1825</v>
      </c>
      <c r="D3833" s="46" t="s">
        <v>1750</v>
      </c>
      <c r="E3833" s="46" t="s">
        <v>3802</v>
      </c>
      <c r="F3833" s="46" t="s">
        <v>7158</v>
      </c>
      <c r="G3833" s="46" t="s">
        <v>13716</v>
      </c>
      <c r="H3833" s="46" t="s">
        <v>361</v>
      </c>
      <c r="I3833" s="46" t="s">
        <v>416</v>
      </c>
      <c r="J3833" s="47">
        <v>115</v>
      </c>
      <c r="K3833" s="46" t="s">
        <v>2569</v>
      </c>
      <c r="L3833" s="46" t="s">
        <v>281</v>
      </c>
    </row>
    <row r="3834" spans="1:12" x14ac:dyDescent="0.2">
      <c r="A3834" s="47">
        <v>14569</v>
      </c>
      <c r="C3834" s="46" t="s">
        <v>6859</v>
      </c>
      <c r="E3834" s="46" t="s">
        <v>485</v>
      </c>
      <c r="F3834" s="46" t="s">
        <v>7159</v>
      </c>
      <c r="G3834" s="46" t="s">
        <v>13717</v>
      </c>
      <c r="H3834" s="46" t="s">
        <v>358</v>
      </c>
      <c r="I3834" s="46" t="s">
        <v>647</v>
      </c>
      <c r="J3834" s="47">
        <v>76</v>
      </c>
      <c r="K3834" s="46" t="s">
        <v>2569</v>
      </c>
      <c r="L3834" s="46" t="s">
        <v>279</v>
      </c>
    </row>
    <row r="3835" spans="1:12" x14ac:dyDescent="0.2">
      <c r="A3835" s="47">
        <v>14527</v>
      </c>
      <c r="C3835" s="46" t="s">
        <v>6861</v>
      </c>
      <c r="D3835" s="46" t="s">
        <v>1805</v>
      </c>
      <c r="E3835" s="46" t="s">
        <v>6862</v>
      </c>
      <c r="F3835" s="46" t="s">
        <v>7161</v>
      </c>
      <c r="G3835" s="46" t="s">
        <v>13718</v>
      </c>
      <c r="H3835" s="46" t="s">
        <v>361</v>
      </c>
      <c r="I3835" s="46" t="s">
        <v>182</v>
      </c>
      <c r="J3835" s="47">
        <v>674</v>
      </c>
      <c r="K3835" s="46" t="s">
        <v>2569</v>
      </c>
      <c r="L3835" s="46" t="s">
        <v>169</v>
      </c>
    </row>
    <row r="3836" spans="1:12" x14ac:dyDescent="0.2">
      <c r="A3836" s="47">
        <v>14495</v>
      </c>
      <c r="C3836" s="46" t="s">
        <v>6864</v>
      </c>
      <c r="D3836" s="46" t="s">
        <v>6865</v>
      </c>
      <c r="E3836" s="46" t="s">
        <v>45</v>
      </c>
      <c r="F3836" s="46" t="s">
        <v>7162</v>
      </c>
      <c r="G3836" s="46" t="s">
        <v>13719</v>
      </c>
      <c r="H3836" s="46" t="s">
        <v>361</v>
      </c>
      <c r="I3836" s="46" t="s">
        <v>1178</v>
      </c>
      <c r="J3836" s="47">
        <v>10181</v>
      </c>
      <c r="K3836" s="46" t="s">
        <v>2569</v>
      </c>
      <c r="L3836" s="46" t="s">
        <v>279</v>
      </c>
    </row>
    <row r="3837" spans="1:12" x14ac:dyDescent="0.2">
      <c r="A3837" s="47">
        <v>14473</v>
      </c>
      <c r="C3837" s="46" t="s">
        <v>122</v>
      </c>
      <c r="D3837" s="46" t="s">
        <v>26</v>
      </c>
      <c r="E3837" s="46" t="s">
        <v>2670</v>
      </c>
      <c r="F3837" s="46" t="s">
        <v>7163</v>
      </c>
      <c r="G3837" s="46" t="s">
        <v>13720</v>
      </c>
      <c r="H3837" s="46" t="s">
        <v>361</v>
      </c>
      <c r="I3837" s="46" t="s">
        <v>4599</v>
      </c>
      <c r="J3837" s="47">
        <v>10466</v>
      </c>
      <c r="K3837" s="46" t="s">
        <v>2569</v>
      </c>
      <c r="L3837" s="46" t="s">
        <v>279</v>
      </c>
    </row>
    <row r="3838" spans="1:12" x14ac:dyDescent="0.2">
      <c r="A3838" s="47">
        <v>14467</v>
      </c>
      <c r="C3838" s="46" t="s">
        <v>6277</v>
      </c>
      <c r="D3838" s="46" t="s">
        <v>514</v>
      </c>
      <c r="E3838" s="46" t="s">
        <v>42</v>
      </c>
      <c r="F3838" s="46" t="s">
        <v>7167</v>
      </c>
      <c r="G3838" s="46" t="s">
        <v>13721</v>
      </c>
      <c r="H3838" s="46" t="s">
        <v>361</v>
      </c>
      <c r="I3838" s="46" t="s">
        <v>3448</v>
      </c>
      <c r="J3838" s="47">
        <v>10188</v>
      </c>
      <c r="K3838" s="46" t="s">
        <v>2603</v>
      </c>
      <c r="L3838" s="46" t="s">
        <v>288</v>
      </c>
    </row>
    <row r="3839" spans="1:12" x14ac:dyDescent="0.2">
      <c r="A3839" s="47">
        <v>14452</v>
      </c>
      <c r="C3839" s="46" t="s">
        <v>539</v>
      </c>
      <c r="D3839" s="46" t="s">
        <v>19</v>
      </c>
      <c r="E3839" s="46" t="s">
        <v>4722</v>
      </c>
      <c r="F3839" s="46" t="s">
        <v>7168</v>
      </c>
      <c r="G3839" s="46" t="s">
        <v>13722</v>
      </c>
      <c r="H3839" s="46" t="s">
        <v>368</v>
      </c>
      <c r="I3839" s="46" t="s">
        <v>481</v>
      </c>
      <c r="J3839" s="47">
        <v>10224</v>
      </c>
      <c r="K3839" s="46" t="s">
        <v>2569</v>
      </c>
      <c r="L3839" s="46" t="s">
        <v>280</v>
      </c>
    </row>
    <row r="3840" spans="1:12" x14ac:dyDescent="0.2">
      <c r="A3840" s="47">
        <v>11199</v>
      </c>
      <c r="C3840" s="46" t="s">
        <v>154</v>
      </c>
      <c r="D3840" s="46" t="s">
        <v>6868</v>
      </c>
      <c r="E3840" s="46" t="s">
        <v>3337</v>
      </c>
      <c r="F3840" s="46" t="s">
        <v>6906</v>
      </c>
      <c r="G3840" s="46" t="s">
        <v>13723</v>
      </c>
      <c r="H3840" s="46" t="s">
        <v>361</v>
      </c>
      <c r="I3840" s="46" t="s">
        <v>369</v>
      </c>
      <c r="J3840" s="47">
        <v>78</v>
      </c>
      <c r="K3840" s="46" t="s">
        <v>2569</v>
      </c>
      <c r="L3840" s="46" t="s">
        <v>279</v>
      </c>
    </row>
    <row r="3841" spans="1:12" x14ac:dyDescent="0.2">
      <c r="A3841" s="47">
        <v>11154</v>
      </c>
      <c r="C3841" s="46" t="s">
        <v>1750</v>
      </c>
      <c r="D3841" s="46" t="s">
        <v>5646</v>
      </c>
      <c r="E3841" s="46" t="s">
        <v>5305</v>
      </c>
      <c r="F3841" s="46" t="s">
        <v>3422</v>
      </c>
      <c r="G3841" s="46" t="s">
        <v>13726</v>
      </c>
      <c r="H3841" s="46" t="s">
        <v>361</v>
      </c>
      <c r="I3841" s="46" t="s">
        <v>353</v>
      </c>
      <c r="J3841" s="47">
        <v>10427</v>
      </c>
      <c r="K3841" s="46" t="s">
        <v>2600</v>
      </c>
      <c r="L3841" s="46" t="s">
        <v>279</v>
      </c>
    </row>
    <row r="3842" spans="1:12" x14ac:dyDescent="0.2">
      <c r="A3842" s="47">
        <v>11135</v>
      </c>
      <c r="C3842" s="46" t="s">
        <v>6870</v>
      </c>
      <c r="D3842" s="46" t="s">
        <v>6871</v>
      </c>
      <c r="E3842" s="46" t="s">
        <v>3764</v>
      </c>
      <c r="F3842" s="46" t="s">
        <v>7171</v>
      </c>
      <c r="G3842" s="46" t="s">
        <v>13727</v>
      </c>
      <c r="H3842" s="46" t="s">
        <v>358</v>
      </c>
      <c r="I3842" s="46" t="s">
        <v>5240</v>
      </c>
      <c r="J3842" s="47">
        <v>10401</v>
      </c>
      <c r="K3842" s="46" t="s">
        <v>2831</v>
      </c>
      <c r="L3842" s="46" t="s">
        <v>279</v>
      </c>
    </row>
    <row r="3843" spans="1:12" x14ac:dyDescent="0.2">
      <c r="A3843" s="47">
        <v>11119</v>
      </c>
      <c r="C3843" s="46" t="s">
        <v>6873</v>
      </c>
      <c r="D3843" s="46" t="s">
        <v>4014</v>
      </c>
      <c r="E3843" s="46" t="s">
        <v>6874</v>
      </c>
      <c r="F3843" s="46" t="s">
        <v>7173</v>
      </c>
      <c r="G3843" s="46" t="s">
        <v>13728</v>
      </c>
      <c r="H3843" s="46" t="s">
        <v>361</v>
      </c>
      <c r="I3843" s="46" t="s">
        <v>2618</v>
      </c>
      <c r="J3843" s="47">
        <v>323</v>
      </c>
      <c r="K3843" s="46" t="s">
        <v>2569</v>
      </c>
      <c r="L3843" s="46" t="s">
        <v>284</v>
      </c>
    </row>
    <row r="3844" spans="1:12" x14ac:dyDescent="0.2">
      <c r="A3844" s="47">
        <v>11100</v>
      </c>
      <c r="C3844" s="46" t="s">
        <v>13445</v>
      </c>
      <c r="D3844" s="46" t="s">
        <v>89</v>
      </c>
      <c r="E3844" s="46" t="s">
        <v>36</v>
      </c>
      <c r="F3844" s="46" t="s">
        <v>6640</v>
      </c>
      <c r="G3844" s="46" t="s">
        <v>13729</v>
      </c>
      <c r="H3844" s="46" t="s">
        <v>361</v>
      </c>
      <c r="I3844" s="46" t="s">
        <v>945</v>
      </c>
      <c r="J3844" s="47">
        <v>487</v>
      </c>
      <c r="K3844" s="46" t="s">
        <v>2569</v>
      </c>
      <c r="L3844" s="46" t="s">
        <v>269</v>
      </c>
    </row>
    <row r="3845" spans="1:12" x14ac:dyDescent="0.2">
      <c r="A3845" s="47">
        <v>11086</v>
      </c>
      <c r="C3845" s="46" t="s">
        <v>487</v>
      </c>
      <c r="D3845" s="46" t="s">
        <v>1750</v>
      </c>
      <c r="E3845" s="46" t="s">
        <v>1508</v>
      </c>
      <c r="F3845" s="46" t="s">
        <v>7175</v>
      </c>
      <c r="G3845" s="46" t="s">
        <v>13730</v>
      </c>
      <c r="H3845" s="46" t="s">
        <v>358</v>
      </c>
      <c r="I3845" s="46" t="s">
        <v>1138</v>
      </c>
      <c r="J3845" s="47">
        <v>10116</v>
      </c>
      <c r="K3845" s="46" t="s">
        <v>2569</v>
      </c>
      <c r="L3845" s="46" t="s">
        <v>286</v>
      </c>
    </row>
    <row r="3846" spans="1:12" x14ac:dyDescent="0.2">
      <c r="A3846" s="47">
        <v>11080</v>
      </c>
      <c r="C3846" s="46" t="s">
        <v>15252</v>
      </c>
      <c r="E3846" s="46" t="s">
        <v>15253</v>
      </c>
      <c r="F3846" s="46" t="s">
        <v>7176</v>
      </c>
      <c r="G3846" s="46" t="s">
        <v>13731</v>
      </c>
      <c r="H3846" s="46" t="s">
        <v>361</v>
      </c>
      <c r="I3846" s="46" t="s">
        <v>787</v>
      </c>
      <c r="J3846" s="47">
        <v>80</v>
      </c>
      <c r="K3846" s="46" t="s">
        <v>2569</v>
      </c>
      <c r="L3846" s="46" t="s">
        <v>170</v>
      </c>
    </row>
    <row r="3847" spans="1:12" x14ac:dyDescent="0.2">
      <c r="A3847" s="47">
        <v>11051</v>
      </c>
      <c r="C3847" s="46" t="s">
        <v>120</v>
      </c>
      <c r="D3847" s="46" t="s">
        <v>2927</v>
      </c>
      <c r="E3847" s="46" t="s">
        <v>6880</v>
      </c>
      <c r="F3847" s="46" t="s">
        <v>7177</v>
      </c>
      <c r="G3847" s="46" t="s">
        <v>13732</v>
      </c>
      <c r="H3847" s="46" t="s">
        <v>368</v>
      </c>
      <c r="I3847" s="46" t="s">
        <v>396</v>
      </c>
      <c r="J3847" s="47">
        <v>274</v>
      </c>
      <c r="K3847" s="46" t="s">
        <v>2569</v>
      </c>
      <c r="L3847" s="46" t="s">
        <v>283</v>
      </c>
    </row>
    <row r="3848" spans="1:12" x14ac:dyDescent="0.2">
      <c r="A3848" s="47">
        <v>11029</v>
      </c>
      <c r="C3848" s="46" t="s">
        <v>5464</v>
      </c>
      <c r="D3848" s="46" t="s">
        <v>6882</v>
      </c>
      <c r="E3848" s="46" t="s">
        <v>31</v>
      </c>
      <c r="F3848" s="46" t="s">
        <v>7178</v>
      </c>
      <c r="G3848" s="46" t="s">
        <v>13733</v>
      </c>
      <c r="H3848" s="46" t="s">
        <v>368</v>
      </c>
      <c r="I3848" s="46" t="s">
        <v>373</v>
      </c>
      <c r="J3848" s="47">
        <v>100</v>
      </c>
      <c r="K3848" s="46" t="s">
        <v>2569</v>
      </c>
      <c r="L3848" s="46" t="s">
        <v>283</v>
      </c>
    </row>
    <row r="3849" spans="1:12" x14ac:dyDescent="0.2">
      <c r="A3849" s="47">
        <v>10998</v>
      </c>
      <c r="C3849" s="46" t="s">
        <v>56</v>
      </c>
      <c r="D3849" s="46" t="s">
        <v>1916</v>
      </c>
      <c r="E3849" s="46" t="s">
        <v>3278</v>
      </c>
      <c r="F3849" s="46" t="s">
        <v>7180</v>
      </c>
      <c r="G3849" s="46" t="s">
        <v>13734</v>
      </c>
      <c r="H3849" s="46" t="s">
        <v>368</v>
      </c>
      <c r="I3849" s="46" t="s">
        <v>373</v>
      </c>
      <c r="J3849" s="47">
        <v>100</v>
      </c>
      <c r="K3849" s="46" t="s">
        <v>2569</v>
      </c>
      <c r="L3849" s="46" t="s">
        <v>283</v>
      </c>
    </row>
    <row r="3850" spans="1:12" x14ac:dyDescent="0.2">
      <c r="A3850" s="47">
        <v>10973</v>
      </c>
      <c r="C3850" s="46" t="s">
        <v>75</v>
      </c>
      <c r="D3850" s="46" t="s">
        <v>154</v>
      </c>
      <c r="E3850" s="46" t="s">
        <v>36</v>
      </c>
      <c r="F3850" s="46" t="s">
        <v>7183</v>
      </c>
      <c r="G3850" s="46" t="s">
        <v>13735</v>
      </c>
      <c r="H3850" s="46" t="s">
        <v>368</v>
      </c>
      <c r="I3850" s="46" t="s">
        <v>2574</v>
      </c>
      <c r="J3850" s="47">
        <v>671</v>
      </c>
      <c r="K3850" s="46" t="s">
        <v>3145</v>
      </c>
      <c r="L3850" s="46" t="s">
        <v>169</v>
      </c>
    </row>
    <row r="3851" spans="1:12" x14ac:dyDescent="0.2">
      <c r="A3851" s="47">
        <v>10967</v>
      </c>
      <c r="C3851" s="46" t="s">
        <v>1833</v>
      </c>
      <c r="D3851" s="46" t="s">
        <v>6888</v>
      </c>
      <c r="E3851" s="46" t="s">
        <v>93</v>
      </c>
      <c r="F3851" s="46" t="s">
        <v>13736</v>
      </c>
      <c r="G3851" s="46" t="s">
        <v>13737</v>
      </c>
      <c r="H3851" s="46" t="s">
        <v>358</v>
      </c>
      <c r="I3851" s="46" t="s">
        <v>357</v>
      </c>
      <c r="J3851" s="47">
        <v>31</v>
      </c>
      <c r="K3851" s="46" t="s">
        <v>2569</v>
      </c>
      <c r="L3851" s="46" t="s">
        <v>284</v>
      </c>
    </row>
    <row r="3852" spans="1:12" x14ac:dyDescent="0.2">
      <c r="A3852" s="47">
        <v>10951</v>
      </c>
      <c r="C3852" s="46" t="s">
        <v>6890</v>
      </c>
      <c r="D3852" s="46" t="s">
        <v>6891</v>
      </c>
      <c r="E3852" s="46" t="s">
        <v>8</v>
      </c>
      <c r="F3852" s="46" t="s">
        <v>7185</v>
      </c>
      <c r="G3852" s="46" t="s">
        <v>13738</v>
      </c>
      <c r="H3852" s="46" t="s">
        <v>368</v>
      </c>
      <c r="I3852" s="46" t="s">
        <v>608</v>
      </c>
      <c r="J3852" s="47">
        <v>58</v>
      </c>
      <c r="K3852" s="46" t="s">
        <v>2569</v>
      </c>
      <c r="L3852" s="46" t="s">
        <v>169</v>
      </c>
    </row>
    <row r="3853" spans="1:12" x14ac:dyDescent="0.2">
      <c r="A3853" s="47">
        <v>10944</v>
      </c>
      <c r="C3853" s="46" t="s">
        <v>9</v>
      </c>
      <c r="D3853" s="46" t="s">
        <v>46</v>
      </c>
      <c r="E3853" s="46" t="s">
        <v>2888</v>
      </c>
      <c r="F3853" s="46" t="s">
        <v>7186</v>
      </c>
      <c r="G3853" s="46" t="s">
        <v>13739</v>
      </c>
      <c r="H3853" s="46" t="s">
        <v>361</v>
      </c>
      <c r="I3853" s="46" t="s">
        <v>949</v>
      </c>
      <c r="J3853" s="47">
        <v>668</v>
      </c>
      <c r="K3853" s="46" t="s">
        <v>2569</v>
      </c>
      <c r="L3853" s="46" t="s">
        <v>280</v>
      </c>
    </row>
    <row r="3854" spans="1:12" x14ac:dyDescent="0.2">
      <c r="A3854" s="47">
        <v>10874</v>
      </c>
      <c r="C3854" s="46" t="s">
        <v>9</v>
      </c>
      <c r="D3854" s="46" t="s">
        <v>1931</v>
      </c>
      <c r="E3854" s="46" t="s">
        <v>6051</v>
      </c>
      <c r="F3854" s="46" t="s">
        <v>7189</v>
      </c>
      <c r="G3854" s="46" t="s">
        <v>13740</v>
      </c>
      <c r="H3854" s="46" t="s">
        <v>368</v>
      </c>
      <c r="I3854" s="46" t="s">
        <v>455</v>
      </c>
      <c r="J3854" s="47">
        <v>10086</v>
      </c>
      <c r="K3854" s="46" t="s">
        <v>2569</v>
      </c>
      <c r="L3854" s="46" t="s">
        <v>283</v>
      </c>
    </row>
    <row r="3855" spans="1:12" x14ac:dyDescent="0.2">
      <c r="A3855" s="47">
        <v>10861</v>
      </c>
      <c r="C3855" s="46" t="s">
        <v>109</v>
      </c>
      <c r="D3855" s="46" t="s">
        <v>524</v>
      </c>
      <c r="E3855" s="46" t="s">
        <v>117</v>
      </c>
      <c r="F3855" s="46" t="s">
        <v>4368</v>
      </c>
      <c r="G3855" s="46" t="s">
        <v>13741</v>
      </c>
      <c r="H3855" s="46" t="s">
        <v>368</v>
      </c>
      <c r="I3855" s="46" t="s">
        <v>455</v>
      </c>
      <c r="J3855" s="47">
        <v>10086</v>
      </c>
      <c r="K3855" s="46" t="s">
        <v>2569</v>
      </c>
      <c r="L3855" s="46" t="s">
        <v>283</v>
      </c>
    </row>
    <row r="3856" spans="1:12" x14ac:dyDescent="0.2">
      <c r="A3856" s="47">
        <v>10839</v>
      </c>
      <c r="C3856" s="46" t="s">
        <v>9</v>
      </c>
      <c r="D3856" s="46" t="s">
        <v>9</v>
      </c>
      <c r="E3856" s="46" t="s">
        <v>29</v>
      </c>
      <c r="F3856" s="46" t="s">
        <v>7193</v>
      </c>
      <c r="G3856" s="46" t="s">
        <v>13742</v>
      </c>
      <c r="H3856" s="46" t="s">
        <v>361</v>
      </c>
      <c r="I3856" s="46" t="s">
        <v>1005</v>
      </c>
      <c r="J3856" s="47">
        <v>10015</v>
      </c>
      <c r="K3856" s="46" t="s">
        <v>2569</v>
      </c>
      <c r="L3856" s="46" t="s">
        <v>283</v>
      </c>
    </row>
    <row r="3857" spans="1:12" x14ac:dyDescent="0.2">
      <c r="A3857" s="47">
        <v>10838</v>
      </c>
      <c r="C3857" s="46" t="s">
        <v>6896</v>
      </c>
      <c r="D3857" s="46" t="s">
        <v>35</v>
      </c>
      <c r="E3857" s="46" t="s">
        <v>42</v>
      </c>
      <c r="F3857" s="46" t="s">
        <v>7194</v>
      </c>
      <c r="G3857" s="46" t="s">
        <v>13743</v>
      </c>
      <c r="H3857" s="46" t="s">
        <v>361</v>
      </c>
      <c r="I3857" s="46" t="s">
        <v>401</v>
      </c>
      <c r="J3857" s="47">
        <v>308</v>
      </c>
      <c r="K3857" s="46" t="s">
        <v>2569</v>
      </c>
      <c r="L3857" s="46" t="s">
        <v>284</v>
      </c>
    </row>
    <row r="3858" spans="1:12" x14ac:dyDescent="0.2">
      <c r="A3858" s="47">
        <v>10837</v>
      </c>
      <c r="C3858" s="46" t="s">
        <v>6531</v>
      </c>
      <c r="D3858" s="46" t="s">
        <v>6898</v>
      </c>
      <c r="E3858" s="46" t="s">
        <v>6899</v>
      </c>
      <c r="F3858" s="46" t="s">
        <v>7196</v>
      </c>
      <c r="G3858" s="46" t="s">
        <v>13744</v>
      </c>
      <c r="H3858" s="46" t="s">
        <v>361</v>
      </c>
      <c r="I3858" s="46" t="s">
        <v>422</v>
      </c>
      <c r="J3858" s="47">
        <v>538</v>
      </c>
      <c r="K3858" s="46" t="s">
        <v>2569</v>
      </c>
      <c r="L3858" s="46" t="s">
        <v>282</v>
      </c>
    </row>
    <row r="3859" spans="1:12" x14ac:dyDescent="0.2">
      <c r="A3859" s="47">
        <v>10818</v>
      </c>
      <c r="C3859" s="46" t="s">
        <v>25</v>
      </c>
      <c r="D3859" s="46" t="s">
        <v>3109</v>
      </c>
      <c r="E3859" s="46" t="s">
        <v>15211</v>
      </c>
      <c r="F3859" s="46" t="s">
        <v>7197</v>
      </c>
      <c r="G3859" s="46" t="s">
        <v>13745</v>
      </c>
      <c r="H3859" s="46" t="s">
        <v>361</v>
      </c>
      <c r="I3859" s="46" t="s">
        <v>676</v>
      </c>
      <c r="J3859" s="47">
        <v>444</v>
      </c>
      <c r="K3859" s="46" t="s">
        <v>2569</v>
      </c>
      <c r="L3859" s="46" t="s">
        <v>269</v>
      </c>
    </row>
    <row r="3860" spans="1:12" x14ac:dyDescent="0.2">
      <c r="A3860" s="47">
        <v>10816</v>
      </c>
      <c r="C3860" s="46" t="s">
        <v>1598</v>
      </c>
      <c r="D3860" s="46" t="s">
        <v>1712</v>
      </c>
      <c r="E3860" s="46" t="s">
        <v>1569</v>
      </c>
      <c r="F3860" s="46" t="s">
        <v>7199</v>
      </c>
      <c r="G3860" s="46" t="s">
        <v>13746</v>
      </c>
      <c r="H3860" s="46" t="s">
        <v>361</v>
      </c>
      <c r="I3860" s="46" t="s">
        <v>676</v>
      </c>
      <c r="J3860" s="47">
        <v>444</v>
      </c>
      <c r="K3860" s="46" t="s">
        <v>2569</v>
      </c>
      <c r="L3860" s="46" t="s">
        <v>269</v>
      </c>
    </row>
    <row r="3861" spans="1:12" x14ac:dyDescent="0.2">
      <c r="A3861" s="47">
        <v>10808</v>
      </c>
      <c r="C3861" s="46" t="s">
        <v>54</v>
      </c>
      <c r="D3861" s="46" t="s">
        <v>72</v>
      </c>
      <c r="E3861" s="46" t="s">
        <v>64</v>
      </c>
      <c r="F3861" s="46" t="s">
        <v>7200</v>
      </c>
      <c r="G3861" s="46" t="s">
        <v>13747</v>
      </c>
      <c r="H3861" s="46" t="s">
        <v>361</v>
      </c>
      <c r="I3861" s="46" t="s">
        <v>991</v>
      </c>
      <c r="J3861" s="47">
        <v>306</v>
      </c>
      <c r="K3861" s="46" t="s">
        <v>2569</v>
      </c>
      <c r="L3861" s="46" t="s">
        <v>288</v>
      </c>
    </row>
    <row r="3862" spans="1:12" x14ac:dyDescent="0.2">
      <c r="A3862" s="47">
        <v>10792</v>
      </c>
      <c r="C3862" s="46" t="s">
        <v>443</v>
      </c>
      <c r="D3862" s="46" t="s">
        <v>444</v>
      </c>
      <c r="E3862" s="46" t="s">
        <v>63</v>
      </c>
      <c r="F3862" s="46" t="s">
        <v>7201</v>
      </c>
      <c r="G3862" s="46" t="s">
        <v>13748</v>
      </c>
      <c r="H3862" s="46" t="s">
        <v>361</v>
      </c>
      <c r="I3862" s="46" t="s">
        <v>421</v>
      </c>
      <c r="J3862" s="47">
        <v>578</v>
      </c>
      <c r="K3862" s="46" t="s">
        <v>2569</v>
      </c>
      <c r="L3862" s="46" t="s">
        <v>288</v>
      </c>
    </row>
    <row r="3863" spans="1:12" x14ac:dyDescent="0.2">
      <c r="A3863" s="47">
        <v>10784</v>
      </c>
      <c r="C3863" s="46" t="s">
        <v>5931</v>
      </c>
      <c r="D3863" s="46" t="s">
        <v>6905</v>
      </c>
      <c r="E3863" s="46" t="s">
        <v>6822</v>
      </c>
      <c r="F3863" s="46" t="s">
        <v>7202</v>
      </c>
      <c r="G3863" s="46" t="s">
        <v>13749</v>
      </c>
      <c r="H3863" s="46" t="s">
        <v>361</v>
      </c>
      <c r="I3863" s="46" t="s">
        <v>2599</v>
      </c>
      <c r="J3863" s="47">
        <v>10467</v>
      </c>
      <c r="K3863" s="46" t="s">
        <v>2569</v>
      </c>
      <c r="L3863" s="46" t="s">
        <v>287</v>
      </c>
    </row>
    <row r="3864" spans="1:12" x14ac:dyDescent="0.2">
      <c r="A3864" s="47">
        <v>10781</v>
      </c>
      <c r="C3864" s="46" t="s">
        <v>15040</v>
      </c>
      <c r="D3864" s="46" t="s">
        <v>146</v>
      </c>
      <c r="E3864" s="46" t="s">
        <v>6857</v>
      </c>
      <c r="F3864" s="46" t="s">
        <v>6806</v>
      </c>
      <c r="G3864" s="46" t="s">
        <v>13750</v>
      </c>
      <c r="H3864" s="46" t="s">
        <v>361</v>
      </c>
      <c r="I3864" s="46" t="s">
        <v>426</v>
      </c>
      <c r="J3864" s="47">
        <v>634</v>
      </c>
      <c r="K3864" s="46" t="s">
        <v>2569</v>
      </c>
      <c r="L3864" s="46" t="s">
        <v>285</v>
      </c>
    </row>
    <row r="3865" spans="1:12" x14ac:dyDescent="0.2">
      <c r="A3865" s="47">
        <v>10770</v>
      </c>
      <c r="C3865" s="46" t="s">
        <v>35</v>
      </c>
      <c r="D3865" s="46" t="s">
        <v>4295</v>
      </c>
      <c r="E3865" s="46" t="s">
        <v>33</v>
      </c>
      <c r="F3865" s="46" t="s">
        <v>7205</v>
      </c>
      <c r="G3865" s="46" t="s">
        <v>13751</v>
      </c>
      <c r="H3865" s="46" t="s">
        <v>361</v>
      </c>
      <c r="I3865" s="46" t="s">
        <v>423</v>
      </c>
      <c r="J3865" s="47">
        <v>546</v>
      </c>
      <c r="K3865" s="46" t="s">
        <v>2569</v>
      </c>
      <c r="L3865" s="46" t="s">
        <v>285</v>
      </c>
    </row>
    <row r="3866" spans="1:12" x14ac:dyDescent="0.2">
      <c r="A3866" s="47">
        <v>10762</v>
      </c>
      <c r="C3866" s="46" t="s">
        <v>6907</v>
      </c>
      <c r="D3866" s="46" t="s">
        <v>6908</v>
      </c>
      <c r="E3866" s="46" t="s">
        <v>6909</v>
      </c>
      <c r="F3866" s="46" t="s">
        <v>13752</v>
      </c>
      <c r="G3866" s="46" t="s">
        <v>13753</v>
      </c>
      <c r="H3866" s="46" t="s">
        <v>358</v>
      </c>
      <c r="I3866" s="46" t="s">
        <v>13754</v>
      </c>
      <c r="J3866" s="47">
        <v>697</v>
      </c>
      <c r="K3866" s="46" t="s">
        <v>2569</v>
      </c>
      <c r="L3866" s="46" t="s">
        <v>281</v>
      </c>
    </row>
    <row r="3867" spans="1:12" x14ac:dyDescent="0.2">
      <c r="A3867" s="47">
        <v>10746</v>
      </c>
      <c r="C3867" s="46" t="s">
        <v>506</v>
      </c>
      <c r="D3867" s="46" t="s">
        <v>98</v>
      </c>
      <c r="E3867" s="46" t="s">
        <v>8548</v>
      </c>
      <c r="F3867" s="46" t="s">
        <v>7206</v>
      </c>
      <c r="G3867" s="46" t="s">
        <v>13755</v>
      </c>
      <c r="H3867" s="46" t="s">
        <v>361</v>
      </c>
      <c r="I3867" s="46" t="s">
        <v>384</v>
      </c>
      <c r="J3867" s="47">
        <v>233</v>
      </c>
      <c r="K3867" s="46" t="s">
        <v>2569</v>
      </c>
      <c r="L3867" s="46" t="s">
        <v>269</v>
      </c>
    </row>
    <row r="3868" spans="1:12" x14ac:dyDescent="0.2">
      <c r="A3868" s="47">
        <v>10742</v>
      </c>
      <c r="C3868" s="46" t="s">
        <v>13477</v>
      </c>
      <c r="D3868" s="46" t="s">
        <v>13478</v>
      </c>
      <c r="E3868" s="46" t="s">
        <v>65</v>
      </c>
      <c r="F3868" s="46" t="s">
        <v>7208</v>
      </c>
      <c r="G3868" s="46" t="s">
        <v>13756</v>
      </c>
      <c r="H3868" s="46" t="s">
        <v>361</v>
      </c>
      <c r="I3868" s="46" t="s">
        <v>4599</v>
      </c>
      <c r="J3868" s="47">
        <v>10466</v>
      </c>
      <c r="K3868" s="46" t="s">
        <v>2569</v>
      </c>
      <c r="L3868" s="46" t="s">
        <v>279</v>
      </c>
    </row>
    <row r="3869" spans="1:12" x14ac:dyDescent="0.2">
      <c r="A3869" s="47">
        <v>10731</v>
      </c>
      <c r="C3869" s="46" t="s">
        <v>7</v>
      </c>
      <c r="D3869" s="46" t="s">
        <v>1749</v>
      </c>
      <c r="E3869" s="46" t="s">
        <v>31</v>
      </c>
      <c r="F3869" s="46" t="s">
        <v>13758</v>
      </c>
      <c r="G3869" s="46" t="s">
        <v>13759</v>
      </c>
      <c r="H3869" s="46" t="s">
        <v>358</v>
      </c>
      <c r="I3869" s="46" t="s">
        <v>862</v>
      </c>
      <c r="J3869" s="47">
        <v>292</v>
      </c>
      <c r="K3869" s="46" t="s">
        <v>2569</v>
      </c>
      <c r="L3869" s="46" t="s">
        <v>282</v>
      </c>
    </row>
    <row r="3870" spans="1:12" x14ac:dyDescent="0.2">
      <c r="A3870" s="47">
        <v>10720</v>
      </c>
      <c r="C3870" s="46" t="s">
        <v>99</v>
      </c>
      <c r="D3870" s="46" t="s">
        <v>57</v>
      </c>
      <c r="E3870" s="46" t="s">
        <v>114</v>
      </c>
      <c r="F3870" s="46" t="s">
        <v>7211</v>
      </c>
      <c r="G3870" s="46" t="s">
        <v>13760</v>
      </c>
      <c r="H3870" s="46" t="s">
        <v>368</v>
      </c>
      <c r="I3870" s="46" t="s">
        <v>571</v>
      </c>
      <c r="J3870" s="47">
        <v>243</v>
      </c>
      <c r="K3870" s="46" t="s">
        <v>2569</v>
      </c>
      <c r="L3870" s="46" t="s">
        <v>282</v>
      </c>
    </row>
    <row r="3871" spans="1:12" x14ac:dyDescent="0.2">
      <c r="A3871" s="47">
        <v>10707</v>
      </c>
      <c r="C3871" s="46" t="s">
        <v>6913</v>
      </c>
      <c r="D3871" s="46" t="s">
        <v>44</v>
      </c>
      <c r="E3871" s="46" t="s">
        <v>6914</v>
      </c>
      <c r="F3871" s="46" t="s">
        <v>7214</v>
      </c>
      <c r="G3871" s="46" t="s">
        <v>13761</v>
      </c>
      <c r="H3871" s="46" t="s">
        <v>358</v>
      </c>
      <c r="I3871" s="46" t="s">
        <v>604</v>
      </c>
      <c r="J3871" s="47">
        <v>300</v>
      </c>
      <c r="K3871" s="46" t="s">
        <v>2569</v>
      </c>
      <c r="L3871" s="46" t="s">
        <v>282</v>
      </c>
    </row>
    <row r="3872" spans="1:12" x14ac:dyDescent="0.2">
      <c r="A3872" s="47">
        <v>10699</v>
      </c>
      <c r="C3872" s="46" t="s">
        <v>59</v>
      </c>
      <c r="D3872" s="46" t="s">
        <v>174</v>
      </c>
      <c r="E3872" s="46" t="s">
        <v>134</v>
      </c>
      <c r="F3872" s="46" t="s">
        <v>13765</v>
      </c>
      <c r="G3872" s="46" t="s">
        <v>13766</v>
      </c>
      <c r="H3872" s="46" t="s">
        <v>358</v>
      </c>
      <c r="I3872" s="46" t="s">
        <v>11060</v>
      </c>
      <c r="J3872" s="47">
        <v>423</v>
      </c>
      <c r="K3872" s="46" t="s">
        <v>2569</v>
      </c>
      <c r="L3872" s="46" t="s">
        <v>282</v>
      </c>
    </row>
    <row r="3873" spans="1:12" x14ac:dyDescent="0.2">
      <c r="A3873" s="47">
        <v>10693</v>
      </c>
      <c r="C3873" s="46" t="s">
        <v>1483</v>
      </c>
      <c r="D3873" s="46" t="s">
        <v>2115</v>
      </c>
      <c r="E3873" s="46" t="s">
        <v>64</v>
      </c>
      <c r="F3873" s="46" t="s">
        <v>13767</v>
      </c>
      <c r="G3873" s="46" t="s">
        <v>13768</v>
      </c>
      <c r="H3873" s="46" t="s">
        <v>361</v>
      </c>
      <c r="I3873" s="46" t="s">
        <v>606</v>
      </c>
      <c r="J3873" s="47">
        <v>10432</v>
      </c>
      <c r="K3873" s="46" t="s">
        <v>2569</v>
      </c>
      <c r="L3873" s="46" t="s">
        <v>284</v>
      </c>
    </row>
    <row r="3874" spans="1:12" x14ac:dyDescent="0.2">
      <c r="A3874" s="47">
        <v>10674</v>
      </c>
      <c r="C3874" s="46" t="s">
        <v>62</v>
      </c>
      <c r="D3874" s="46" t="s">
        <v>109</v>
      </c>
      <c r="E3874" s="46" t="s">
        <v>12</v>
      </c>
      <c r="F3874" s="46" t="s">
        <v>7217</v>
      </c>
      <c r="G3874" s="46" t="s">
        <v>13769</v>
      </c>
      <c r="H3874" s="46" t="s">
        <v>361</v>
      </c>
      <c r="I3874" s="46" t="s">
        <v>461</v>
      </c>
      <c r="J3874" s="47">
        <v>10141</v>
      </c>
      <c r="K3874" s="46" t="s">
        <v>2569</v>
      </c>
      <c r="L3874" s="46" t="s">
        <v>280</v>
      </c>
    </row>
    <row r="3875" spans="1:12" x14ac:dyDescent="0.2">
      <c r="A3875" s="47">
        <v>10668</v>
      </c>
      <c r="C3875" s="46" t="s">
        <v>43</v>
      </c>
      <c r="D3875" s="46" t="s">
        <v>13489</v>
      </c>
      <c r="E3875" s="46" t="s">
        <v>6513</v>
      </c>
      <c r="F3875" s="46" t="s">
        <v>7218</v>
      </c>
      <c r="G3875" s="46" t="s">
        <v>13770</v>
      </c>
      <c r="H3875" s="46" t="s">
        <v>361</v>
      </c>
      <c r="I3875" s="46" t="s">
        <v>8275</v>
      </c>
      <c r="J3875" s="47">
        <v>10482</v>
      </c>
      <c r="K3875" s="46" t="s">
        <v>2569</v>
      </c>
      <c r="L3875" s="46" t="s">
        <v>281</v>
      </c>
    </row>
    <row r="3876" spans="1:12" x14ac:dyDescent="0.2">
      <c r="A3876" s="47">
        <v>10656</v>
      </c>
      <c r="C3876" s="46" t="s">
        <v>1652</v>
      </c>
      <c r="D3876" s="46" t="s">
        <v>9</v>
      </c>
      <c r="E3876" s="46" t="s">
        <v>2866</v>
      </c>
      <c r="F3876" s="46" t="s">
        <v>7220</v>
      </c>
      <c r="G3876" s="46" t="s">
        <v>13771</v>
      </c>
      <c r="H3876" s="46" t="s">
        <v>361</v>
      </c>
      <c r="I3876" s="46" t="s">
        <v>757</v>
      </c>
      <c r="J3876" s="47">
        <v>59</v>
      </c>
      <c r="K3876" s="46" t="s">
        <v>2569</v>
      </c>
      <c r="L3876" s="46" t="s">
        <v>282</v>
      </c>
    </row>
    <row r="3877" spans="1:12" x14ac:dyDescent="0.2">
      <c r="A3877" s="47">
        <v>10655</v>
      </c>
      <c r="C3877" s="46" t="s">
        <v>25</v>
      </c>
      <c r="D3877" s="46" t="s">
        <v>15994</v>
      </c>
      <c r="E3877" s="46" t="s">
        <v>3570</v>
      </c>
      <c r="F3877" s="46" t="s">
        <v>7222</v>
      </c>
      <c r="G3877" s="46" t="s">
        <v>13772</v>
      </c>
      <c r="H3877" s="46" t="s">
        <v>361</v>
      </c>
      <c r="I3877" s="46" t="s">
        <v>729</v>
      </c>
      <c r="J3877" s="47">
        <v>643</v>
      </c>
      <c r="K3877" s="46" t="s">
        <v>2569</v>
      </c>
      <c r="L3877" s="46" t="s">
        <v>282</v>
      </c>
    </row>
    <row r="3878" spans="1:12" x14ac:dyDescent="0.2">
      <c r="A3878" s="47">
        <v>10638</v>
      </c>
      <c r="C3878" s="46" t="s">
        <v>2927</v>
      </c>
      <c r="D3878" s="46" t="s">
        <v>6919</v>
      </c>
      <c r="E3878" s="46" t="s">
        <v>6920</v>
      </c>
      <c r="F3878" s="46" t="s">
        <v>7223</v>
      </c>
      <c r="G3878" s="46" t="s">
        <v>13773</v>
      </c>
      <c r="H3878" s="46" t="s">
        <v>361</v>
      </c>
      <c r="I3878" s="46" t="s">
        <v>1145</v>
      </c>
      <c r="J3878" s="47">
        <v>10152</v>
      </c>
      <c r="K3878" s="46" t="s">
        <v>2569</v>
      </c>
      <c r="L3878" s="46" t="s">
        <v>285</v>
      </c>
    </row>
    <row r="3879" spans="1:12" x14ac:dyDescent="0.2">
      <c r="A3879" s="47">
        <v>10635</v>
      </c>
      <c r="C3879" s="46" t="s">
        <v>2713</v>
      </c>
      <c r="D3879" s="46" t="s">
        <v>6922</v>
      </c>
      <c r="E3879" s="46" t="s">
        <v>42</v>
      </c>
      <c r="F3879" s="46" t="s">
        <v>13774</v>
      </c>
      <c r="G3879" s="46" t="s">
        <v>13775</v>
      </c>
      <c r="H3879" s="46" t="s">
        <v>368</v>
      </c>
      <c r="I3879" s="46" t="s">
        <v>818</v>
      </c>
      <c r="J3879" s="47">
        <v>600</v>
      </c>
      <c r="K3879" s="46" t="s">
        <v>2569</v>
      </c>
      <c r="L3879" s="46" t="s">
        <v>279</v>
      </c>
    </row>
    <row r="3880" spans="1:12" x14ac:dyDescent="0.2">
      <c r="A3880" s="47">
        <v>10634</v>
      </c>
      <c r="C3880" s="46" t="s">
        <v>371</v>
      </c>
      <c r="D3880" s="46" t="s">
        <v>1631</v>
      </c>
      <c r="E3880" s="46" t="s">
        <v>4419</v>
      </c>
      <c r="F3880" s="46" t="s">
        <v>7763</v>
      </c>
      <c r="G3880" s="46" t="s">
        <v>13776</v>
      </c>
      <c r="H3880" s="46" t="s">
        <v>361</v>
      </c>
      <c r="I3880" s="46" t="s">
        <v>3125</v>
      </c>
      <c r="J3880" s="47">
        <v>180</v>
      </c>
      <c r="K3880" s="46" t="s">
        <v>2569</v>
      </c>
      <c r="L3880" s="46" t="s">
        <v>284</v>
      </c>
    </row>
    <row r="3881" spans="1:12" x14ac:dyDescent="0.2">
      <c r="A3881" s="47">
        <v>10626</v>
      </c>
      <c r="C3881" s="46" t="s">
        <v>1590</v>
      </c>
      <c r="D3881" s="46" t="s">
        <v>6926</v>
      </c>
      <c r="E3881" s="46" t="s">
        <v>499</v>
      </c>
      <c r="F3881" s="46" t="s">
        <v>7224</v>
      </c>
      <c r="G3881" s="46" t="s">
        <v>13777</v>
      </c>
      <c r="H3881" s="46" t="s">
        <v>368</v>
      </c>
      <c r="I3881" s="46" t="s">
        <v>869</v>
      </c>
      <c r="J3881" s="47">
        <v>442</v>
      </c>
      <c r="K3881" s="46" t="s">
        <v>2569</v>
      </c>
      <c r="L3881" s="46" t="s">
        <v>269</v>
      </c>
    </row>
    <row r="3882" spans="1:12" x14ac:dyDescent="0.2">
      <c r="A3882" s="47">
        <v>10624</v>
      </c>
      <c r="C3882" s="46" t="s">
        <v>2112</v>
      </c>
      <c r="D3882" s="46" t="s">
        <v>1617</v>
      </c>
      <c r="E3882" s="46" t="s">
        <v>2850</v>
      </c>
      <c r="F3882" s="46" t="s">
        <v>7225</v>
      </c>
      <c r="G3882" s="46" t="s">
        <v>13778</v>
      </c>
      <c r="H3882" s="46" t="s">
        <v>361</v>
      </c>
      <c r="I3882" s="46" t="s">
        <v>595</v>
      </c>
      <c r="J3882" s="47">
        <v>175</v>
      </c>
      <c r="K3882" s="46" t="s">
        <v>2569</v>
      </c>
      <c r="L3882" s="46" t="s">
        <v>269</v>
      </c>
    </row>
    <row r="3883" spans="1:12" x14ac:dyDescent="0.2">
      <c r="A3883" s="47">
        <v>10613</v>
      </c>
      <c r="C3883" s="46" t="s">
        <v>15995</v>
      </c>
      <c r="D3883" s="46" t="s">
        <v>15996</v>
      </c>
      <c r="E3883" s="46" t="s">
        <v>15997</v>
      </c>
      <c r="F3883" s="46" t="s">
        <v>7226</v>
      </c>
      <c r="G3883" s="46" t="s">
        <v>13779</v>
      </c>
      <c r="H3883" s="46" t="s">
        <v>361</v>
      </c>
      <c r="I3883" s="46" t="s">
        <v>369</v>
      </c>
      <c r="J3883" s="47">
        <v>78</v>
      </c>
      <c r="K3883" s="46" t="s">
        <v>2569</v>
      </c>
      <c r="L3883" s="46" t="s">
        <v>279</v>
      </c>
    </row>
    <row r="3884" spans="1:12" x14ac:dyDescent="0.2">
      <c r="A3884" s="47">
        <v>10610</v>
      </c>
      <c r="C3884" s="46" t="s">
        <v>6929</v>
      </c>
      <c r="D3884" s="46" t="s">
        <v>3551</v>
      </c>
      <c r="E3884" s="46" t="s">
        <v>6930</v>
      </c>
      <c r="F3884" s="46" t="s">
        <v>7227</v>
      </c>
      <c r="G3884" s="46" t="s">
        <v>13780</v>
      </c>
      <c r="H3884" s="46" t="s">
        <v>361</v>
      </c>
      <c r="I3884" s="46" t="s">
        <v>886</v>
      </c>
      <c r="J3884" s="47">
        <v>10223</v>
      </c>
      <c r="K3884" s="46" t="s">
        <v>2569</v>
      </c>
      <c r="L3884" s="46" t="s">
        <v>269</v>
      </c>
    </row>
    <row r="3885" spans="1:12" x14ac:dyDescent="0.2">
      <c r="A3885" s="47">
        <v>10606</v>
      </c>
      <c r="C3885" s="46" t="s">
        <v>6776</v>
      </c>
      <c r="D3885" s="46" t="s">
        <v>4215</v>
      </c>
      <c r="E3885" s="46" t="s">
        <v>6932</v>
      </c>
      <c r="F3885" s="46" t="s">
        <v>7228</v>
      </c>
      <c r="G3885" s="46" t="s">
        <v>13781</v>
      </c>
      <c r="H3885" s="46" t="s">
        <v>361</v>
      </c>
      <c r="I3885" s="46" t="s">
        <v>640</v>
      </c>
      <c r="J3885" s="47">
        <v>10415</v>
      </c>
      <c r="K3885" s="46" t="s">
        <v>2569</v>
      </c>
      <c r="L3885" s="46" t="s">
        <v>269</v>
      </c>
    </row>
    <row r="3886" spans="1:12" x14ac:dyDescent="0.2">
      <c r="A3886" s="47">
        <v>10598</v>
      </c>
      <c r="C3886" s="46" t="s">
        <v>1746</v>
      </c>
      <c r="D3886" s="46" t="s">
        <v>1747</v>
      </c>
      <c r="E3886" s="46" t="s">
        <v>3660</v>
      </c>
      <c r="F3886" s="46" t="s">
        <v>7230</v>
      </c>
      <c r="G3886" s="46" t="s">
        <v>13782</v>
      </c>
      <c r="H3886" s="46" t="s">
        <v>361</v>
      </c>
      <c r="I3886" s="46" t="s">
        <v>182</v>
      </c>
      <c r="J3886" s="47">
        <v>674</v>
      </c>
      <c r="K3886" s="46" t="s">
        <v>3390</v>
      </c>
      <c r="L3886" s="46" t="s">
        <v>169</v>
      </c>
    </row>
    <row r="3887" spans="1:12" x14ac:dyDescent="0.2">
      <c r="A3887" s="47">
        <v>10577</v>
      </c>
      <c r="C3887" s="46" t="s">
        <v>24</v>
      </c>
      <c r="D3887" s="46" t="s">
        <v>6935</v>
      </c>
      <c r="E3887" s="46" t="s">
        <v>51</v>
      </c>
      <c r="F3887" s="46" t="s">
        <v>7232</v>
      </c>
      <c r="G3887" s="46" t="s">
        <v>13783</v>
      </c>
      <c r="H3887" s="46" t="s">
        <v>361</v>
      </c>
      <c r="I3887" s="46" t="s">
        <v>668</v>
      </c>
      <c r="J3887" s="47">
        <v>104</v>
      </c>
      <c r="K3887" s="46" t="s">
        <v>2569</v>
      </c>
      <c r="L3887" s="46" t="s">
        <v>278</v>
      </c>
    </row>
    <row r="3888" spans="1:12" x14ac:dyDescent="0.2">
      <c r="A3888" s="47">
        <v>10573</v>
      </c>
      <c r="C3888" s="46" t="s">
        <v>2111</v>
      </c>
      <c r="D3888" s="46" t="s">
        <v>158</v>
      </c>
      <c r="E3888" s="46" t="s">
        <v>36</v>
      </c>
      <c r="F3888" s="46" t="s">
        <v>7234</v>
      </c>
      <c r="G3888" s="46" t="s">
        <v>13784</v>
      </c>
      <c r="H3888" s="46" t="s">
        <v>368</v>
      </c>
      <c r="I3888" s="46" t="s">
        <v>349</v>
      </c>
      <c r="J3888" s="47">
        <v>10460</v>
      </c>
      <c r="K3888" s="46" t="s">
        <v>2569</v>
      </c>
      <c r="L3888" s="46" t="s">
        <v>170</v>
      </c>
    </row>
    <row r="3889" spans="1:12" x14ac:dyDescent="0.2">
      <c r="A3889" s="47">
        <v>10564</v>
      </c>
      <c r="C3889" s="46" t="s">
        <v>6939</v>
      </c>
      <c r="D3889" s="46" t="s">
        <v>9</v>
      </c>
      <c r="E3889" s="46" t="s">
        <v>3070</v>
      </c>
      <c r="F3889" s="46" t="s">
        <v>13786</v>
      </c>
      <c r="G3889" s="46" t="s">
        <v>13787</v>
      </c>
      <c r="H3889" s="46" t="s">
        <v>368</v>
      </c>
      <c r="I3889" s="46" t="s">
        <v>971</v>
      </c>
      <c r="J3889" s="47">
        <v>10149</v>
      </c>
      <c r="K3889" s="46" t="s">
        <v>2569</v>
      </c>
      <c r="L3889" s="46" t="s">
        <v>282</v>
      </c>
    </row>
    <row r="3890" spans="1:12" x14ac:dyDescent="0.2">
      <c r="A3890" s="47">
        <v>10558</v>
      </c>
      <c r="C3890" s="46" t="s">
        <v>2927</v>
      </c>
      <c r="D3890" s="46" t="s">
        <v>6941</v>
      </c>
      <c r="E3890" s="46" t="s">
        <v>6232</v>
      </c>
      <c r="F3890" s="46" t="s">
        <v>13788</v>
      </c>
      <c r="G3890" s="46" t="s">
        <v>13789</v>
      </c>
      <c r="H3890" s="46" t="s">
        <v>368</v>
      </c>
      <c r="I3890" s="46" t="s">
        <v>509</v>
      </c>
      <c r="J3890" s="47">
        <v>10132</v>
      </c>
      <c r="K3890" s="46" t="s">
        <v>2569</v>
      </c>
      <c r="L3890" s="46" t="s">
        <v>169</v>
      </c>
    </row>
    <row r="3891" spans="1:12" x14ac:dyDescent="0.2">
      <c r="A3891" s="47">
        <v>10530</v>
      </c>
      <c r="C3891" s="46" t="s">
        <v>6945</v>
      </c>
      <c r="D3891" s="46" t="s">
        <v>1704</v>
      </c>
      <c r="E3891" s="46" t="s">
        <v>2690</v>
      </c>
      <c r="F3891" s="46" t="s">
        <v>7065</v>
      </c>
      <c r="G3891" s="46" t="s">
        <v>13790</v>
      </c>
      <c r="H3891" s="46" t="s">
        <v>361</v>
      </c>
      <c r="I3891" s="46" t="s">
        <v>676</v>
      </c>
      <c r="J3891" s="47">
        <v>444</v>
      </c>
      <c r="K3891" s="46" t="s">
        <v>2569</v>
      </c>
      <c r="L3891" s="46" t="s">
        <v>269</v>
      </c>
    </row>
    <row r="3892" spans="1:12" x14ac:dyDescent="0.2">
      <c r="A3892" s="47">
        <v>10477</v>
      </c>
      <c r="C3892" s="46" t="s">
        <v>39</v>
      </c>
      <c r="D3892" s="46" t="s">
        <v>371</v>
      </c>
      <c r="E3892" s="46" t="s">
        <v>29</v>
      </c>
      <c r="F3892" s="46" t="s">
        <v>7235</v>
      </c>
      <c r="G3892" s="46" t="s">
        <v>13791</v>
      </c>
      <c r="H3892" s="46" t="s">
        <v>361</v>
      </c>
      <c r="I3892" s="46" t="s">
        <v>886</v>
      </c>
      <c r="J3892" s="47">
        <v>10223</v>
      </c>
      <c r="K3892" s="46" t="s">
        <v>2569</v>
      </c>
      <c r="L3892" s="46" t="s">
        <v>269</v>
      </c>
    </row>
    <row r="3893" spans="1:12" x14ac:dyDescent="0.2">
      <c r="A3893" s="47">
        <v>10469</v>
      </c>
      <c r="C3893" s="46" t="s">
        <v>2144</v>
      </c>
      <c r="D3893" s="46" t="s">
        <v>2144</v>
      </c>
      <c r="E3893" s="46" t="s">
        <v>114</v>
      </c>
      <c r="F3893" s="46" t="s">
        <v>7236</v>
      </c>
      <c r="G3893" s="46" t="s">
        <v>13792</v>
      </c>
      <c r="H3893" s="46" t="s">
        <v>368</v>
      </c>
      <c r="I3893" s="46" t="s">
        <v>866</v>
      </c>
      <c r="J3893" s="47">
        <v>10341</v>
      </c>
      <c r="K3893" s="46" t="s">
        <v>2569</v>
      </c>
      <c r="L3893" s="46" t="s">
        <v>269</v>
      </c>
    </row>
    <row r="3894" spans="1:12" x14ac:dyDescent="0.2">
      <c r="A3894" s="47">
        <v>10468</v>
      </c>
      <c r="C3894" s="46" t="s">
        <v>514</v>
      </c>
      <c r="D3894" s="46" t="s">
        <v>34</v>
      </c>
      <c r="E3894" s="46" t="s">
        <v>12</v>
      </c>
      <c r="F3894" s="46" t="s">
        <v>7237</v>
      </c>
      <c r="G3894" s="46" t="s">
        <v>13793</v>
      </c>
      <c r="H3894" s="46" t="s">
        <v>361</v>
      </c>
      <c r="I3894" s="46" t="s">
        <v>428</v>
      </c>
      <c r="J3894" s="47">
        <v>641</v>
      </c>
      <c r="K3894" s="46" t="s">
        <v>2569</v>
      </c>
      <c r="L3894" s="46" t="s">
        <v>269</v>
      </c>
    </row>
    <row r="3895" spans="1:12" x14ac:dyDescent="0.2">
      <c r="A3895" s="47">
        <v>10467</v>
      </c>
      <c r="C3895" s="46" t="s">
        <v>5566</v>
      </c>
      <c r="D3895" s="46" t="s">
        <v>1750</v>
      </c>
      <c r="E3895" s="46" t="s">
        <v>531</v>
      </c>
      <c r="F3895" s="46" t="s">
        <v>6693</v>
      </c>
      <c r="G3895" s="46" t="s">
        <v>13794</v>
      </c>
      <c r="H3895" s="46" t="s">
        <v>358</v>
      </c>
      <c r="I3895" s="46" t="s">
        <v>6470</v>
      </c>
      <c r="J3895" s="47">
        <v>10242</v>
      </c>
      <c r="K3895" s="46" t="s">
        <v>2569</v>
      </c>
      <c r="L3895" s="46" t="s">
        <v>286</v>
      </c>
    </row>
    <row r="3896" spans="1:12" x14ac:dyDescent="0.2">
      <c r="A3896" s="47">
        <v>10465</v>
      </c>
      <c r="C3896" s="46" t="s">
        <v>1606</v>
      </c>
      <c r="D3896" s="46" t="s">
        <v>1606</v>
      </c>
      <c r="E3896" s="46" t="s">
        <v>15998</v>
      </c>
      <c r="F3896" s="46" t="s">
        <v>7239</v>
      </c>
      <c r="G3896" s="46" t="s">
        <v>13795</v>
      </c>
      <c r="H3896" s="46" t="s">
        <v>361</v>
      </c>
      <c r="I3896" s="46" t="s">
        <v>882</v>
      </c>
      <c r="J3896" s="47">
        <v>567</v>
      </c>
      <c r="K3896" s="46" t="s">
        <v>2569</v>
      </c>
      <c r="L3896" s="46" t="s">
        <v>269</v>
      </c>
    </row>
    <row r="3897" spans="1:12" x14ac:dyDescent="0.2">
      <c r="A3897" s="47">
        <v>10444</v>
      </c>
      <c r="C3897" s="46" t="s">
        <v>1749</v>
      </c>
      <c r="D3897" s="46" t="s">
        <v>13</v>
      </c>
      <c r="E3897" s="46" t="s">
        <v>36</v>
      </c>
      <c r="F3897" s="46" t="s">
        <v>7240</v>
      </c>
      <c r="G3897" s="46" t="s">
        <v>13796</v>
      </c>
      <c r="H3897" s="46" t="s">
        <v>368</v>
      </c>
      <c r="I3897" s="46" t="s">
        <v>882</v>
      </c>
      <c r="J3897" s="47">
        <v>567</v>
      </c>
      <c r="K3897" s="46" t="s">
        <v>2569</v>
      </c>
      <c r="L3897" s="46" t="s">
        <v>269</v>
      </c>
    </row>
    <row r="3898" spans="1:12" x14ac:dyDescent="0.2">
      <c r="A3898" s="47">
        <v>10434</v>
      </c>
      <c r="C3898" s="46" t="s">
        <v>122</v>
      </c>
      <c r="D3898" s="46" t="s">
        <v>34</v>
      </c>
      <c r="E3898" s="46" t="s">
        <v>3857</v>
      </c>
      <c r="F3898" s="46" t="s">
        <v>7241</v>
      </c>
      <c r="G3898" s="46" t="s">
        <v>13797</v>
      </c>
      <c r="H3898" s="46" t="s">
        <v>368</v>
      </c>
      <c r="I3898" s="46" t="s">
        <v>882</v>
      </c>
      <c r="J3898" s="47">
        <v>567</v>
      </c>
      <c r="K3898" s="46" t="s">
        <v>2569</v>
      </c>
      <c r="L3898" s="46" t="s">
        <v>269</v>
      </c>
    </row>
    <row r="3899" spans="1:12" x14ac:dyDescent="0.2">
      <c r="A3899" s="47">
        <v>10415</v>
      </c>
      <c r="C3899" s="46" t="s">
        <v>9</v>
      </c>
      <c r="D3899" s="46" t="s">
        <v>17</v>
      </c>
      <c r="E3899" s="46" t="s">
        <v>6953</v>
      </c>
      <c r="F3899" s="46" t="s">
        <v>13798</v>
      </c>
      <c r="G3899" s="46" t="s">
        <v>13799</v>
      </c>
      <c r="H3899" s="46" t="s">
        <v>368</v>
      </c>
      <c r="I3899" s="46" t="s">
        <v>882</v>
      </c>
      <c r="J3899" s="47">
        <v>567</v>
      </c>
      <c r="K3899" s="46" t="s">
        <v>2569</v>
      </c>
      <c r="L3899" s="46" t="s">
        <v>269</v>
      </c>
    </row>
    <row r="3900" spans="1:12" x14ac:dyDescent="0.2">
      <c r="A3900" s="47">
        <v>10404</v>
      </c>
      <c r="C3900" s="46" t="s">
        <v>147</v>
      </c>
      <c r="D3900" s="46" t="s">
        <v>72</v>
      </c>
      <c r="E3900" s="46" t="s">
        <v>5161</v>
      </c>
      <c r="F3900" s="46" t="s">
        <v>7242</v>
      </c>
      <c r="G3900" s="46" t="s">
        <v>13800</v>
      </c>
      <c r="H3900" s="46" t="s">
        <v>368</v>
      </c>
      <c r="I3900" s="46" t="s">
        <v>1150</v>
      </c>
      <c r="J3900" s="47">
        <v>10381</v>
      </c>
      <c r="K3900" s="46" t="s">
        <v>2569</v>
      </c>
      <c r="L3900" s="46" t="s">
        <v>269</v>
      </c>
    </row>
    <row r="3901" spans="1:12" x14ac:dyDescent="0.2">
      <c r="A3901" s="47">
        <v>10383</v>
      </c>
      <c r="C3901" s="46" t="s">
        <v>13521</v>
      </c>
      <c r="D3901" s="46" t="s">
        <v>2020</v>
      </c>
      <c r="E3901" s="46" t="s">
        <v>12</v>
      </c>
      <c r="F3901" s="46" t="s">
        <v>5978</v>
      </c>
      <c r="G3901" s="46" t="s">
        <v>13801</v>
      </c>
      <c r="H3901" s="46" t="s">
        <v>361</v>
      </c>
      <c r="I3901" s="46" t="s">
        <v>178</v>
      </c>
      <c r="J3901" s="47">
        <v>504</v>
      </c>
      <c r="K3901" s="46" t="s">
        <v>2569</v>
      </c>
      <c r="L3901" s="46" t="s">
        <v>285</v>
      </c>
    </row>
    <row r="3902" spans="1:12" x14ac:dyDescent="0.2">
      <c r="A3902" s="47">
        <v>10382</v>
      </c>
      <c r="C3902" s="46" t="s">
        <v>122</v>
      </c>
      <c r="D3902" s="46" t="s">
        <v>10</v>
      </c>
      <c r="E3902" s="46" t="s">
        <v>42</v>
      </c>
      <c r="F3902" s="46" t="s">
        <v>7244</v>
      </c>
      <c r="G3902" s="46" t="s">
        <v>13802</v>
      </c>
      <c r="H3902" s="46" t="s">
        <v>361</v>
      </c>
      <c r="I3902" s="46" t="s">
        <v>178</v>
      </c>
      <c r="J3902" s="47">
        <v>504</v>
      </c>
      <c r="K3902" s="46" t="s">
        <v>2569</v>
      </c>
      <c r="L3902" s="46" t="s">
        <v>285</v>
      </c>
    </row>
    <row r="3903" spans="1:12" x14ac:dyDescent="0.2">
      <c r="A3903" s="47">
        <v>10379</v>
      </c>
      <c r="C3903" s="46" t="s">
        <v>5385</v>
      </c>
      <c r="D3903" s="46" t="s">
        <v>4049</v>
      </c>
      <c r="E3903" s="46" t="s">
        <v>22</v>
      </c>
      <c r="F3903" s="46" t="s">
        <v>13805</v>
      </c>
      <c r="G3903" s="46" t="s">
        <v>13806</v>
      </c>
      <c r="H3903" s="46" t="s">
        <v>368</v>
      </c>
      <c r="I3903" s="46" t="s">
        <v>2967</v>
      </c>
      <c r="J3903" s="47">
        <v>10193</v>
      </c>
      <c r="K3903" s="46" t="s">
        <v>2619</v>
      </c>
      <c r="L3903" s="46" t="s">
        <v>283</v>
      </c>
    </row>
    <row r="3904" spans="1:12" x14ac:dyDescent="0.2">
      <c r="A3904" s="47">
        <v>10377</v>
      </c>
      <c r="C3904" s="46" t="s">
        <v>7956</v>
      </c>
      <c r="D3904" s="46" t="s">
        <v>1528</v>
      </c>
      <c r="E3904" s="46" t="s">
        <v>2883</v>
      </c>
      <c r="F3904" s="46" t="s">
        <v>7246</v>
      </c>
      <c r="G3904" s="46" t="s">
        <v>13807</v>
      </c>
      <c r="H3904" s="46" t="s">
        <v>368</v>
      </c>
      <c r="I3904" s="46" t="s">
        <v>569</v>
      </c>
      <c r="J3904" s="47">
        <v>343</v>
      </c>
      <c r="K3904" s="46" t="s">
        <v>2569</v>
      </c>
      <c r="L3904" s="46" t="s">
        <v>289</v>
      </c>
    </row>
    <row r="3905" spans="1:12" x14ac:dyDescent="0.2">
      <c r="A3905" s="47">
        <v>10376</v>
      </c>
      <c r="C3905" s="46" t="s">
        <v>6960</v>
      </c>
      <c r="D3905" s="46" t="s">
        <v>62</v>
      </c>
      <c r="E3905" s="46" t="s">
        <v>6961</v>
      </c>
      <c r="F3905" s="46" t="s">
        <v>7248</v>
      </c>
      <c r="G3905" s="46" t="s">
        <v>13808</v>
      </c>
      <c r="H3905" s="46" t="s">
        <v>361</v>
      </c>
      <c r="I3905" s="46" t="s">
        <v>367</v>
      </c>
      <c r="J3905" s="47">
        <v>47</v>
      </c>
      <c r="K3905" s="46" t="s">
        <v>2569</v>
      </c>
      <c r="L3905" s="46" t="s">
        <v>280</v>
      </c>
    </row>
    <row r="3906" spans="1:12" x14ac:dyDescent="0.2">
      <c r="A3906" s="47">
        <v>10364</v>
      </c>
      <c r="C3906" s="46" t="s">
        <v>743</v>
      </c>
      <c r="D3906" s="46" t="s">
        <v>13</v>
      </c>
      <c r="E3906" s="46" t="s">
        <v>46</v>
      </c>
      <c r="F3906" s="46" t="s">
        <v>6389</v>
      </c>
      <c r="G3906" s="46" t="s">
        <v>13809</v>
      </c>
      <c r="H3906" s="46" t="s">
        <v>368</v>
      </c>
      <c r="I3906" s="46" t="s">
        <v>9886</v>
      </c>
      <c r="J3906" s="47">
        <v>10485</v>
      </c>
      <c r="K3906" s="46" t="s">
        <v>2569</v>
      </c>
      <c r="L3906" s="46" t="s">
        <v>280</v>
      </c>
    </row>
    <row r="3907" spans="1:12" x14ac:dyDescent="0.2">
      <c r="A3907" s="47">
        <v>10363</v>
      </c>
      <c r="C3907" s="46" t="s">
        <v>6964</v>
      </c>
      <c r="D3907" s="46" t="s">
        <v>6965</v>
      </c>
      <c r="E3907" s="46" t="s">
        <v>2850</v>
      </c>
      <c r="F3907" s="46" t="s">
        <v>13812</v>
      </c>
      <c r="G3907" s="46" t="s">
        <v>13813</v>
      </c>
      <c r="H3907" s="46" t="s">
        <v>368</v>
      </c>
      <c r="I3907" s="46" t="s">
        <v>869</v>
      </c>
      <c r="J3907" s="47">
        <v>442</v>
      </c>
      <c r="K3907" s="46" t="s">
        <v>2569</v>
      </c>
      <c r="L3907" s="46" t="s">
        <v>269</v>
      </c>
    </row>
    <row r="3908" spans="1:12" x14ac:dyDescent="0.2">
      <c r="A3908" s="47">
        <v>10362</v>
      </c>
      <c r="C3908" s="46" t="s">
        <v>89</v>
      </c>
      <c r="D3908" s="46" t="s">
        <v>9</v>
      </c>
      <c r="E3908" s="46" t="s">
        <v>6051</v>
      </c>
      <c r="F3908" s="46" t="s">
        <v>7250</v>
      </c>
      <c r="G3908" s="46" t="s">
        <v>13814</v>
      </c>
      <c r="H3908" s="46" t="s">
        <v>361</v>
      </c>
      <c r="I3908" s="46" t="s">
        <v>580</v>
      </c>
      <c r="J3908" s="47">
        <v>534</v>
      </c>
      <c r="K3908" s="46" t="s">
        <v>2569</v>
      </c>
      <c r="L3908" s="46" t="s">
        <v>269</v>
      </c>
    </row>
    <row r="3909" spans="1:12" x14ac:dyDescent="0.2">
      <c r="A3909" s="47">
        <v>10361</v>
      </c>
      <c r="C3909" s="46" t="s">
        <v>13</v>
      </c>
      <c r="D3909" s="46" t="s">
        <v>6968</v>
      </c>
      <c r="E3909" s="46" t="s">
        <v>52</v>
      </c>
      <c r="F3909" s="46" t="s">
        <v>13815</v>
      </c>
      <c r="G3909" s="46" t="s">
        <v>13816</v>
      </c>
      <c r="H3909" s="46" t="s">
        <v>368</v>
      </c>
      <c r="I3909" s="46" t="s">
        <v>584</v>
      </c>
      <c r="J3909" s="47">
        <v>441</v>
      </c>
      <c r="K3909" s="46" t="s">
        <v>2569</v>
      </c>
      <c r="L3909" s="46" t="s">
        <v>279</v>
      </c>
    </row>
    <row r="3910" spans="1:12" x14ac:dyDescent="0.2">
      <c r="A3910" s="47">
        <v>10360</v>
      </c>
      <c r="C3910" s="46" t="s">
        <v>72</v>
      </c>
      <c r="D3910" s="46" t="s">
        <v>13</v>
      </c>
      <c r="E3910" s="46" t="s">
        <v>60</v>
      </c>
      <c r="F3910" s="46" t="s">
        <v>6160</v>
      </c>
      <c r="G3910" s="46" t="s">
        <v>13817</v>
      </c>
      <c r="H3910" s="46" t="s">
        <v>361</v>
      </c>
      <c r="I3910" s="46" t="s">
        <v>8275</v>
      </c>
      <c r="J3910" s="47">
        <v>10482</v>
      </c>
      <c r="K3910" s="46" t="s">
        <v>2569</v>
      </c>
      <c r="L3910" s="46" t="s">
        <v>281</v>
      </c>
    </row>
    <row r="3911" spans="1:12" x14ac:dyDescent="0.2">
      <c r="A3911" s="47">
        <v>10358</v>
      </c>
      <c r="C3911" s="46" t="s">
        <v>417</v>
      </c>
      <c r="D3911" s="46" t="s">
        <v>2107</v>
      </c>
      <c r="E3911" s="46" t="s">
        <v>67</v>
      </c>
      <c r="F3911" s="46" t="s">
        <v>7251</v>
      </c>
      <c r="G3911" s="46" t="s">
        <v>13818</v>
      </c>
      <c r="H3911" s="46" t="s">
        <v>368</v>
      </c>
      <c r="I3911" s="46" t="s">
        <v>750</v>
      </c>
      <c r="J3911" s="47">
        <v>678</v>
      </c>
      <c r="K3911" s="46" t="s">
        <v>2569</v>
      </c>
      <c r="L3911" s="46" t="s">
        <v>281</v>
      </c>
    </row>
    <row r="3912" spans="1:12" x14ac:dyDescent="0.2">
      <c r="A3912" s="47">
        <v>10331</v>
      </c>
      <c r="C3912" s="46" t="s">
        <v>1549</v>
      </c>
      <c r="D3912" s="46" t="s">
        <v>34</v>
      </c>
      <c r="E3912" s="46" t="s">
        <v>20</v>
      </c>
      <c r="F3912" s="46" t="s">
        <v>7253</v>
      </c>
      <c r="G3912" s="46" t="s">
        <v>13819</v>
      </c>
      <c r="H3912" s="46" t="s">
        <v>361</v>
      </c>
      <c r="I3912" s="46" t="s">
        <v>416</v>
      </c>
      <c r="J3912" s="47">
        <v>115</v>
      </c>
      <c r="K3912" s="46" t="s">
        <v>2569</v>
      </c>
      <c r="L3912" s="46" t="s">
        <v>281</v>
      </c>
    </row>
    <row r="3913" spans="1:12" x14ac:dyDescent="0.2">
      <c r="A3913" s="47">
        <v>10291</v>
      </c>
      <c r="C3913" s="46" t="s">
        <v>6958</v>
      </c>
      <c r="D3913" s="46" t="s">
        <v>13</v>
      </c>
      <c r="E3913" s="46" t="s">
        <v>2850</v>
      </c>
      <c r="F3913" s="46" t="s">
        <v>12970</v>
      </c>
      <c r="G3913" s="46" t="s">
        <v>13820</v>
      </c>
      <c r="H3913" s="46" t="s">
        <v>361</v>
      </c>
      <c r="I3913" s="46" t="s">
        <v>416</v>
      </c>
      <c r="J3913" s="47">
        <v>115</v>
      </c>
      <c r="K3913" s="46" t="s">
        <v>2569</v>
      </c>
      <c r="L3913" s="46" t="s">
        <v>281</v>
      </c>
    </row>
    <row r="3914" spans="1:12" x14ac:dyDescent="0.2">
      <c r="A3914" s="47">
        <v>10272</v>
      </c>
      <c r="C3914" s="46" t="s">
        <v>10</v>
      </c>
      <c r="D3914" s="46" t="s">
        <v>9</v>
      </c>
      <c r="E3914" s="46" t="s">
        <v>6976</v>
      </c>
      <c r="F3914" s="46" t="s">
        <v>7255</v>
      </c>
      <c r="G3914" s="46" t="s">
        <v>13821</v>
      </c>
      <c r="H3914" s="46" t="s">
        <v>361</v>
      </c>
      <c r="I3914" s="46" t="s">
        <v>670</v>
      </c>
      <c r="J3914" s="47">
        <v>62</v>
      </c>
      <c r="K3914" s="46" t="s">
        <v>2569</v>
      </c>
      <c r="L3914" s="46" t="s">
        <v>283</v>
      </c>
    </row>
    <row r="3915" spans="1:12" x14ac:dyDescent="0.2">
      <c r="A3915" s="47">
        <v>10268</v>
      </c>
      <c r="C3915" s="46" t="s">
        <v>15999</v>
      </c>
      <c r="D3915" s="46" t="s">
        <v>13</v>
      </c>
      <c r="E3915" s="46" t="s">
        <v>16000</v>
      </c>
      <c r="F3915" s="46" t="s">
        <v>7257</v>
      </c>
      <c r="G3915" s="46" t="s">
        <v>13822</v>
      </c>
      <c r="H3915" s="46" t="s">
        <v>368</v>
      </c>
      <c r="I3915" s="46" t="s">
        <v>877</v>
      </c>
      <c r="J3915" s="47">
        <v>304</v>
      </c>
      <c r="K3915" s="46" t="s">
        <v>2569</v>
      </c>
      <c r="L3915" s="46" t="s">
        <v>284</v>
      </c>
    </row>
    <row r="3916" spans="1:12" x14ac:dyDescent="0.2">
      <c r="A3916" s="47">
        <v>10266</v>
      </c>
      <c r="C3916" s="46" t="s">
        <v>90</v>
      </c>
      <c r="D3916" s="46" t="s">
        <v>90</v>
      </c>
      <c r="E3916" s="46" t="s">
        <v>64</v>
      </c>
      <c r="F3916" s="46" t="s">
        <v>7261</v>
      </c>
      <c r="G3916" s="46" t="s">
        <v>13823</v>
      </c>
      <c r="H3916" s="46" t="s">
        <v>361</v>
      </c>
      <c r="I3916" s="46" t="s">
        <v>400</v>
      </c>
      <c r="J3916" s="47">
        <v>305</v>
      </c>
      <c r="K3916" s="46" t="s">
        <v>2569</v>
      </c>
      <c r="L3916" s="46" t="s">
        <v>279</v>
      </c>
    </row>
    <row r="3917" spans="1:12" x14ac:dyDescent="0.2">
      <c r="A3917" s="47">
        <v>10261</v>
      </c>
      <c r="C3917" s="46" t="s">
        <v>90</v>
      </c>
      <c r="D3917" s="46" t="s">
        <v>34</v>
      </c>
      <c r="E3917" s="46" t="s">
        <v>6574</v>
      </c>
      <c r="F3917" s="46" t="s">
        <v>7262</v>
      </c>
      <c r="G3917" s="46" t="s">
        <v>13824</v>
      </c>
      <c r="H3917" s="46" t="s">
        <v>358</v>
      </c>
      <c r="I3917" s="46" t="s">
        <v>452</v>
      </c>
      <c r="J3917" s="47">
        <v>10064</v>
      </c>
      <c r="K3917" s="46" t="s">
        <v>2569</v>
      </c>
      <c r="L3917" s="46" t="s">
        <v>282</v>
      </c>
    </row>
    <row r="3918" spans="1:12" x14ac:dyDescent="0.2">
      <c r="A3918" s="47">
        <v>10251</v>
      </c>
      <c r="C3918" s="46" t="s">
        <v>371</v>
      </c>
      <c r="D3918" s="46" t="s">
        <v>2109</v>
      </c>
      <c r="E3918" s="46" t="s">
        <v>6980</v>
      </c>
      <c r="F3918" s="46" t="s">
        <v>13825</v>
      </c>
      <c r="G3918" s="46" t="s">
        <v>13826</v>
      </c>
      <c r="H3918" s="46" t="s">
        <v>361</v>
      </c>
      <c r="I3918" s="46" t="s">
        <v>2910</v>
      </c>
      <c r="J3918" s="47">
        <v>10281</v>
      </c>
      <c r="K3918" s="46" t="s">
        <v>2569</v>
      </c>
      <c r="L3918" s="46" t="s">
        <v>282</v>
      </c>
    </row>
    <row r="3919" spans="1:12" x14ac:dyDescent="0.2">
      <c r="A3919" s="47">
        <v>10222</v>
      </c>
      <c r="C3919" s="46" t="s">
        <v>69</v>
      </c>
      <c r="D3919" s="46" t="s">
        <v>172</v>
      </c>
      <c r="E3919" s="46" t="s">
        <v>112</v>
      </c>
      <c r="F3919" s="46" t="s">
        <v>7265</v>
      </c>
      <c r="G3919" s="46" t="s">
        <v>13827</v>
      </c>
      <c r="H3919" s="46" t="s">
        <v>361</v>
      </c>
      <c r="I3919" s="46" t="s">
        <v>388</v>
      </c>
      <c r="J3919" s="47">
        <v>252</v>
      </c>
      <c r="K3919" s="46" t="s">
        <v>2569</v>
      </c>
      <c r="L3919" s="46" t="s">
        <v>282</v>
      </c>
    </row>
    <row r="3920" spans="1:12" x14ac:dyDescent="0.2">
      <c r="A3920" s="47">
        <v>10204</v>
      </c>
      <c r="C3920" s="46" t="s">
        <v>62</v>
      </c>
      <c r="D3920" s="46" t="s">
        <v>521</v>
      </c>
      <c r="E3920" s="46" t="s">
        <v>31</v>
      </c>
      <c r="F3920" s="46" t="s">
        <v>7268</v>
      </c>
      <c r="G3920" s="46" t="s">
        <v>13828</v>
      </c>
      <c r="H3920" s="46" t="s">
        <v>361</v>
      </c>
      <c r="I3920" s="46" t="s">
        <v>398</v>
      </c>
      <c r="J3920" s="47">
        <v>295</v>
      </c>
      <c r="K3920" s="46" t="s">
        <v>2569</v>
      </c>
      <c r="L3920" s="46" t="s">
        <v>282</v>
      </c>
    </row>
    <row r="3921" spans="1:12" x14ac:dyDescent="0.2">
      <c r="A3921" s="47">
        <v>10198</v>
      </c>
      <c r="C3921" s="46" t="s">
        <v>14</v>
      </c>
      <c r="D3921" s="46" t="s">
        <v>6984</v>
      </c>
      <c r="E3921" s="46" t="s">
        <v>12</v>
      </c>
      <c r="F3921" s="46" t="s">
        <v>13829</v>
      </c>
      <c r="G3921" s="46" t="s">
        <v>13830</v>
      </c>
      <c r="H3921" s="46" t="s">
        <v>361</v>
      </c>
      <c r="I3921" s="46" t="s">
        <v>467</v>
      </c>
      <c r="J3921" s="47">
        <v>10163</v>
      </c>
      <c r="K3921" s="46" t="s">
        <v>2569</v>
      </c>
      <c r="L3921" s="46" t="s">
        <v>287</v>
      </c>
    </row>
    <row r="3922" spans="1:12" x14ac:dyDescent="0.2">
      <c r="A3922" s="47">
        <v>10192</v>
      </c>
      <c r="C3922" s="46" t="s">
        <v>74</v>
      </c>
      <c r="D3922" s="46" t="s">
        <v>121</v>
      </c>
      <c r="E3922" s="46" t="s">
        <v>36</v>
      </c>
      <c r="F3922" s="46" t="s">
        <v>7270</v>
      </c>
      <c r="G3922" s="46" t="s">
        <v>13831</v>
      </c>
      <c r="H3922" s="46" t="s">
        <v>361</v>
      </c>
      <c r="I3922" s="46" t="s">
        <v>4320</v>
      </c>
      <c r="J3922" s="47">
        <v>103</v>
      </c>
      <c r="K3922" s="46" t="s">
        <v>2569</v>
      </c>
      <c r="L3922" s="46" t="s">
        <v>278</v>
      </c>
    </row>
    <row r="3923" spans="1:12" x14ac:dyDescent="0.2">
      <c r="A3923" s="47">
        <v>10188</v>
      </c>
      <c r="C3923" s="46" t="s">
        <v>13553</v>
      </c>
      <c r="D3923" s="46" t="s">
        <v>1697</v>
      </c>
      <c r="E3923" s="46" t="s">
        <v>29</v>
      </c>
      <c r="F3923" s="46" t="s">
        <v>7271</v>
      </c>
      <c r="G3923" s="46" t="s">
        <v>13832</v>
      </c>
      <c r="H3923" s="46" t="s">
        <v>361</v>
      </c>
      <c r="I3923" s="46" t="s">
        <v>663</v>
      </c>
      <c r="J3923" s="47">
        <v>102</v>
      </c>
      <c r="K3923" s="46" t="s">
        <v>2569</v>
      </c>
      <c r="L3923" s="46" t="s">
        <v>278</v>
      </c>
    </row>
    <row r="3924" spans="1:12" x14ac:dyDescent="0.2">
      <c r="A3924" s="47">
        <v>10182</v>
      </c>
      <c r="C3924" s="46" t="s">
        <v>6311</v>
      </c>
      <c r="D3924" s="46" t="s">
        <v>2019</v>
      </c>
      <c r="E3924" s="46" t="s">
        <v>2940</v>
      </c>
      <c r="F3924" s="46" t="s">
        <v>7273</v>
      </c>
      <c r="G3924" s="46" t="s">
        <v>13833</v>
      </c>
      <c r="H3924" s="46" t="s">
        <v>361</v>
      </c>
      <c r="I3924" s="46" t="s">
        <v>647</v>
      </c>
      <c r="J3924" s="47">
        <v>76</v>
      </c>
      <c r="K3924" s="46" t="s">
        <v>2569</v>
      </c>
      <c r="L3924" s="46" t="s">
        <v>279</v>
      </c>
    </row>
    <row r="3925" spans="1:12" x14ac:dyDescent="0.2">
      <c r="A3925" s="47">
        <v>10175</v>
      </c>
      <c r="C3925" s="46" t="s">
        <v>3950</v>
      </c>
      <c r="D3925" s="46" t="s">
        <v>9</v>
      </c>
      <c r="E3925" s="46" t="s">
        <v>67</v>
      </c>
      <c r="F3925" s="46" t="s">
        <v>7274</v>
      </c>
      <c r="G3925" s="46" t="s">
        <v>13834</v>
      </c>
      <c r="H3925" s="46" t="s">
        <v>368</v>
      </c>
      <c r="I3925" s="46" t="s">
        <v>787</v>
      </c>
      <c r="J3925" s="47">
        <v>80</v>
      </c>
      <c r="K3925" s="46" t="s">
        <v>2569</v>
      </c>
      <c r="L3925" s="46" t="s">
        <v>170</v>
      </c>
    </row>
    <row r="3926" spans="1:12" x14ac:dyDescent="0.2">
      <c r="A3926" s="47">
        <v>10162</v>
      </c>
      <c r="C3926" s="46" t="s">
        <v>1495</v>
      </c>
      <c r="D3926" s="46" t="s">
        <v>2025</v>
      </c>
      <c r="E3926" s="46" t="s">
        <v>11</v>
      </c>
      <c r="F3926" s="46" t="s">
        <v>7275</v>
      </c>
      <c r="G3926" s="46" t="s">
        <v>13835</v>
      </c>
      <c r="H3926" s="46" t="s">
        <v>361</v>
      </c>
      <c r="I3926" s="46" t="s">
        <v>416</v>
      </c>
      <c r="J3926" s="47">
        <v>115</v>
      </c>
      <c r="K3926" s="46" t="s">
        <v>2569</v>
      </c>
      <c r="L3926" s="46" t="s">
        <v>281</v>
      </c>
    </row>
    <row r="3927" spans="1:12" x14ac:dyDescent="0.2">
      <c r="A3927" s="47">
        <v>10160</v>
      </c>
      <c r="C3927" s="46" t="s">
        <v>7</v>
      </c>
      <c r="D3927" s="46" t="s">
        <v>34</v>
      </c>
      <c r="E3927" s="46" t="s">
        <v>15441</v>
      </c>
      <c r="F3927" s="46" t="s">
        <v>13836</v>
      </c>
      <c r="G3927" s="46" t="s">
        <v>13837</v>
      </c>
      <c r="H3927" s="46" t="s">
        <v>368</v>
      </c>
      <c r="I3927" s="46" t="s">
        <v>8960</v>
      </c>
      <c r="J3927" s="47">
        <v>192</v>
      </c>
      <c r="K3927" s="46" t="s">
        <v>2569</v>
      </c>
      <c r="L3927" s="46" t="s">
        <v>169</v>
      </c>
    </row>
    <row r="3928" spans="1:12" x14ac:dyDescent="0.2">
      <c r="A3928" s="47">
        <v>10141</v>
      </c>
      <c r="C3928" s="46" t="s">
        <v>9</v>
      </c>
      <c r="D3928" s="46" t="s">
        <v>9</v>
      </c>
      <c r="E3928" s="46" t="s">
        <v>13557</v>
      </c>
      <c r="F3928" s="46" t="s">
        <v>7278</v>
      </c>
      <c r="G3928" s="46" t="s">
        <v>13838</v>
      </c>
      <c r="H3928" s="46" t="s">
        <v>368</v>
      </c>
      <c r="I3928" s="46" t="s">
        <v>2574</v>
      </c>
      <c r="J3928" s="47">
        <v>671</v>
      </c>
      <c r="K3928" s="46" t="s">
        <v>2569</v>
      </c>
      <c r="L3928" s="46" t="s">
        <v>169</v>
      </c>
    </row>
    <row r="3929" spans="1:12" x14ac:dyDescent="0.2">
      <c r="A3929" s="47">
        <v>10139</v>
      </c>
      <c r="C3929" s="46" t="s">
        <v>6429</v>
      </c>
      <c r="D3929" s="46" t="s">
        <v>3346</v>
      </c>
      <c r="E3929" s="46" t="s">
        <v>29</v>
      </c>
      <c r="F3929" s="46" t="s">
        <v>7280</v>
      </c>
      <c r="G3929" s="46" t="s">
        <v>13839</v>
      </c>
      <c r="H3929" s="46" t="s">
        <v>368</v>
      </c>
      <c r="I3929" s="46" t="s">
        <v>2574</v>
      </c>
      <c r="J3929" s="47">
        <v>671</v>
      </c>
      <c r="K3929" s="46" t="s">
        <v>2569</v>
      </c>
      <c r="L3929" s="46" t="s">
        <v>169</v>
      </c>
    </row>
    <row r="3930" spans="1:12" x14ac:dyDescent="0.2">
      <c r="A3930" s="47">
        <v>10138</v>
      </c>
      <c r="C3930" s="46" t="s">
        <v>41</v>
      </c>
      <c r="D3930" s="46" t="s">
        <v>375</v>
      </c>
      <c r="E3930" s="46" t="s">
        <v>4497</v>
      </c>
      <c r="F3930" s="46" t="s">
        <v>7282</v>
      </c>
      <c r="G3930" s="46" t="s">
        <v>13840</v>
      </c>
      <c r="H3930" s="46" t="s">
        <v>361</v>
      </c>
      <c r="I3930" s="46" t="s">
        <v>393</v>
      </c>
      <c r="J3930" s="47">
        <v>266</v>
      </c>
      <c r="K3930" s="46" t="s">
        <v>2569</v>
      </c>
      <c r="L3930" s="46" t="s">
        <v>279</v>
      </c>
    </row>
    <row r="3931" spans="1:12" x14ac:dyDescent="0.2">
      <c r="A3931" s="47">
        <v>10137</v>
      </c>
      <c r="C3931" s="46" t="s">
        <v>446</v>
      </c>
      <c r="D3931" s="46" t="s">
        <v>88</v>
      </c>
      <c r="E3931" s="46" t="s">
        <v>52</v>
      </c>
      <c r="F3931" s="46" t="s">
        <v>13841</v>
      </c>
      <c r="G3931" s="46" t="s">
        <v>13842</v>
      </c>
      <c r="H3931" s="46" t="s">
        <v>368</v>
      </c>
      <c r="I3931" s="46" t="s">
        <v>536</v>
      </c>
      <c r="J3931" s="47">
        <v>519</v>
      </c>
      <c r="K3931" s="46" t="s">
        <v>2569</v>
      </c>
      <c r="L3931" s="46" t="s">
        <v>279</v>
      </c>
    </row>
    <row r="3932" spans="1:12" x14ac:dyDescent="0.2">
      <c r="A3932" s="47">
        <v>10136</v>
      </c>
      <c r="C3932" s="46" t="s">
        <v>9</v>
      </c>
      <c r="D3932" s="46" t="s">
        <v>9</v>
      </c>
      <c r="E3932" s="46" t="s">
        <v>3080</v>
      </c>
      <c r="F3932" s="46" t="s">
        <v>7283</v>
      </c>
      <c r="G3932" s="46" t="s">
        <v>13843</v>
      </c>
      <c r="H3932" s="46" t="s">
        <v>361</v>
      </c>
      <c r="I3932" s="46" t="s">
        <v>432</v>
      </c>
      <c r="J3932" s="47">
        <v>673</v>
      </c>
      <c r="K3932" s="46" t="s">
        <v>2569</v>
      </c>
      <c r="L3932" s="46" t="s">
        <v>279</v>
      </c>
    </row>
    <row r="3933" spans="1:12" x14ac:dyDescent="0.2">
      <c r="A3933" s="47">
        <v>10083</v>
      </c>
      <c r="C3933" s="46" t="s">
        <v>446</v>
      </c>
      <c r="D3933" s="46" t="s">
        <v>13</v>
      </c>
      <c r="E3933" s="46" t="s">
        <v>52</v>
      </c>
      <c r="F3933" s="46" t="s">
        <v>7284</v>
      </c>
      <c r="G3933" s="46" t="s">
        <v>13844</v>
      </c>
      <c r="H3933" s="46" t="s">
        <v>361</v>
      </c>
      <c r="I3933" s="46" t="s">
        <v>432</v>
      </c>
      <c r="J3933" s="47">
        <v>673</v>
      </c>
      <c r="K3933" s="46" t="s">
        <v>2569</v>
      </c>
      <c r="L3933" s="46" t="s">
        <v>279</v>
      </c>
    </row>
    <row r="3934" spans="1:12" x14ac:dyDescent="0.2">
      <c r="A3934" s="47">
        <v>10082</v>
      </c>
      <c r="C3934" s="46" t="s">
        <v>19</v>
      </c>
      <c r="D3934" s="46" t="s">
        <v>1553</v>
      </c>
      <c r="E3934" s="46" t="s">
        <v>11</v>
      </c>
      <c r="F3934" s="46" t="s">
        <v>7286</v>
      </c>
      <c r="G3934" s="46" t="s">
        <v>13845</v>
      </c>
      <c r="H3934" s="46" t="s">
        <v>368</v>
      </c>
      <c r="I3934" s="46" t="s">
        <v>10099</v>
      </c>
      <c r="J3934" s="47">
        <v>10471</v>
      </c>
      <c r="K3934" s="46" t="s">
        <v>2569</v>
      </c>
      <c r="L3934" s="46" t="s">
        <v>279</v>
      </c>
    </row>
    <row r="3935" spans="1:12" x14ac:dyDescent="0.2">
      <c r="A3935" s="47">
        <v>10069</v>
      </c>
      <c r="C3935" s="46" t="s">
        <v>136</v>
      </c>
      <c r="D3935" s="46" t="s">
        <v>43</v>
      </c>
      <c r="E3935" s="46" t="s">
        <v>5149</v>
      </c>
      <c r="F3935" s="46" t="s">
        <v>7287</v>
      </c>
      <c r="G3935" s="46" t="s">
        <v>13846</v>
      </c>
      <c r="H3935" s="46" t="s">
        <v>368</v>
      </c>
      <c r="I3935" s="46" t="s">
        <v>536</v>
      </c>
      <c r="J3935" s="47">
        <v>519</v>
      </c>
      <c r="K3935" s="46" t="s">
        <v>2569</v>
      </c>
      <c r="L3935" s="46" t="s">
        <v>279</v>
      </c>
    </row>
    <row r="3936" spans="1:12" x14ac:dyDescent="0.2">
      <c r="A3936" s="47">
        <v>10053</v>
      </c>
      <c r="C3936" s="46" t="s">
        <v>1967</v>
      </c>
      <c r="D3936" s="46" t="s">
        <v>6996</v>
      </c>
      <c r="E3936" s="46" t="s">
        <v>418</v>
      </c>
      <c r="F3936" s="46" t="s">
        <v>7288</v>
      </c>
      <c r="G3936" s="46" t="s">
        <v>13847</v>
      </c>
      <c r="H3936" s="46" t="s">
        <v>361</v>
      </c>
      <c r="I3936" s="46" t="s">
        <v>367</v>
      </c>
      <c r="J3936" s="47">
        <v>47</v>
      </c>
      <c r="K3936" s="46" t="s">
        <v>2569</v>
      </c>
      <c r="L3936" s="46" t="s">
        <v>280</v>
      </c>
    </row>
    <row r="3937" spans="1:12" x14ac:dyDescent="0.2">
      <c r="A3937" s="47">
        <v>10049</v>
      </c>
      <c r="C3937" s="46" t="s">
        <v>5898</v>
      </c>
      <c r="D3937" s="46" t="s">
        <v>13572</v>
      </c>
      <c r="E3937" s="46" t="s">
        <v>45</v>
      </c>
      <c r="F3937" s="46" t="s">
        <v>7290</v>
      </c>
      <c r="G3937" s="46" t="s">
        <v>13848</v>
      </c>
      <c r="H3937" s="46" t="s">
        <v>368</v>
      </c>
      <c r="I3937" s="46" t="s">
        <v>995</v>
      </c>
      <c r="J3937" s="47">
        <v>10130</v>
      </c>
      <c r="K3937" s="46" t="s">
        <v>2569</v>
      </c>
      <c r="L3937" s="46" t="s">
        <v>284</v>
      </c>
    </row>
    <row r="3938" spans="1:12" x14ac:dyDescent="0.2">
      <c r="A3938" s="47">
        <v>10032</v>
      </c>
      <c r="C3938" s="46" t="s">
        <v>1901</v>
      </c>
      <c r="D3938" s="46" t="s">
        <v>6821</v>
      </c>
      <c r="E3938" s="46" t="s">
        <v>6998</v>
      </c>
      <c r="F3938" s="46" t="s">
        <v>7291</v>
      </c>
      <c r="G3938" s="46" t="s">
        <v>13849</v>
      </c>
      <c r="H3938" s="46" t="s">
        <v>361</v>
      </c>
      <c r="I3938" s="46" t="s">
        <v>785</v>
      </c>
      <c r="J3938" s="47">
        <v>10133</v>
      </c>
      <c r="K3938" s="46" t="s">
        <v>2569</v>
      </c>
      <c r="L3938" s="46" t="s">
        <v>284</v>
      </c>
    </row>
    <row r="3939" spans="1:12" x14ac:dyDescent="0.2">
      <c r="A3939" s="47">
        <v>10028</v>
      </c>
      <c r="C3939" s="46" t="s">
        <v>4273</v>
      </c>
      <c r="D3939" s="46" t="s">
        <v>2703</v>
      </c>
      <c r="E3939" s="46" t="s">
        <v>4398</v>
      </c>
      <c r="F3939" s="46" t="s">
        <v>6018</v>
      </c>
      <c r="G3939" s="46" t="s">
        <v>13850</v>
      </c>
      <c r="H3939" s="46" t="s">
        <v>368</v>
      </c>
      <c r="I3939" s="46" t="s">
        <v>659</v>
      </c>
      <c r="J3939" s="47">
        <v>288</v>
      </c>
      <c r="K3939" s="46" t="s">
        <v>2569</v>
      </c>
      <c r="L3939" s="46" t="s">
        <v>291</v>
      </c>
    </row>
    <row r="3940" spans="1:12" x14ac:dyDescent="0.2">
      <c r="A3940" s="47">
        <v>10016</v>
      </c>
      <c r="C3940" s="46" t="s">
        <v>7003</v>
      </c>
      <c r="D3940" s="46" t="s">
        <v>7004</v>
      </c>
      <c r="E3940" s="46" t="s">
        <v>117</v>
      </c>
      <c r="F3940" s="46" t="s">
        <v>13851</v>
      </c>
      <c r="G3940" s="46" t="s">
        <v>13004</v>
      </c>
      <c r="H3940" s="46" t="s">
        <v>368</v>
      </c>
      <c r="I3940" s="46" t="s">
        <v>11033</v>
      </c>
      <c r="J3940" s="47">
        <v>630</v>
      </c>
      <c r="K3940" s="46" t="s">
        <v>2569</v>
      </c>
      <c r="L3940" s="46" t="s">
        <v>282</v>
      </c>
    </row>
    <row r="3941" spans="1:12" x14ac:dyDescent="0.2">
      <c r="A3941" s="47">
        <v>10013</v>
      </c>
      <c r="C3941" s="46" t="s">
        <v>57</v>
      </c>
      <c r="D3941" s="46" t="s">
        <v>7001</v>
      </c>
      <c r="E3941" s="46" t="s">
        <v>8</v>
      </c>
      <c r="F3941" s="46" t="s">
        <v>7294</v>
      </c>
      <c r="G3941" s="46" t="s">
        <v>13852</v>
      </c>
      <c r="H3941" s="46" t="s">
        <v>368</v>
      </c>
      <c r="I3941" s="46" t="s">
        <v>604</v>
      </c>
      <c r="J3941" s="47">
        <v>300</v>
      </c>
      <c r="K3941" s="46" t="s">
        <v>2569</v>
      </c>
      <c r="L3941" s="46" t="s">
        <v>282</v>
      </c>
    </row>
    <row r="3942" spans="1:12" x14ac:dyDescent="0.2">
      <c r="A3942" s="47">
        <v>9986</v>
      </c>
      <c r="C3942" s="46" t="s">
        <v>9842</v>
      </c>
      <c r="D3942" s="46" t="s">
        <v>362</v>
      </c>
      <c r="E3942" s="46" t="s">
        <v>2590</v>
      </c>
      <c r="F3942" s="46" t="s">
        <v>7298</v>
      </c>
      <c r="G3942" s="46" t="s">
        <v>13853</v>
      </c>
      <c r="H3942" s="46" t="s">
        <v>361</v>
      </c>
      <c r="I3942" s="46" t="s">
        <v>510</v>
      </c>
      <c r="J3942" s="47">
        <v>10040</v>
      </c>
      <c r="K3942" s="46" t="s">
        <v>2569</v>
      </c>
      <c r="L3942" s="46" t="s">
        <v>169</v>
      </c>
    </row>
    <row r="3943" spans="1:12" x14ac:dyDescent="0.2">
      <c r="A3943" s="47">
        <v>9979</v>
      </c>
      <c r="C3943" s="46" t="s">
        <v>19</v>
      </c>
      <c r="D3943" s="46" t="s">
        <v>72</v>
      </c>
      <c r="E3943" s="46" t="s">
        <v>31</v>
      </c>
      <c r="F3943" s="46" t="s">
        <v>7299</v>
      </c>
      <c r="G3943" s="46" t="s">
        <v>13854</v>
      </c>
      <c r="H3943" s="46" t="s">
        <v>361</v>
      </c>
      <c r="I3943" s="46" t="s">
        <v>614</v>
      </c>
      <c r="J3943" s="47">
        <v>626</v>
      </c>
      <c r="K3943" s="46" t="s">
        <v>2569</v>
      </c>
      <c r="L3943" s="46" t="s">
        <v>284</v>
      </c>
    </row>
    <row r="3944" spans="1:12" x14ac:dyDescent="0.2">
      <c r="A3944" s="47">
        <v>9978</v>
      </c>
      <c r="C3944" s="46" t="s">
        <v>5646</v>
      </c>
      <c r="D3944" s="46" t="s">
        <v>5647</v>
      </c>
      <c r="E3944" s="46" t="s">
        <v>7008</v>
      </c>
      <c r="F3944" s="46" t="s">
        <v>7300</v>
      </c>
      <c r="G3944" s="46" t="s">
        <v>13855</v>
      </c>
      <c r="H3944" s="46" t="s">
        <v>361</v>
      </c>
      <c r="I3944" s="46" t="s">
        <v>614</v>
      </c>
      <c r="J3944" s="47">
        <v>626</v>
      </c>
      <c r="K3944" s="46" t="s">
        <v>2569</v>
      </c>
      <c r="L3944" s="46" t="s">
        <v>284</v>
      </c>
    </row>
    <row r="3945" spans="1:12" x14ac:dyDescent="0.2">
      <c r="A3945" s="47">
        <v>9976</v>
      </c>
      <c r="C3945" s="46" t="s">
        <v>72</v>
      </c>
      <c r="D3945" s="46" t="s">
        <v>13</v>
      </c>
      <c r="E3945" s="46" t="s">
        <v>29</v>
      </c>
      <c r="F3945" s="46" t="s">
        <v>7301</v>
      </c>
      <c r="G3945" s="46" t="s">
        <v>13856</v>
      </c>
      <c r="H3945" s="46" t="s">
        <v>361</v>
      </c>
      <c r="I3945" s="46" t="s">
        <v>949</v>
      </c>
      <c r="J3945" s="47">
        <v>668</v>
      </c>
      <c r="K3945" s="46" t="s">
        <v>2569</v>
      </c>
      <c r="L3945" s="46" t="s">
        <v>280</v>
      </c>
    </row>
    <row r="3946" spans="1:12" x14ac:dyDescent="0.2">
      <c r="A3946" s="47">
        <v>9975</v>
      </c>
      <c r="C3946" s="46" t="s">
        <v>1673</v>
      </c>
      <c r="D3946" s="46" t="s">
        <v>1506</v>
      </c>
      <c r="E3946" s="46" t="s">
        <v>54</v>
      </c>
      <c r="F3946" s="46" t="s">
        <v>7304</v>
      </c>
      <c r="G3946" s="46" t="s">
        <v>13857</v>
      </c>
      <c r="H3946" s="46" t="s">
        <v>358</v>
      </c>
      <c r="I3946" s="46" t="s">
        <v>10028</v>
      </c>
      <c r="J3946" s="47">
        <v>173</v>
      </c>
      <c r="K3946" s="46" t="s">
        <v>2569</v>
      </c>
      <c r="L3946" s="46" t="s">
        <v>280</v>
      </c>
    </row>
    <row r="3947" spans="1:12" x14ac:dyDescent="0.2">
      <c r="A3947" s="47">
        <v>9968</v>
      </c>
      <c r="C3947" s="46" t="s">
        <v>171</v>
      </c>
      <c r="D3947" s="46" t="s">
        <v>14</v>
      </c>
      <c r="E3947" s="46" t="s">
        <v>20</v>
      </c>
      <c r="F3947" s="46" t="s">
        <v>13859</v>
      </c>
      <c r="G3947" s="46" t="s">
        <v>13860</v>
      </c>
      <c r="H3947" s="46" t="s">
        <v>358</v>
      </c>
      <c r="I3947" s="46" t="s">
        <v>3336</v>
      </c>
      <c r="J3947" s="47">
        <v>667</v>
      </c>
      <c r="K3947" s="46" t="s">
        <v>2569</v>
      </c>
      <c r="L3947" s="46" t="s">
        <v>280</v>
      </c>
    </row>
    <row r="3948" spans="1:12" x14ac:dyDescent="0.2">
      <c r="A3948" s="47">
        <v>9964</v>
      </c>
      <c r="C3948" s="46" t="s">
        <v>143</v>
      </c>
      <c r="D3948" s="46" t="s">
        <v>81</v>
      </c>
      <c r="E3948" s="46" t="s">
        <v>105</v>
      </c>
      <c r="F3948" s="46" t="s">
        <v>13861</v>
      </c>
      <c r="G3948" s="46" t="s">
        <v>13862</v>
      </c>
      <c r="H3948" s="46" t="s">
        <v>368</v>
      </c>
      <c r="I3948" s="46" t="s">
        <v>13863</v>
      </c>
      <c r="J3948" s="47">
        <v>380</v>
      </c>
      <c r="K3948" s="46" t="s">
        <v>2569</v>
      </c>
      <c r="L3948" s="46" t="s">
        <v>280</v>
      </c>
    </row>
    <row r="3949" spans="1:12" x14ac:dyDescent="0.2">
      <c r="A3949" s="47">
        <v>9954</v>
      </c>
      <c r="C3949" s="46" t="s">
        <v>56</v>
      </c>
      <c r="D3949" s="46" t="s">
        <v>3480</v>
      </c>
      <c r="E3949" s="46" t="s">
        <v>7012</v>
      </c>
      <c r="F3949" s="46" t="s">
        <v>7305</v>
      </c>
      <c r="G3949" s="46" t="s">
        <v>13864</v>
      </c>
      <c r="H3949" s="46" t="s">
        <v>368</v>
      </c>
      <c r="I3949" s="46" t="s">
        <v>481</v>
      </c>
      <c r="J3949" s="47">
        <v>10224</v>
      </c>
      <c r="K3949" s="46" t="s">
        <v>2569</v>
      </c>
      <c r="L3949" s="46" t="s">
        <v>280</v>
      </c>
    </row>
    <row r="3950" spans="1:12" x14ac:dyDescent="0.2">
      <c r="A3950" s="47">
        <v>9924</v>
      </c>
      <c r="C3950" s="46" t="s">
        <v>57</v>
      </c>
      <c r="D3950" s="46" t="s">
        <v>15221</v>
      </c>
      <c r="E3950" s="46" t="s">
        <v>478</v>
      </c>
      <c r="F3950" s="46" t="s">
        <v>7306</v>
      </c>
      <c r="G3950" s="46" t="s">
        <v>13865</v>
      </c>
      <c r="H3950" s="46" t="s">
        <v>361</v>
      </c>
      <c r="I3950" s="46" t="s">
        <v>3015</v>
      </c>
      <c r="J3950" s="47">
        <v>10004</v>
      </c>
      <c r="K3950" s="46" t="s">
        <v>2569</v>
      </c>
      <c r="L3950" s="46" t="s">
        <v>283</v>
      </c>
    </row>
    <row r="3951" spans="1:12" x14ac:dyDescent="0.2">
      <c r="A3951" s="47">
        <v>9919</v>
      </c>
      <c r="C3951" s="46" t="s">
        <v>10</v>
      </c>
      <c r="D3951" s="46" t="s">
        <v>57</v>
      </c>
      <c r="E3951" s="46" t="s">
        <v>12</v>
      </c>
      <c r="F3951" s="46" t="s">
        <v>7307</v>
      </c>
      <c r="G3951" s="46" t="s">
        <v>13866</v>
      </c>
      <c r="H3951" s="46" t="s">
        <v>368</v>
      </c>
      <c r="I3951" s="46" t="s">
        <v>872</v>
      </c>
      <c r="J3951" s="47">
        <v>664</v>
      </c>
      <c r="K3951" s="46" t="s">
        <v>2569</v>
      </c>
      <c r="L3951" s="46" t="s">
        <v>269</v>
      </c>
    </row>
    <row r="3952" spans="1:12" x14ac:dyDescent="0.2">
      <c r="A3952" s="47">
        <v>9916</v>
      </c>
      <c r="C3952" s="46" t="s">
        <v>1717</v>
      </c>
      <c r="D3952" s="46" t="s">
        <v>57</v>
      </c>
      <c r="E3952" s="46" t="s">
        <v>7016</v>
      </c>
      <c r="F3952" s="46" t="s">
        <v>7308</v>
      </c>
      <c r="G3952" s="46" t="s">
        <v>13867</v>
      </c>
      <c r="H3952" s="46" t="s">
        <v>368</v>
      </c>
      <c r="I3952" s="46" t="s">
        <v>657</v>
      </c>
      <c r="J3952" s="47">
        <v>235</v>
      </c>
      <c r="K3952" s="46" t="s">
        <v>2569</v>
      </c>
      <c r="L3952" s="46" t="s">
        <v>269</v>
      </c>
    </row>
    <row r="3953" spans="1:12" x14ac:dyDescent="0.2">
      <c r="A3953" s="47">
        <v>9913</v>
      </c>
      <c r="C3953" s="46" t="s">
        <v>13592</v>
      </c>
      <c r="E3953" s="46" t="s">
        <v>4367</v>
      </c>
      <c r="F3953" s="46" t="s">
        <v>7309</v>
      </c>
      <c r="G3953" s="46" t="s">
        <v>13868</v>
      </c>
      <c r="H3953" s="46" t="s">
        <v>368</v>
      </c>
      <c r="I3953" s="46" t="s">
        <v>872</v>
      </c>
      <c r="J3953" s="47">
        <v>664</v>
      </c>
      <c r="K3953" s="46" t="s">
        <v>2569</v>
      </c>
      <c r="L3953" s="46" t="s">
        <v>269</v>
      </c>
    </row>
    <row r="3954" spans="1:12" x14ac:dyDescent="0.2">
      <c r="A3954" s="47">
        <v>9899</v>
      </c>
      <c r="C3954" s="46" t="s">
        <v>7018</v>
      </c>
      <c r="D3954" s="46" t="s">
        <v>72</v>
      </c>
      <c r="E3954" s="46" t="s">
        <v>36</v>
      </c>
      <c r="F3954" s="46" t="s">
        <v>7310</v>
      </c>
      <c r="G3954" s="46" t="s">
        <v>13869</v>
      </c>
      <c r="H3954" s="46" t="s">
        <v>358</v>
      </c>
      <c r="I3954" s="46" t="s">
        <v>179</v>
      </c>
      <c r="J3954" s="47">
        <v>598</v>
      </c>
      <c r="K3954" s="46" t="s">
        <v>2569</v>
      </c>
      <c r="L3954" s="46" t="s">
        <v>282</v>
      </c>
    </row>
    <row r="3955" spans="1:12" x14ac:dyDescent="0.2">
      <c r="A3955" s="47">
        <v>9894</v>
      </c>
      <c r="C3955" s="46" t="s">
        <v>4272</v>
      </c>
      <c r="D3955" s="46" t="s">
        <v>7020</v>
      </c>
      <c r="E3955" s="46" t="s">
        <v>36</v>
      </c>
      <c r="F3955" s="46" t="s">
        <v>7312</v>
      </c>
      <c r="G3955" s="46" t="s">
        <v>13870</v>
      </c>
      <c r="H3955" s="46" t="s">
        <v>361</v>
      </c>
      <c r="I3955" s="46" t="s">
        <v>625</v>
      </c>
      <c r="J3955" s="47">
        <v>2</v>
      </c>
      <c r="K3955" s="46" t="s">
        <v>2569</v>
      </c>
      <c r="L3955" s="46" t="s">
        <v>284</v>
      </c>
    </row>
    <row r="3956" spans="1:12" x14ac:dyDescent="0.2">
      <c r="A3956" s="47">
        <v>9889</v>
      </c>
      <c r="C3956" s="46" t="s">
        <v>14</v>
      </c>
      <c r="D3956" s="46" t="s">
        <v>72</v>
      </c>
      <c r="E3956" s="46" t="s">
        <v>33</v>
      </c>
      <c r="F3956" s="46" t="s">
        <v>7313</v>
      </c>
      <c r="G3956" s="46" t="s">
        <v>13871</v>
      </c>
      <c r="H3956" s="46" t="s">
        <v>361</v>
      </c>
      <c r="I3956" s="46" t="s">
        <v>710</v>
      </c>
      <c r="J3956" s="47">
        <v>278</v>
      </c>
      <c r="K3956" s="46" t="s">
        <v>2569</v>
      </c>
      <c r="L3956" s="46" t="s">
        <v>282</v>
      </c>
    </row>
    <row r="3957" spans="1:12" x14ac:dyDescent="0.2">
      <c r="A3957" s="47">
        <v>9880</v>
      </c>
      <c r="C3957" s="46" t="s">
        <v>16001</v>
      </c>
      <c r="D3957" s="46" t="s">
        <v>16002</v>
      </c>
      <c r="E3957" s="46" t="s">
        <v>16003</v>
      </c>
      <c r="F3957" s="46" t="s">
        <v>7314</v>
      </c>
      <c r="G3957" s="46" t="s">
        <v>13872</v>
      </c>
      <c r="H3957" s="46" t="s">
        <v>368</v>
      </c>
      <c r="I3957" s="46" t="s">
        <v>178</v>
      </c>
      <c r="J3957" s="47">
        <v>504</v>
      </c>
      <c r="K3957" s="46" t="s">
        <v>2569</v>
      </c>
      <c r="L3957" s="46" t="s">
        <v>285</v>
      </c>
    </row>
    <row r="3958" spans="1:12" x14ac:dyDescent="0.2">
      <c r="A3958" s="47">
        <v>9877</v>
      </c>
      <c r="C3958" s="46" t="s">
        <v>1598</v>
      </c>
      <c r="D3958" s="46" t="s">
        <v>1652</v>
      </c>
      <c r="E3958" s="46" t="s">
        <v>40</v>
      </c>
      <c r="F3958" s="46" t="s">
        <v>7315</v>
      </c>
      <c r="G3958" s="46" t="s">
        <v>13873</v>
      </c>
      <c r="H3958" s="46" t="s">
        <v>361</v>
      </c>
      <c r="I3958" s="46" t="s">
        <v>750</v>
      </c>
      <c r="J3958" s="47">
        <v>678</v>
      </c>
      <c r="K3958" s="46" t="s">
        <v>2569</v>
      </c>
      <c r="L3958" s="46" t="s">
        <v>281</v>
      </c>
    </row>
    <row r="3959" spans="1:12" x14ac:dyDescent="0.2">
      <c r="A3959" s="47">
        <v>9863</v>
      </c>
      <c r="C3959" s="46" t="s">
        <v>9</v>
      </c>
      <c r="D3959" s="46" t="s">
        <v>1623</v>
      </c>
      <c r="E3959" s="46" t="s">
        <v>2705</v>
      </c>
      <c r="F3959" s="46" t="s">
        <v>7316</v>
      </c>
      <c r="G3959" s="46" t="s">
        <v>13874</v>
      </c>
      <c r="H3959" s="46" t="s">
        <v>361</v>
      </c>
      <c r="I3959" s="46" t="s">
        <v>1407</v>
      </c>
      <c r="J3959" s="47">
        <v>10333</v>
      </c>
      <c r="K3959" s="46" t="s">
        <v>2569</v>
      </c>
      <c r="L3959" s="46" t="s">
        <v>280</v>
      </c>
    </row>
    <row r="3960" spans="1:12" x14ac:dyDescent="0.2">
      <c r="A3960" s="47">
        <v>9840</v>
      </c>
      <c r="C3960" s="46" t="s">
        <v>7024</v>
      </c>
      <c r="D3960" s="46" t="s">
        <v>4103</v>
      </c>
      <c r="E3960" s="46" t="s">
        <v>1482</v>
      </c>
      <c r="F3960" s="46" t="s">
        <v>7317</v>
      </c>
      <c r="G3960" s="46" t="s">
        <v>13875</v>
      </c>
      <c r="H3960" s="46" t="s">
        <v>358</v>
      </c>
      <c r="I3960" s="46" t="s">
        <v>428</v>
      </c>
      <c r="J3960" s="47">
        <v>641</v>
      </c>
      <c r="K3960" s="46" t="s">
        <v>2569</v>
      </c>
      <c r="L3960" s="46" t="s">
        <v>269</v>
      </c>
    </row>
    <row r="3961" spans="1:12" x14ac:dyDescent="0.2">
      <c r="A3961" s="47">
        <v>9839</v>
      </c>
      <c r="C3961" s="46" t="s">
        <v>2935</v>
      </c>
      <c r="D3961" s="46" t="s">
        <v>4329</v>
      </c>
      <c r="E3961" s="46" t="s">
        <v>3485</v>
      </c>
      <c r="F3961" s="46" t="s">
        <v>7319</v>
      </c>
      <c r="G3961" s="46" t="s">
        <v>13876</v>
      </c>
      <c r="H3961" s="46" t="s">
        <v>368</v>
      </c>
      <c r="I3961" s="46" t="s">
        <v>872</v>
      </c>
      <c r="J3961" s="47">
        <v>664</v>
      </c>
      <c r="K3961" s="46" t="s">
        <v>2569</v>
      </c>
      <c r="L3961" s="46" t="s">
        <v>269</v>
      </c>
    </row>
    <row r="3962" spans="1:12" x14ac:dyDescent="0.2">
      <c r="A3962" s="47">
        <v>9836</v>
      </c>
      <c r="C3962" s="46" t="s">
        <v>75</v>
      </c>
      <c r="D3962" s="46" t="s">
        <v>7027</v>
      </c>
      <c r="E3962" s="46" t="s">
        <v>3243</v>
      </c>
      <c r="F3962" s="46" t="s">
        <v>13877</v>
      </c>
      <c r="G3962" s="46" t="s">
        <v>13878</v>
      </c>
      <c r="H3962" s="46" t="s">
        <v>368</v>
      </c>
      <c r="I3962" s="46" t="s">
        <v>1156</v>
      </c>
      <c r="J3962" s="47">
        <v>10101</v>
      </c>
      <c r="K3962" s="46" t="s">
        <v>2569</v>
      </c>
      <c r="L3962" s="46" t="s">
        <v>284</v>
      </c>
    </row>
    <row r="3963" spans="1:12" x14ac:dyDescent="0.2">
      <c r="A3963" s="47">
        <v>9799</v>
      </c>
      <c r="C3963" s="46" t="s">
        <v>13</v>
      </c>
      <c r="D3963" s="46" t="s">
        <v>7028</v>
      </c>
      <c r="E3963" s="46" t="s">
        <v>4340</v>
      </c>
      <c r="F3963" s="46" t="s">
        <v>7320</v>
      </c>
      <c r="G3963" s="46" t="s">
        <v>13879</v>
      </c>
      <c r="H3963" s="46" t="s">
        <v>361</v>
      </c>
      <c r="I3963" s="46" t="s">
        <v>652</v>
      </c>
      <c r="J3963" s="47">
        <v>10018</v>
      </c>
      <c r="K3963" s="46" t="s">
        <v>2569</v>
      </c>
      <c r="L3963" s="46" t="s">
        <v>284</v>
      </c>
    </row>
    <row r="3964" spans="1:12" x14ac:dyDescent="0.2">
      <c r="A3964" s="47">
        <v>9796</v>
      </c>
      <c r="C3964" s="46" t="s">
        <v>3663</v>
      </c>
      <c r="D3964" s="46" t="s">
        <v>2997</v>
      </c>
      <c r="E3964" s="46" t="s">
        <v>3400</v>
      </c>
      <c r="F3964" s="46" t="s">
        <v>7321</v>
      </c>
      <c r="G3964" s="46" t="s">
        <v>13880</v>
      </c>
      <c r="H3964" s="46" t="s">
        <v>361</v>
      </c>
      <c r="I3964" s="46" t="s">
        <v>1106</v>
      </c>
      <c r="J3964" s="47">
        <v>10428</v>
      </c>
      <c r="K3964" s="46" t="s">
        <v>2569</v>
      </c>
      <c r="L3964" s="46" t="s">
        <v>170</v>
      </c>
    </row>
    <row r="3965" spans="1:12" x14ac:dyDescent="0.2">
      <c r="A3965" s="47">
        <v>9795</v>
      </c>
      <c r="C3965" s="46" t="s">
        <v>7031</v>
      </c>
      <c r="D3965" s="46" t="s">
        <v>7032</v>
      </c>
      <c r="E3965" s="46" t="s">
        <v>2663</v>
      </c>
      <c r="F3965" s="46" t="s">
        <v>13881</v>
      </c>
      <c r="G3965" s="46" t="s">
        <v>13882</v>
      </c>
      <c r="H3965" s="46" t="s">
        <v>361</v>
      </c>
      <c r="I3965" s="46" t="s">
        <v>1106</v>
      </c>
      <c r="J3965" s="47">
        <v>10428</v>
      </c>
      <c r="K3965" s="46" t="s">
        <v>2569</v>
      </c>
      <c r="L3965" s="46" t="s">
        <v>170</v>
      </c>
    </row>
    <row r="3966" spans="1:12" x14ac:dyDescent="0.2">
      <c r="A3966" s="47">
        <v>9789</v>
      </c>
      <c r="C3966" s="46" t="s">
        <v>7034</v>
      </c>
      <c r="D3966" s="46" t="s">
        <v>75</v>
      </c>
      <c r="E3966" s="46" t="s">
        <v>5946</v>
      </c>
      <c r="F3966" s="46" t="s">
        <v>7322</v>
      </c>
      <c r="G3966" s="46" t="s">
        <v>13883</v>
      </c>
      <c r="H3966" s="46" t="s">
        <v>361</v>
      </c>
      <c r="I3966" s="46" t="s">
        <v>360</v>
      </c>
      <c r="J3966" s="47">
        <v>33</v>
      </c>
      <c r="K3966" s="46" t="s">
        <v>2569</v>
      </c>
      <c r="L3966" s="46" t="s">
        <v>281</v>
      </c>
    </row>
    <row r="3967" spans="1:12" x14ac:dyDescent="0.2">
      <c r="A3967" s="47">
        <v>9787</v>
      </c>
      <c r="C3967" s="46" t="s">
        <v>6800</v>
      </c>
      <c r="D3967" s="46" t="s">
        <v>1800</v>
      </c>
      <c r="E3967" s="46" t="s">
        <v>2664</v>
      </c>
      <c r="F3967" s="46" t="s">
        <v>7323</v>
      </c>
      <c r="G3967" s="46" t="s">
        <v>13884</v>
      </c>
      <c r="H3967" s="46" t="s">
        <v>361</v>
      </c>
      <c r="I3967" s="46" t="s">
        <v>416</v>
      </c>
      <c r="J3967" s="47">
        <v>115</v>
      </c>
      <c r="K3967" s="46" t="s">
        <v>2569</v>
      </c>
      <c r="L3967" s="46" t="s">
        <v>281</v>
      </c>
    </row>
    <row r="3968" spans="1:12" x14ac:dyDescent="0.2">
      <c r="A3968" s="47">
        <v>9777</v>
      </c>
      <c r="C3968" s="46" t="s">
        <v>13609</v>
      </c>
      <c r="D3968" s="46" t="s">
        <v>1588</v>
      </c>
      <c r="E3968" s="46" t="s">
        <v>460</v>
      </c>
      <c r="F3968" s="46" t="s">
        <v>7324</v>
      </c>
      <c r="G3968" s="46" t="s">
        <v>13885</v>
      </c>
      <c r="H3968" s="46" t="s">
        <v>368</v>
      </c>
      <c r="I3968" s="46" t="s">
        <v>969</v>
      </c>
      <c r="J3968" s="47">
        <v>10083</v>
      </c>
      <c r="K3968" s="46" t="s">
        <v>2569</v>
      </c>
      <c r="L3968" s="46" t="s">
        <v>281</v>
      </c>
    </row>
    <row r="3969" spans="1:12" x14ac:dyDescent="0.2">
      <c r="A3969" s="47">
        <v>9770</v>
      </c>
      <c r="C3969" s="46" t="s">
        <v>2982</v>
      </c>
      <c r="E3969" s="46" t="s">
        <v>7036</v>
      </c>
      <c r="F3969" s="46" t="s">
        <v>13887</v>
      </c>
      <c r="G3969" s="46" t="s">
        <v>13888</v>
      </c>
      <c r="H3969" s="46" t="s">
        <v>368</v>
      </c>
      <c r="I3969" s="46" t="s">
        <v>10099</v>
      </c>
      <c r="J3969" s="47">
        <v>10471</v>
      </c>
      <c r="K3969" s="46" t="s">
        <v>2569</v>
      </c>
      <c r="L3969" s="46" t="s">
        <v>279</v>
      </c>
    </row>
    <row r="3970" spans="1:12" x14ac:dyDescent="0.2">
      <c r="A3970" s="47">
        <v>9764</v>
      </c>
      <c r="C3970" s="46" t="s">
        <v>7038</v>
      </c>
      <c r="D3970" s="46" t="s">
        <v>391</v>
      </c>
      <c r="E3970" s="46" t="s">
        <v>3570</v>
      </c>
      <c r="F3970" s="46" t="s">
        <v>13889</v>
      </c>
      <c r="G3970" s="46" t="s">
        <v>13890</v>
      </c>
      <c r="H3970" s="46" t="s">
        <v>358</v>
      </c>
      <c r="I3970" s="46" t="s">
        <v>468</v>
      </c>
      <c r="J3970" s="47">
        <v>10168</v>
      </c>
      <c r="K3970" s="46" t="s">
        <v>2569</v>
      </c>
      <c r="L3970" s="46" t="s">
        <v>284</v>
      </c>
    </row>
    <row r="3971" spans="1:12" x14ac:dyDescent="0.2">
      <c r="A3971" s="47">
        <v>9750</v>
      </c>
      <c r="C3971" s="46" t="s">
        <v>2125</v>
      </c>
      <c r="D3971" s="46" t="s">
        <v>131</v>
      </c>
      <c r="E3971" s="46" t="s">
        <v>123</v>
      </c>
      <c r="F3971" s="46" t="s">
        <v>7326</v>
      </c>
      <c r="G3971" s="46" t="s">
        <v>13891</v>
      </c>
      <c r="H3971" s="46" t="s">
        <v>361</v>
      </c>
      <c r="I3971" s="46" t="s">
        <v>882</v>
      </c>
      <c r="J3971" s="47">
        <v>567</v>
      </c>
      <c r="K3971" s="46" t="s">
        <v>2569</v>
      </c>
      <c r="L3971" s="46" t="s">
        <v>269</v>
      </c>
    </row>
    <row r="3972" spans="1:12" x14ac:dyDescent="0.2">
      <c r="A3972" s="47">
        <v>9715</v>
      </c>
      <c r="C3972" s="46" t="s">
        <v>7040</v>
      </c>
      <c r="D3972" s="46" t="s">
        <v>7041</v>
      </c>
      <c r="E3972" s="46" t="s">
        <v>162</v>
      </c>
      <c r="F3972" s="46" t="s">
        <v>7328</v>
      </c>
      <c r="G3972" s="46" t="s">
        <v>13892</v>
      </c>
      <c r="H3972" s="46" t="s">
        <v>368</v>
      </c>
      <c r="I3972" s="46" t="s">
        <v>882</v>
      </c>
      <c r="J3972" s="47">
        <v>567</v>
      </c>
      <c r="K3972" s="46" t="s">
        <v>2569</v>
      </c>
      <c r="L3972" s="46" t="s">
        <v>269</v>
      </c>
    </row>
    <row r="3973" spans="1:12" x14ac:dyDescent="0.2">
      <c r="A3973" s="47">
        <v>9701</v>
      </c>
      <c r="C3973" s="46" t="s">
        <v>1698</v>
      </c>
      <c r="D3973" s="46" t="s">
        <v>15030</v>
      </c>
      <c r="E3973" s="46" t="s">
        <v>6363</v>
      </c>
      <c r="F3973" s="46" t="s">
        <v>13894</v>
      </c>
      <c r="G3973" s="46" t="s">
        <v>13895</v>
      </c>
      <c r="H3973" s="46" t="s">
        <v>361</v>
      </c>
      <c r="I3973" s="46" t="s">
        <v>428</v>
      </c>
      <c r="J3973" s="47">
        <v>641</v>
      </c>
      <c r="K3973" s="46" t="s">
        <v>2569</v>
      </c>
      <c r="L3973" s="46" t="s">
        <v>269</v>
      </c>
    </row>
    <row r="3974" spans="1:12" x14ac:dyDescent="0.2">
      <c r="A3974" s="47">
        <v>9696</v>
      </c>
      <c r="C3974" s="46" t="s">
        <v>72</v>
      </c>
      <c r="D3974" s="46" t="s">
        <v>9</v>
      </c>
      <c r="E3974" s="46" t="s">
        <v>2567</v>
      </c>
      <c r="F3974" s="46" t="s">
        <v>7331</v>
      </c>
      <c r="G3974" s="46" t="s">
        <v>13896</v>
      </c>
      <c r="H3974" s="46" t="s">
        <v>358</v>
      </c>
      <c r="I3974" s="46" t="s">
        <v>595</v>
      </c>
      <c r="J3974" s="47">
        <v>175</v>
      </c>
      <c r="K3974" s="46" t="s">
        <v>2569</v>
      </c>
      <c r="L3974" s="46" t="s">
        <v>269</v>
      </c>
    </row>
    <row r="3975" spans="1:12" x14ac:dyDescent="0.2">
      <c r="A3975" s="47">
        <v>9654</v>
      </c>
      <c r="C3975" s="46" t="s">
        <v>7043</v>
      </c>
      <c r="D3975" s="46" t="s">
        <v>26</v>
      </c>
      <c r="E3975" s="46" t="s">
        <v>3412</v>
      </c>
      <c r="F3975" s="46" t="s">
        <v>7332</v>
      </c>
      <c r="G3975" s="46" t="s">
        <v>13897</v>
      </c>
      <c r="H3975" s="46" t="s">
        <v>361</v>
      </c>
      <c r="I3975" s="46" t="s">
        <v>945</v>
      </c>
      <c r="J3975" s="47">
        <v>487</v>
      </c>
      <c r="K3975" s="46" t="s">
        <v>2569</v>
      </c>
      <c r="L3975" s="46" t="s">
        <v>269</v>
      </c>
    </row>
    <row r="3976" spans="1:12" x14ac:dyDescent="0.2">
      <c r="A3976" s="47">
        <v>9653</v>
      </c>
      <c r="C3976" s="46" t="s">
        <v>7045</v>
      </c>
      <c r="D3976" s="46" t="s">
        <v>72</v>
      </c>
      <c r="E3976" s="46" t="s">
        <v>547</v>
      </c>
      <c r="F3976" s="46" t="s">
        <v>7333</v>
      </c>
      <c r="G3976" s="46" t="s">
        <v>13898</v>
      </c>
      <c r="H3976" s="46" t="s">
        <v>368</v>
      </c>
      <c r="I3976" s="46" t="s">
        <v>869</v>
      </c>
      <c r="J3976" s="47">
        <v>442</v>
      </c>
      <c r="K3976" s="46" t="s">
        <v>2569</v>
      </c>
      <c r="L3976" s="46" t="s">
        <v>269</v>
      </c>
    </row>
    <row r="3977" spans="1:12" x14ac:dyDescent="0.2">
      <c r="A3977" s="47">
        <v>9646</v>
      </c>
      <c r="C3977" s="46" t="s">
        <v>65</v>
      </c>
      <c r="D3977" s="46" t="s">
        <v>4295</v>
      </c>
      <c r="E3977" s="46" t="s">
        <v>478</v>
      </c>
      <c r="F3977" s="46" t="s">
        <v>13899</v>
      </c>
      <c r="G3977" s="46" t="s">
        <v>13900</v>
      </c>
      <c r="H3977" s="46" t="s">
        <v>361</v>
      </c>
      <c r="I3977" s="46" t="s">
        <v>937</v>
      </c>
      <c r="J3977" s="47">
        <v>10173</v>
      </c>
      <c r="K3977" s="46" t="s">
        <v>2569</v>
      </c>
      <c r="L3977" s="46" t="s">
        <v>282</v>
      </c>
    </row>
    <row r="3978" spans="1:12" x14ac:dyDescent="0.2">
      <c r="A3978" s="47">
        <v>9610</v>
      </c>
      <c r="C3978" s="46" t="s">
        <v>59</v>
      </c>
      <c r="D3978" s="46" t="s">
        <v>7048</v>
      </c>
      <c r="E3978" s="46" t="s">
        <v>3217</v>
      </c>
      <c r="F3978" s="46" t="s">
        <v>13902</v>
      </c>
      <c r="G3978" s="46" t="s">
        <v>13903</v>
      </c>
      <c r="H3978" s="46" t="s">
        <v>368</v>
      </c>
      <c r="I3978" s="46" t="s">
        <v>11033</v>
      </c>
      <c r="J3978" s="47">
        <v>630</v>
      </c>
      <c r="K3978" s="46" t="s">
        <v>2569</v>
      </c>
      <c r="L3978" s="46" t="s">
        <v>282</v>
      </c>
    </row>
    <row r="3979" spans="1:12" x14ac:dyDescent="0.2">
      <c r="A3979" s="47">
        <v>9607</v>
      </c>
      <c r="C3979" s="46" t="s">
        <v>19</v>
      </c>
      <c r="D3979" s="46" t="s">
        <v>39</v>
      </c>
      <c r="E3979" s="46" t="s">
        <v>522</v>
      </c>
      <c r="F3979" s="46" t="s">
        <v>13904</v>
      </c>
      <c r="G3979" s="46" t="s">
        <v>13905</v>
      </c>
      <c r="H3979" s="46" t="s">
        <v>368</v>
      </c>
      <c r="I3979" s="46" t="s">
        <v>554</v>
      </c>
      <c r="J3979" s="47">
        <v>10104</v>
      </c>
      <c r="K3979" s="46" t="s">
        <v>2569</v>
      </c>
      <c r="L3979" s="46" t="s">
        <v>269</v>
      </c>
    </row>
    <row r="3980" spans="1:12" x14ac:dyDescent="0.2">
      <c r="A3980" s="47">
        <v>9606</v>
      </c>
      <c r="C3980" s="46" t="s">
        <v>9</v>
      </c>
      <c r="D3980" s="46" t="s">
        <v>4623</v>
      </c>
      <c r="E3980" s="46" t="s">
        <v>3458</v>
      </c>
      <c r="F3980" s="46" t="s">
        <v>7336</v>
      </c>
      <c r="G3980" s="46" t="s">
        <v>13906</v>
      </c>
      <c r="H3980" s="46" t="s">
        <v>368</v>
      </c>
      <c r="I3980" s="46" t="s">
        <v>4899</v>
      </c>
      <c r="J3980" s="47">
        <v>10174</v>
      </c>
      <c r="K3980" s="46" t="s">
        <v>2569</v>
      </c>
      <c r="L3980" s="46" t="s">
        <v>282</v>
      </c>
    </row>
    <row r="3981" spans="1:12" x14ac:dyDescent="0.2">
      <c r="A3981" s="47">
        <v>9604</v>
      </c>
      <c r="C3981" s="46" t="s">
        <v>106</v>
      </c>
      <c r="D3981" s="46" t="s">
        <v>1744</v>
      </c>
      <c r="E3981" s="46" t="s">
        <v>42</v>
      </c>
      <c r="F3981" s="46" t="s">
        <v>7338</v>
      </c>
      <c r="G3981" s="46" t="s">
        <v>13907</v>
      </c>
      <c r="H3981" s="46" t="s">
        <v>358</v>
      </c>
      <c r="I3981" s="46" t="s">
        <v>815</v>
      </c>
      <c r="J3981" s="47">
        <v>10143</v>
      </c>
      <c r="K3981" s="46" t="s">
        <v>2569</v>
      </c>
      <c r="L3981" s="46" t="s">
        <v>282</v>
      </c>
    </row>
    <row r="3982" spans="1:12" x14ac:dyDescent="0.2">
      <c r="A3982" s="47">
        <v>9599</v>
      </c>
      <c r="C3982" s="46" t="s">
        <v>1805</v>
      </c>
      <c r="D3982" s="46" t="s">
        <v>13628</v>
      </c>
      <c r="E3982" s="46" t="s">
        <v>11</v>
      </c>
      <c r="F3982" s="46" t="s">
        <v>7339</v>
      </c>
      <c r="G3982" s="46" t="s">
        <v>13908</v>
      </c>
      <c r="H3982" s="46" t="s">
        <v>368</v>
      </c>
      <c r="I3982" s="46" t="s">
        <v>804</v>
      </c>
      <c r="J3982" s="47">
        <v>494</v>
      </c>
      <c r="K3982" s="46" t="s">
        <v>2569</v>
      </c>
      <c r="L3982" s="46" t="s">
        <v>282</v>
      </c>
    </row>
    <row r="3983" spans="1:12" x14ac:dyDescent="0.2">
      <c r="A3983" s="47">
        <v>9589</v>
      </c>
      <c r="C3983" s="46" t="s">
        <v>24</v>
      </c>
      <c r="D3983" s="46" t="s">
        <v>17</v>
      </c>
      <c r="E3983" s="46" t="s">
        <v>2823</v>
      </c>
      <c r="F3983" s="46" t="s">
        <v>7342</v>
      </c>
      <c r="G3983" s="46" t="s">
        <v>13909</v>
      </c>
      <c r="H3983" s="46" t="s">
        <v>368</v>
      </c>
      <c r="I3983" s="46" t="s">
        <v>422</v>
      </c>
      <c r="J3983" s="47">
        <v>538</v>
      </c>
      <c r="K3983" s="46" t="s">
        <v>2569</v>
      </c>
      <c r="L3983" s="46" t="s">
        <v>282</v>
      </c>
    </row>
    <row r="3984" spans="1:12" x14ac:dyDescent="0.2">
      <c r="A3984" s="47">
        <v>9582</v>
      </c>
      <c r="C3984" s="46" t="s">
        <v>7053</v>
      </c>
      <c r="D3984" s="46" t="s">
        <v>3083</v>
      </c>
      <c r="E3984" s="46" t="s">
        <v>60</v>
      </c>
      <c r="F3984" s="46" t="s">
        <v>7344</v>
      </c>
      <c r="G3984" s="46" t="s">
        <v>13910</v>
      </c>
      <c r="H3984" s="46" t="s">
        <v>368</v>
      </c>
      <c r="I3984" s="46" t="s">
        <v>877</v>
      </c>
      <c r="J3984" s="47">
        <v>304</v>
      </c>
      <c r="K3984" s="46" t="s">
        <v>2569</v>
      </c>
      <c r="L3984" s="46" t="s">
        <v>284</v>
      </c>
    </row>
    <row r="3985" spans="1:12" x14ac:dyDescent="0.2">
      <c r="A3985" s="47">
        <v>9569</v>
      </c>
      <c r="C3985" s="46" t="s">
        <v>1741</v>
      </c>
      <c r="D3985" s="46" t="s">
        <v>1742</v>
      </c>
      <c r="E3985" s="46" t="s">
        <v>33</v>
      </c>
      <c r="F3985" s="46" t="s">
        <v>13911</v>
      </c>
      <c r="G3985" s="46" t="s">
        <v>13912</v>
      </c>
      <c r="H3985" s="46" t="s">
        <v>361</v>
      </c>
      <c r="I3985" s="46" t="s">
        <v>422</v>
      </c>
      <c r="J3985" s="47">
        <v>538</v>
      </c>
      <c r="K3985" s="46" t="s">
        <v>2569</v>
      </c>
      <c r="L3985" s="46" t="s">
        <v>282</v>
      </c>
    </row>
    <row r="3986" spans="1:12" x14ac:dyDescent="0.2">
      <c r="A3986" s="47">
        <v>9545</v>
      </c>
      <c r="C3986" s="46" t="s">
        <v>7055</v>
      </c>
      <c r="D3986" s="46" t="s">
        <v>7056</v>
      </c>
      <c r="E3986" s="46" t="s">
        <v>5303</v>
      </c>
      <c r="F3986" s="46" t="s">
        <v>7346</v>
      </c>
      <c r="G3986" s="46" t="s">
        <v>13913</v>
      </c>
      <c r="H3986" s="46" t="s">
        <v>358</v>
      </c>
      <c r="I3986" s="46" t="s">
        <v>743</v>
      </c>
      <c r="J3986" s="47">
        <v>583</v>
      </c>
      <c r="K3986" s="46" t="s">
        <v>2569</v>
      </c>
      <c r="L3986" s="46" t="s">
        <v>282</v>
      </c>
    </row>
    <row r="3987" spans="1:12" x14ac:dyDescent="0.2">
      <c r="A3987" s="47">
        <v>9497</v>
      </c>
      <c r="C3987" s="46" t="s">
        <v>1967</v>
      </c>
      <c r="D3987" s="46" t="s">
        <v>4399</v>
      </c>
      <c r="E3987" s="46" t="s">
        <v>36</v>
      </c>
      <c r="F3987" s="46" t="s">
        <v>7348</v>
      </c>
      <c r="G3987" s="46" t="s">
        <v>13914</v>
      </c>
      <c r="H3987" s="46" t="s">
        <v>361</v>
      </c>
      <c r="I3987" s="46" t="s">
        <v>496</v>
      </c>
      <c r="J3987" s="47">
        <v>337</v>
      </c>
      <c r="K3987" s="46" t="s">
        <v>2569</v>
      </c>
      <c r="L3987" s="46" t="s">
        <v>280</v>
      </c>
    </row>
    <row r="3988" spans="1:12" x14ac:dyDescent="0.2">
      <c r="A3988" s="47">
        <v>9492</v>
      </c>
      <c r="C3988" s="46" t="s">
        <v>2043</v>
      </c>
      <c r="D3988" s="46" t="s">
        <v>6611</v>
      </c>
      <c r="E3988" s="46" t="s">
        <v>3218</v>
      </c>
      <c r="F3988" s="46" t="s">
        <v>7349</v>
      </c>
      <c r="G3988" s="46" t="s">
        <v>13915</v>
      </c>
      <c r="H3988" s="46" t="s">
        <v>368</v>
      </c>
      <c r="I3988" s="46" t="s">
        <v>496</v>
      </c>
      <c r="J3988" s="47">
        <v>337</v>
      </c>
      <c r="K3988" s="46" t="s">
        <v>2569</v>
      </c>
      <c r="L3988" s="46" t="s">
        <v>280</v>
      </c>
    </row>
    <row r="3989" spans="1:12" x14ac:dyDescent="0.2">
      <c r="A3989" s="47">
        <v>9486</v>
      </c>
      <c r="C3989" s="46" t="s">
        <v>2582</v>
      </c>
      <c r="D3989" s="46" t="s">
        <v>7060</v>
      </c>
      <c r="E3989" s="46" t="s">
        <v>527</v>
      </c>
      <c r="F3989" s="46" t="s">
        <v>7350</v>
      </c>
      <c r="G3989" s="46" t="s">
        <v>13916</v>
      </c>
      <c r="H3989" s="46" t="s">
        <v>358</v>
      </c>
      <c r="I3989" s="46" t="s">
        <v>403</v>
      </c>
      <c r="J3989" s="47">
        <v>321</v>
      </c>
      <c r="K3989" s="46" t="s">
        <v>2569</v>
      </c>
      <c r="L3989" s="46" t="s">
        <v>284</v>
      </c>
    </row>
    <row r="3990" spans="1:12" x14ac:dyDescent="0.2">
      <c r="A3990" s="47">
        <v>9449</v>
      </c>
      <c r="C3990" s="46" t="s">
        <v>7062</v>
      </c>
      <c r="D3990" s="46" t="s">
        <v>1952</v>
      </c>
      <c r="E3990" s="46" t="s">
        <v>392</v>
      </c>
      <c r="F3990" s="46" t="s">
        <v>13917</v>
      </c>
      <c r="G3990" s="46" t="s">
        <v>13918</v>
      </c>
      <c r="H3990" s="46" t="s">
        <v>358</v>
      </c>
      <c r="I3990" s="46" t="s">
        <v>619</v>
      </c>
      <c r="J3990" s="47">
        <v>43</v>
      </c>
      <c r="K3990" s="46" t="s">
        <v>2569</v>
      </c>
      <c r="L3990" s="46" t="s">
        <v>269</v>
      </c>
    </row>
    <row r="3991" spans="1:12" x14ac:dyDescent="0.2">
      <c r="A3991" s="47">
        <v>9421</v>
      </c>
      <c r="C3991" s="46" t="s">
        <v>2586</v>
      </c>
      <c r="D3991" s="46" t="s">
        <v>1810</v>
      </c>
      <c r="E3991" s="46" t="s">
        <v>2567</v>
      </c>
      <c r="F3991" s="46" t="s">
        <v>7351</v>
      </c>
      <c r="G3991" s="46" t="s">
        <v>13919</v>
      </c>
      <c r="H3991" s="46" t="s">
        <v>368</v>
      </c>
      <c r="I3991" s="46" t="s">
        <v>619</v>
      </c>
      <c r="J3991" s="47">
        <v>43</v>
      </c>
      <c r="K3991" s="46" t="s">
        <v>2569</v>
      </c>
      <c r="L3991" s="46" t="s">
        <v>269</v>
      </c>
    </row>
    <row r="3992" spans="1:12" x14ac:dyDescent="0.2">
      <c r="A3992" s="47">
        <v>9418</v>
      </c>
      <c r="C3992" s="46" t="s">
        <v>62</v>
      </c>
      <c r="D3992" s="46" t="s">
        <v>106</v>
      </c>
      <c r="E3992" s="46" t="s">
        <v>12</v>
      </c>
      <c r="F3992" s="46" t="s">
        <v>7353</v>
      </c>
      <c r="G3992" s="46" t="s">
        <v>13920</v>
      </c>
      <c r="H3992" s="46" t="s">
        <v>361</v>
      </c>
      <c r="I3992" s="46" t="s">
        <v>381</v>
      </c>
      <c r="J3992" s="47">
        <v>165</v>
      </c>
      <c r="K3992" s="46" t="s">
        <v>5560</v>
      </c>
      <c r="L3992" s="46" t="s">
        <v>287</v>
      </c>
    </row>
    <row r="3993" spans="1:12" x14ac:dyDescent="0.2">
      <c r="A3993" s="47">
        <v>9417</v>
      </c>
      <c r="C3993" s="46" t="s">
        <v>3790</v>
      </c>
      <c r="D3993" s="46" t="s">
        <v>34</v>
      </c>
      <c r="E3993" s="46" t="s">
        <v>6041</v>
      </c>
      <c r="F3993" s="46" t="s">
        <v>7355</v>
      </c>
      <c r="G3993" s="46" t="s">
        <v>13921</v>
      </c>
      <c r="H3993" s="46" t="s">
        <v>361</v>
      </c>
      <c r="I3993" s="46" t="s">
        <v>670</v>
      </c>
      <c r="J3993" s="47">
        <v>62</v>
      </c>
      <c r="K3993" s="46" t="s">
        <v>2584</v>
      </c>
      <c r="L3993" s="46" t="s">
        <v>283</v>
      </c>
    </row>
    <row r="3994" spans="1:12" x14ac:dyDescent="0.2">
      <c r="A3994" s="47">
        <v>9416</v>
      </c>
      <c r="C3994" s="46" t="s">
        <v>7067</v>
      </c>
      <c r="D3994" s="46" t="s">
        <v>17</v>
      </c>
      <c r="E3994" s="46" t="s">
        <v>67</v>
      </c>
      <c r="F3994" s="46" t="s">
        <v>13922</v>
      </c>
      <c r="G3994" s="46" t="s">
        <v>13923</v>
      </c>
      <c r="H3994" s="46" t="s">
        <v>361</v>
      </c>
      <c r="I3994" s="46" t="s">
        <v>1017</v>
      </c>
      <c r="J3994" s="47">
        <v>536</v>
      </c>
      <c r="K3994" s="46" t="s">
        <v>2569</v>
      </c>
      <c r="L3994" s="46" t="s">
        <v>170</v>
      </c>
    </row>
    <row r="3995" spans="1:12" x14ac:dyDescent="0.2">
      <c r="A3995" s="47">
        <v>9414</v>
      </c>
      <c r="C3995" s="46" t="s">
        <v>2105</v>
      </c>
      <c r="E3995" s="46" t="s">
        <v>7069</v>
      </c>
      <c r="F3995" s="46" t="s">
        <v>7357</v>
      </c>
      <c r="G3995" s="46" t="s">
        <v>13924</v>
      </c>
      <c r="H3995" s="46" t="s">
        <v>368</v>
      </c>
      <c r="I3995" s="46" t="s">
        <v>995</v>
      </c>
      <c r="J3995" s="47">
        <v>10130</v>
      </c>
      <c r="K3995" s="46" t="s">
        <v>2569</v>
      </c>
      <c r="L3995" s="46" t="s">
        <v>284</v>
      </c>
    </row>
    <row r="3996" spans="1:12" x14ac:dyDescent="0.2">
      <c r="A3996" s="47">
        <v>9405</v>
      </c>
      <c r="C3996" s="46" t="s">
        <v>1607</v>
      </c>
      <c r="D3996" s="46" t="s">
        <v>79</v>
      </c>
      <c r="E3996" s="46" t="s">
        <v>4020</v>
      </c>
      <c r="F3996" s="46" t="s">
        <v>7359</v>
      </c>
      <c r="G3996" s="46" t="s">
        <v>13925</v>
      </c>
      <c r="H3996" s="46" t="s">
        <v>361</v>
      </c>
      <c r="I3996" s="46" t="s">
        <v>595</v>
      </c>
      <c r="J3996" s="47">
        <v>175</v>
      </c>
      <c r="K3996" s="46" t="s">
        <v>2569</v>
      </c>
      <c r="L3996" s="46" t="s">
        <v>269</v>
      </c>
    </row>
    <row r="3997" spans="1:12" x14ac:dyDescent="0.2">
      <c r="A3997" s="47">
        <v>9381</v>
      </c>
      <c r="C3997" s="46" t="s">
        <v>1770</v>
      </c>
      <c r="D3997" s="46" t="s">
        <v>7073</v>
      </c>
      <c r="E3997" s="46" t="s">
        <v>3485</v>
      </c>
      <c r="F3997" s="46" t="s">
        <v>7361</v>
      </c>
      <c r="G3997" s="46" t="s">
        <v>13926</v>
      </c>
      <c r="H3997" s="46" t="s">
        <v>368</v>
      </c>
      <c r="I3997" s="46" t="s">
        <v>4231</v>
      </c>
      <c r="J3997" s="47">
        <v>518</v>
      </c>
      <c r="K3997" s="46" t="s">
        <v>2569</v>
      </c>
      <c r="L3997" s="46" t="s">
        <v>269</v>
      </c>
    </row>
    <row r="3998" spans="1:12" x14ac:dyDescent="0.2">
      <c r="A3998" s="47">
        <v>9380</v>
      </c>
      <c r="C3998" s="46" t="s">
        <v>135</v>
      </c>
      <c r="D3998" s="46" t="s">
        <v>7075</v>
      </c>
      <c r="E3998" s="46" t="s">
        <v>2752</v>
      </c>
      <c r="F3998" s="46" t="s">
        <v>7364</v>
      </c>
      <c r="G3998" s="46" t="s">
        <v>13927</v>
      </c>
      <c r="H3998" s="46" t="s">
        <v>368</v>
      </c>
      <c r="I3998" s="46" t="s">
        <v>384</v>
      </c>
      <c r="J3998" s="47">
        <v>233</v>
      </c>
      <c r="K3998" s="46" t="s">
        <v>2569</v>
      </c>
      <c r="L3998" s="46" t="s">
        <v>269</v>
      </c>
    </row>
    <row r="3999" spans="1:12" x14ac:dyDescent="0.2">
      <c r="A3999" s="47">
        <v>9379</v>
      </c>
      <c r="C3999" s="46" t="s">
        <v>81</v>
      </c>
      <c r="D3999" s="46" t="s">
        <v>14</v>
      </c>
      <c r="E3999" s="46" t="s">
        <v>119</v>
      </c>
      <c r="F3999" s="46" t="s">
        <v>4633</v>
      </c>
      <c r="G3999" s="46" t="s">
        <v>13930</v>
      </c>
      <c r="H3999" s="46" t="s">
        <v>368</v>
      </c>
      <c r="I3999" s="46" t="s">
        <v>13863</v>
      </c>
      <c r="J3999" s="47">
        <v>380</v>
      </c>
      <c r="K3999" s="46" t="s">
        <v>2569</v>
      </c>
      <c r="L3999" s="46" t="s">
        <v>280</v>
      </c>
    </row>
    <row r="4000" spans="1:12" x14ac:dyDescent="0.2">
      <c r="A4000" s="47">
        <v>9369</v>
      </c>
      <c r="C4000" s="46" t="s">
        <v>19</v>
      </c>
      <c r="D4000" s="46" t="s">
        <v>44</v>
      </c>
      <c r="E4000" s="46" t="s">
        <v>102</v>
      </c>
      <c r="F4000" s="46" t="s">
        <v>7365</v>
      </c>
      <c r="G4000" s="46" t="s">
        <v>13931</v>
      </c>
      <c r="H4000" s="46" t="s">
        <v>361</v>
      </c>
      <c r="I4000" s="46" t="s">
        <v>851</v>
      </c>
      <c r="J4000" s="47">
        <v>636</v>
      </c>
      <c r="K4000" s="46" t="s">
        <v>2569</v>
      </c>
      <c r="L4000" s="46" t="s">
        <v>285</v>
      </c>
    </row>
    <row r="4001" spans="1:12" x14ac:dyDescent="0.2">
      <c r="A4001" s="47">
        <v>9367</v>
      </c>
      <c r="C4001" s="46" t="s">
        <v>9</v>
      </c>
      <c r="D4001" s="46" t="s">
        <v>1619</v>
      </c>
      <c r="E4001" s="46" t="s">
        <v>7078</v>
      </c>
      <c r="F4001" s="46" t="s">
        <v>7366</v>
      </c>
      <c r="G4001" s="46" t="s">
        <v>13932</v>
      </c>
      <c r="H4001" s="46" t="s">
        <v>361</v>
      </c>
      <c r="I4001" s="46" t="s">
        <v>597</v>
      </c>
      <c r="J4001" s="47">
        <v>142</v>
      </c>
      <c r="K4001" s="46" t="s">
        <v>2569</v>
      </c>
      <c r="L4001" s="46" t="s">
        <v>285</v>
      </c>
    </row>
    <row r="4002" spans="1:12" x14ac:dyDescent="0.2">
      <c r="A4002" s="47">
        <v>9353</v>
      </c>
      <c r="C4002" s="46" t="s">
        <v>39</v>
      </c>
      <c r="D4002" s="46" t="s">
        <v>1812</v>
      </c>
      <c r="E4002" s="46" t="s">
        <v>2567</v>
      </c>
      <c r="F4002" s="46" t="s">
        <v>13935</v>
      </c>
      <c r="G4002" s="46" t="s">
        <v>13936</v>
      </c>
      <c r="H4002" s="46" t="s">
        <v>361</v>
      </c>
      <c r="I4002" s="46" t="s">
        <v>324</v>
      </c>
      <c r="J4002" s="47">
        <v>10383</v>
      </c>
      <c r="K4002" s="46" t="s">
        <v>2569</v>
      </c>
      <c r="L4002" s="46" t="s">
        <v>284</v>
      </c>
    </row>
    <row r="4003" spans="1:12" x14ac:dyDescent="0.2">
      <c r="A4003" s="47">
        <v>9344</v>
      </c>
      <c r="C4003" s="46" t="s">
        <v>5009</v>
      </c>
      <c r="D4003" s="46" t="s">
        <v>15149</v>
      </c>
      <c r="E4003" s="46" t="s">
        <v>16004</v>
      </c>
      <c r="F4003" s="46" t="s">
        <v>7367</v>
      </c>
      <c r="G4003" s="46" t="s">
        <v>13937</v>
      </c>
      <c r="H4003" s="46" t="s">
        <v>361</v>
      </c>
      <c r="I4003" s="46" t="s">
        <v>1185</v>
      </c>
      <c r="J4003" s="47">
        <v>367</v>
      </c>
      <c r="K4003" s="46" t="s">
        <v>2569</v>
      </c>
      <c r="L4003" s="46" t="s">
        <v>287</v>
      </c>
    </row>
    <row r="4004" spans="1:12" x14ac:dyDescent="0.2">
      <c r="A4004" s="47">
        <v>9337</v>
      </c>
      <c r="C4004" s="46" t="s">
        <v>7</v>
      </c>
      <c r="D4004" s="46" t="s">
        <v>1739</v>
      </c>
      <c r="E4004" s="46" t="s">
        <v>60</v>
      </c>
      <c r="F4004" s="46" t="s">
        <v>7369</v>
      </c>
      <c r="G4004" s="46" t="s">
        <v>13938</v>
      </c>
      <c r="H4004" s="46" t="s">
        <v>361</v>
      </c>
      <c r="I4004" s="46" t="s">
        <v>407</v>
      </c>
      <c r="J4004" s="47">
        <v>355</v>
      </c>
      <c r="K4004" s="46" t="s">
        <v>2569</v>
      </c>
      <c r="L4004" s="46" t="s">
        <v>289</v>
      </c>
    </row>
    <row r="4005" spans="1:12" x14ac:dyDescent="0.2">
      <c r="A4005" s="47">
        <v>9329</v>
      </c>
      <c r="C4005" s="46" t="s">
        <v>1738</v>
      </c>
      <c r="D4005" s="46" t="s">
        <v>142</v>
      </c>
      <c r="E4005" s="46" t="s">
        <v>130</v>
      </c>
      <c r="F4005" s="46" t="s">
        <v>7371</v>
      </c>
      <c r="G4005" s="46" t="s">
        <v>13939</v>
      </c>
      <c r="H4005" s="46" t="s">
        <v>361</v>
      </c>
      <c r="I4005" s="46" t="s">
        <v>877</v>
      </c>
      <c r="J4005" s="47">
        <v>304</v>
      </c>
      <c r="K4005" s="46" t="s">
        <v>2569</v>
      </c>
      <c r="L4005" s="46" t="s">
        <v>284</v>
      </c>
    </row>
    <row r="4006" spans="1:12" x14ac:dyDescent="0.2">
      <c r="A4006" s="47">
        <v>9313</v>
      </c>
      <c r="C4006" s="46" t="s">
        <v>2825</v>
      </c>
      <c r="D4006" s="46" t="s">
        <v>75</v>
      </c>
      <c r="E4006" s="46" t="s">
        <v>2850</v>
      </c>
      <c r="F4006" s="46" t="s">
        <v>7373</v>
      </c>
      <c r="G4006" s="46" t="s">
        <v>13940</v>
      </c>
      <c r="H4006" s="46" t="s">
        <v>368</v>
      </c>
      <c r="I4006" s="46" t="s">
        <v>857</v>
      </c>
      <c r="J4006" s="47">
        <v>446</v>
      </c>
      <c r="K4006" s="46" t="s">
        <v>2569</v>
      </c>
      <c r="L4006" s="46" t="s">
        <v>279</v>
      </c>
    </row>
    <row r="4007" spans="1:12" x14ac:dyDescent="0.2">
      <c r="A4007" s="47">
        <v>9310</v>
      </c>
      <c r="C4007" s="46" t="s">
        <v>2914</v>
      </c>
      <c r="D4007" s="46" t="s">
        <v>7083</v>
      </c>
      <c r="E4007" s="46" t="s">
        <v>114</v>
      </c>
      <c r="F4007" s="46" t="s">
        <v>6447</v>
      </c>
      <c r="G4007" s="46" t="s">
        <v>13941</v>
      </c>
      <c r="H4007" s="46" t="s">
        <v>368</v>
      </c>
      <c r="I4007" s="46" t="s">
        <v>857</v>
      </c>
      <c r="J4007" s="47">
        <v>446</v>
      </c>
      <c r="K4007" s="46" t="s">
        <v>2569</v>
      </c>
      <c r="L4007" s="46" t="s">
        <v>279</v>
      </c>
    </row>
    <row r="4008" spans="1:12" x14ac:dyDescent="0.2">
      <c r="A4008" s="47">
        <v>9298</v>
      </c>
      <c r="C4008" s="46" t="s">
        <v>1736</v>
      </c>
      <c r="D4008" s="46" t="s">
        <v>1737</v>
      </c>
      <c r="E4008" s="46" t="s">
        <v>11</v>
      </c>
      <c r="F4008" s="46" t="s">
        <v>4939</v>
      </c>
      <c r="G4008" s="46" t="s">
        <v>13942</v>
      </c>
      <c r="H4008" s="46" t="s">
        <v>368</v>
      </c>
      <c r="I4008" s="46" t="s">
        <v>8960</v>
      </c>
      <c r="J4008" s="47">
        <v>192</v>
      </c>
      <c r="K4008" s="46" t="s">
        <v>2569</v>
      </c>
      <c r="L4008" s="46" t="s">
        <v>169</v>
      </c>
    </row>
    <row r="4009" spans="1:12" x14ac:dyDescent="0.2">
      <c r="A4009" s="47">
        <v>9270</v>
      </c>
      <c r="C4009" s="46" t="s">
        <v>2103</v>
      </c>
      <c r="D4009" s="46" t="s">
        <v>2104</v>
      </c>
      <c r="E4009" s="46" t="s">
        <v>117</v>
      </c>
      <c r="F4009" s="46" t="s">
        <v>7374</v>
      </c>
      <c r="G4009" s="46" t="s">
        <v>13943</v>
      </c>
      <c r="H4009" s="46" t="s">
        <v>368</v>
      </c>
      <c r="I4009" s="46" t="s">
        <v>182</v>
      </c>
      <c r="J4009" s="47">
        <v>674</v>
      </c>
      <c r="K4009" s="46" t="s">
        <v>2569</v>
      </c>
      <c r="L4009" s="46" t="s">
        <v>169</v>
      </c>
    </row>
    <row r="4010" spans="1:12" x14ac:dyDescent="0.2">
      <c r="A4010" s="47">
        <v>9250</v>
      </c>
      <c r="C4010" s="46" t="s">
        <v>14</v>
      </c>
      <c r="D4010" s="46" t="s">
        <v>17</v>
      </c>
      <c r="E4010" s="46" t="s">
        <v>31</v>
      </c>
      <c r="F4010" s="46" t="s">
        <v>13944</v>
      </c>
      <c r="G4010" s="46" t="s">
        <v>13945</v>
      </c>
      <c r="H4010" s="46" t="s">
        <v>361</v>
      </c>
      <c r="I4010" s="46" t="s">
        <v>182</v>
      </c>
      <c r="J4010" s="47">
        <v>674</v>
      </c>
      <c r="K4010" s="46" t="s">
        <v>2569</v>
      </c>
      <c r="L4010" s="46" t="s">
        <v>169</v>
      </c>
    </row>
    <row r="4011" spans="1:12" x14ac:dyDescent="0.2">
      <c r="A4011" s="47">
        <v>9248</v>
      </c>
      <c r="C4011" s="46" t="s">
        <v>43</v>
      </c>
      <c r="D4011" s="46" t="s">
        <v>138</v>
      </c>
      <c r="E4011" s="46" t="s">
        <v>31</v>
      </c>
      <c r="F4011" s="46" t="s">
        <v>7375</v>
      </c>
      <c r="G4011" s="46" t="s">
        <v>13946</v>
      </c>
      <c r="H4011" s="46" t="s">
        <v>358</v>
      </c>
      <c r="I4011" s="46" t="s">
        <v>275</v>
      </c>
      <c r="J4011" s="47">
        <v>10138</v>
      </c>
      <c r="K4011" s="46" t="s">
        <v>2569</v>
      </c>
      <c r="L4011" s="46" t="s">
        <v>291</v>
      </c>
    </row>
    <row r="4012" spans="1:12" x14ac:dyDescent="0.2">
      <c r="A4012" s="47">
        <v>9223</v>
      </c>
      <c r="C4012" s="46" t="s">
        <v>13659</v>
      </c>
      <c r="D4012" s="46" t="s">
        <v>57</v>
      </c>
      <c r="E4012" s="46" t="s">
        <v>3458</v>
      </c>
      <c r="F4012" s="46" t="s">
        <v>4817</v>
      </c>
      <c r="G4012" s="46" t="s">
        <v>13947</v>
      </c>
      <c r="H4012" s="46" t="s">
        <v>368</v>
      </c>
      <c r="I4012" s="46" t="s">
        <v>818</v>
      </c>
      <c r="J4012" s="47">
        <v>600</v>
      </c>
      <c r="K4012" s="46" t="s">
        <v>2569</v>
      </c>
      <c r="L4012" s="46" t="s">
        <v>279</v>
      </c>
    </row>
    <row r="4013" spans="1:12" x14ac:dyDescent="0.2">
      <c r="A4013" s="47">
        <v>9197</v>
      </c>
      <c r="C4013" s="46" t="s">
        <v>1570</v>
      </c>
      <c r="D4013" s="46" t="s">
        <v>72</v>
      </c>
      <c r="E4013" s="46" t="s">
        <v>7090</v>
      </c>
      <c r="F4013" s="46" t="s">
        <v>13948</v>
      </c>
      <c r="G4013" s="46" t="s">
        <v>13949</v>
      </c>
      <c r="H4013" s="46" t="s">
        <v>368</v>
      </c>
      <c r="I4013" s="46" t="s">
        <v>369</v>
      </c>
      <c r="J4013" s="47">
        <v>78</v>
      </c>
      <c r="K4013" s="46" t="s">
        <v>2569</v>
      </c>
      <c r="L4013" s="46" t="s">
        <v>279</v>
      </c>
    </row>
    <row r="4014" spans="1:12" x14ac:dyDescent="0.2">
      <c r="A4014" s="47">
        <v>9189</v>
      </c>
      <c r="C4014" s="46" t="s">
        <v>7092</v>
      </c>
      <c r="D4014" s="46" t="s">
        <v>91</v>
      </c>
      <c r="E4014" s="46" t="s">
        <v>36</v>
      </c>
      <c r="F4014" s="46" t="s">
        <v>7379</v>
      </c>
      <c r="G4014" s="46" t="s">
        <v>13950</v>
      </c>
      <c r="H4014" s="46" t="s">
        <v>368</v>
      </c>
      <c r="I4014" s="46" t="s">
        <v>584</v>
      </c>
      <c r="J4014" s="47">
        <v>441</v>
      </c>
      <c r="K4014" s="46" t="s">
        <v>2569</v>
      </c>
      <c r="L4014" s="46" t="s">
        <v>279</v>
      </c>
    </row>
    <row r="4015" spans="1:12" x14ac:dyDescent="0.2">
      <c r="A4015" s="47">
        <v>9188</v>
      </c>
      <c r="C4015" s="46" t="s">
        <v>72</v>
      </c>
      <c r="D4015" s="46" t="s">
        <v>3711</v>
      </c>
      <c r="E4015" s="46" t="s">
        <v>54</v>
      </c>
      <c r="F4015" s="46" t="s">
        <v>7381</v>
      </c>
      <c r="G4015" s="46" t="s">
        <v>13951</v>
      </c>
      <c r="H4015" s="46" t="s">
        <v>358</v>
      </c>
      <c r="I4015" s="46" t="s">
        <v>647</v>
      </c>
      <c r="J4015" s="47">
        <v>76</v>
      </c>
      <c r="K4015" s="46" t="s">
        <v>2569</v>
      </c>
      <c r="L4015" s="46" t="s">
        <v>279</v>
      </c>
    </row>
    <row r="4016" spans="1:12" x14ac:dyDescent="0.2">
      <c r="A4016" s="47">
        <v>9186</v>
      </c>
      <c r="C4016" s="46" t="s">
        <v>7096</v>
      </c>
      <c r="D4016" s="46" t="s">
        <v>5931</v>
      </c>
      <c r="E4016" s="46" t="s">
        <v>3314</v>
      </c>
      <c r="F4016" s="46" t="s">
        <v>13952</v>
      </c>
      <c r="G4016" s="46" t="s">
        <v>13953</v>
      </c>
      <c r="H4016" s="46" t="s">
        <v>368</v>
      </c>
      <c r="I4016" s="46" t="s">
        <v>866</v>
      </c>
      <c r="J4016" s="47">
        <v>10341</v>
      </c>
      <c r="K4016" s="46" t="s">
        <v>2569</v>
      </c>
      <c r="L4016" s="46" t="s">
        <v>269</v>
      </c>
    </row>
    <row r="4017" spans="1:12" x14ac:dyDescent="0.2">
      <c r="A4017" s="47">
        <v>9139</v>
      </c>
      <c r="C4017" s="46" t="s">
        <v>34</v>
      </c>
      <c r="D4017" s="46" t="s">
        <v>7100</v>
      </c>
      <c r="E4017" s="46" t="s">
        <v>4399</v>
      </c>
      <c r="F4017" s="46" t="s">
        <v>7383</v>
      </c>
      <c r="G4017" s="46" t="s">
        <v>13954</v>
      </c>
      <c r="H4017" s="46" t="s">
        <v>368</v>
      </c>
      <c r="I4017" s="46" t="s">
        <v>691</v>
      </c>
      <c r="J4017" s="47">
        <v>535</v>
      </c>
      <c r="K4017" s="46" t="s">
        <v>2569</v>
      </c>
      <c r="L4017" s="46" t="s">
        <v>269</v>
      </c>
    </row>
    <row r="4018" spans="1:12" x14ac:dyDescent="0.2">
      <c r="A4018" s="47">
        <v>9131</v>
      </c>
      <c r="C4018" s="46" t="s">
        <v>1695</v>
      </c>
      <c r="D4018" s="46" t="s">
        <v>1973</v>
      </c>
      <c r="E4018" s="46" t="s">
        <v>8652</v>
      </c>
      <c r="F4018" s="46" t="s">
        <v>7384</v>
      </c>
      <c r="G4018" s="46" t="s">
        <v>13955</v>
      </c>
      <c r="H4018" s="46" t="s">
        <v>368</v>
      </c>
      <c r="I4018" s="46" t="s">
        <v>872</v>
      </c>
      <c r="J4018" s="47">
        <v>664</v>
      </c>
      <c r="K4018" s="46" t="s">
        <v>2569</v>
      </c>
      <c r="L4018" s="46" t="s">
        <v>269</v>
      </c>
    </row>
    <row r="4019" spans="1:12" x14ac:dyDescent="0.2">
      <c r="A4019" s="47">
        <v>9115</v>
      </c>
      <c r="C4019" s="46" t="s">
        <v>14</v>
      </c>
      <c r="D4019" s="46" t="s">
        <v>1479</v>
      </c>
      <c r="E4019" s="46" t="s">
        <v>18</v>
      </c>
      <c r="F4019" s="46" t="s">
        <v>7385</v>
      </c>
      <c r="G4019" s="46" t="s">
        <v>13956</v>
      </c>
      <c r="H4019" s="46" t="s">
        <v>361</v>
      </c>
      <c r="I4019" s="46" t="s">
        <v>448</v>
      </c>
      <c r="J4019" s="47">
        <v>10043</v>
      </c>
      <c r="K4019" s="46" t="s">
        <v>2569</v>
      </c>
      <c r="L4019" s="46" t="s">
        <v>284</v>
      </c>
    </row>
    <row r="4020" spans="1:12" x14ac:dyDescent="0.2">
      <c r="A4020" s="47">
        <v>9111</v>
      </c>
      <c r="C4020" s="46" t="s">
        <v>7105</v>
      </c>
      <c r="D4020" s="46" t="s">
        <v>7106</v>
      </c>
      <c r="E4020" s="46" t="s">
        <v>3027</v>
      </c>
      <c r="F4020" s="46" t="s">
        <v>5608</v>
      </c>
      <c r="G4020" s="46" t="s">
        <v>13957</v>
      </c>
      <c r="H4020" s="46" t="s">
        <v>368</v>
      </c>
      <c r="I4020" s="46" t="s">
        <v>657</v>
      </c>
      <c r="J4020" s="47">
        <v>235</v>
      </c>
      <c r="K4020" s="46" t="s">
        <v>2569</v>
      </c>
      <c r="L4020" s="46" t="s">
        <v>269</v>
      </c>
    </row>
    <row r="4021" spans="1:12" x14ac:dyDescent="0.2">
      <c r="A4021" s="47">
        <v>9106</v>
      </c>
      <c r="C4021" s="46" t="s">
        <v>2102</v>
      </c>
      <c r="D4021" s="46" t="s">
        <v>9</v>
      </c>
      <c r="E4021" s="46" t="s">
        <v>2664</v>
      </c>
      <c r="F4021" s="46" t="s">
        <v>13960</v>
      </c>
      <c r="G4021" s="46" t="s">
        <v>13961</v>
      </c>
      <c r="H4021" s="46" t="s">
        <v>358</v>
      </c>
      <c r="I4021" s="46" t="s">
        <v>386</v>
      </c>
      <c r="J4021" s="47">
        <v>248</v>
      </c>
      <c r="K4021" s="46" t="s">
        <v>2569</v>
      </c>
      <c r="L4021" s="46" t="s">
        <v>282</v>
      </c>
    </row>
    <row r="4022" spans="1:12" x14ac:dyDescent="0.2">
      <c r="A4022" s="47">
        <v>9102</v>
      </c>
      <c r="C4022" s="46" t="s">
        <v>7108</v>
      </c>
      <c r="D4022" s="46" t="s">
        <v>7109</v>
      </c>
      <c r="E4022" s="46" t="s">
        <v>1641</v>
      </c>
      <c r="F4022" s="46" t="s">
        <v>7386</v>
      </c>
      <c r="G4022" s="46" t="s">
        <v>13962</v>
      </c>
      <c r="H4022" s="46" t="s">
        <v>361</v>
      </c>
      <c r="I4022" s="46" t="s">
        <v>414</v>
      </c>
      <c r="J4022" s="47">
        <v>502</v>
      </c>
      <c r="K4022" s="46" t="s">
        <v>2569</v>
      </c>
      <c r="L4022" s="46" t="s">
        <v>269</v>
      </c>
    </row>
    <row r="4023" spans="1:12" x14ac:dyDescent="0.2">
      <c r="A4023" s="47">
        <v>9069</v>
      </c>
      <c r="C4023" s="46" t="s">
        <v>125</v>
      </c>
      <c r="D4023" s="46" t="s">
        <v>7111</v>
      </c>
      <c r="E4023" s="46" t="s">
        <v>63</v>
      </c>
      <c r="F4023" s="46" t="s">
        <v>13963</v>
      </c>
      <c r="G4023" s="46" t="s">
        <v>13964</v>
      </c>
      <c r="H4023" s="46" t="s">
        <v>361</v>
      </c>
      <c r="I4023" s="46" t="s">
        <v>363</v>
      </c>
      <c r="J4023" s="47">
        <v>37</v>
      </c>
      <c r="K4023" s="46" t="s">
        <v>2569</v>
      </c>
      <c r="L4023" s="46" t="s">
        <v>170</v>
      </c>
    </row>
    <row r="4024" spans="1:12" x14ac:dyDescent="0.2">
      <c r="A4024" s="47">
        <v>9049</v>
      </c>
      <c r="C4024" s="46" t="s">
        <v>7113</v>
      </c>
      <c r="D4024" s="46" t="s">
        <v>3453</v>
      </c>
      <c r="E4024" s="46" t="s">
        <v>7114</v>
      </c>
      <c r="F4024" s="46" t="s">
        <v>7389</v>
      </c>
      <c r="G4024" s="46" t="s">
        <v>13965</v>
      </c>
      <c r="H4024" s="46" t="s">
        <v>368</v>
      </c>
      <c r="I4024" s="46" t="s">
        <v>4231</v>
      </c>
      <c r="J4024" s="47">
        <v>518</v>
      </c>
      <c r="K4024" s="46" t="s">
        <v>2569</v>
      </c>
      <c r="L4024" s="46" t="s">
        <v>269</v>
      </c>
    </row>
    <row r="4025" spans="1:12" x14ac:dyDescent="0.2">
      <c r="A4025" s="47">
        <v>9040</v>
      </c>
      <c r="C4025" s="46" t="s">
        <v>3381</v>
      </c>
      <c r="D4025" s="46" t="s">
        <v>49</v>
      </c>
      <c r="E4025" s="46" t="s">
        <v>29</v>
      </c>
      <c r="F4025" s="46" t="s">
        <v>7390</v>
      </c>
      <c r="G4025" s="46" t="s">
        <v>13966</v>
      </c>
      <c r="H4025" s="46" t="s">
        <v>368</v>
      </c>
      <c r="I4025" s="46" t="s">
        <v>640</v>
      </c>
      <c r="J4025" s="47">
        <v>10415</v>
      </c>
      <c r="K4025" s="46" t="s">
        <v>2569</v>
      </c>
      <c r="L4025" s="46" t="s">
        <v>269</v>
      </c>
    </row>
    <row r="4026" spans="1:12" x14ac:dyDescent="0.2">
      <c r="A4026" s="47">
        <v>9037</v>
      </c>
      <c r="C4026" s="46" t="s">
        <v>6663</v>
      </c>
      <c r="D4026" s="46" t="s">
        <v>10</v>
      </c>
      <c r="E4026" s="46" t="s">
        <v>98</v>
      </c>
      <c r="F4026" s="46" t="s">
        <v>7391</v>
      </c>
      <c r="G4026" s="46" t="s">
        <v>13967</v>
      </c>
      <c r="H4026" s="46" t="s">
        <v>361</v>
      </c>
      <c r="I4026" s="46" t="s">
        <v>293</v>
      </c>
      <c r="J4026" s="47">
        <v>10202</v>
      </c>
      <c r="K4026" s="46" t="s">
        <v>2569</v>
      </c>
      <c r="L4026" s="46" t="s">
        <v>279</v>
      </c>
    </row>
    <row r="4027" spans="1:12" x14ac:dyDescent="0.2">
      <c r="A4027" s="47">
        <v>9034</v>
      </c>
      <c r="C4027" s="46" t="s">
        <v>147</v>
      </c>
      <c r="D4027" s="46" t="s">
        <v>57</v>
      </c>
      <c r="E4027" s="46" t="s">
        <v>7118</v>
      </c>
      <c r="F4027" s="46" t="s">
        <v>13968</v>
      </c>
      <c r="G4027" s="46" t="s">
        <v>13969</v>
      </c>
      <c r="H4027" s="46" t="s">
        <v>358</v>
      </c>
      <c r="I4027" s="46" t="s">
        <v>11033</v>
      </c>
      <c r="J4027" s="47">
        <v>630</v>
      </c>
      <c r="K4027" s="46" t="s">
        <v>2569</v>
      </c>
      <c r="L4027" s="46" t="s">
        <v>282</v>
      </c>
    </row>
    <row r="4028" spans="1:12" x14ac:dyDescent="0.2">
      <c r="A4028" s="47">
        <v>8993</v>
      </c>
      <c r="C4028" s="46" t="s">
        <v>17</v>
      </c>
      <c r="D4028" s="46" t="s">
        <v>4272</v>
      </c>
      <c r="E4028" s="46" t="s">
        <v>3135</v>
      </c>
      <c r="F4028" s="46" t="s">
        <v>7392</v>
      </c>
      <c r="G4028" s="46" t="s">
        <v>13970</v>
      </c>
      <c r="H4028" s="46" t="s">
        <v>361</v>
      </c>
      <c r="I4028" s="46" t="s">
        <v>402</v>
      </c>
      <c r="J4028" s="47">
        <v>309</v>
      </c>
      <c r="K4028" s="46" t="s">
        <v>2569</v>
      </c>
      <c r="L4028" s="46" t="s">
        <v>279</v>
      </c>
    </row>
    <row r="4029" spans="1:12" x14ac:dyDescent="0.2">
      <c r="A4029" s="47">
        <v>8962</v>
      </c>
      <c r="C4029" s="46" t="s">
        <v>10</v>
      </c>
      <c r="D4029" s="46" t="s">
        <v>1718</v>
      </c>
      <c r="E4029" s="46" t="s">
        <v>31</v>
      </c>
      <c r="F4029" s="46" t="s">
        <v>7393</v>
      </c>
      <c r="G4029" s="46" t="s">
        <v>13971</v>
      </c>
      <c r="H4029" s="46" t="s">
        <v>361</v>
      </c>
      <c r="I4029" s="46" t="s">
        <v>729</v>
      </c>
      <c r="J4029" s="47">
        <v>643</v>
      </c>
      <c r="K4029" s="46" t="s">
        <v>2569</v>
      </c>
      <c r="L4029" s="46" t="s">
        <v>282</v>
      </c>
    </row>
    <row r="4030" spans="1:12" x14ac:dyDescent="0.2">
      <c r="A4030" s="47">
        <v>8939</v>
      </c>
      <c r="C4030" s="46" t="s">
        <v>1598</v>
      </c>
      <c r="D4030" s="46" t="s">
        <v>146</v>
      </c>
      <c r="E4030" s="46" t="s">
        <v>7123</v>
      </c>
      <c r="F4030" s="46" t="s">
        <v>7394</v>
      </c>
      <c r="G4030" s="46" t="s">
        <v>13972</v>
      </c>
      <c r="H4030" s="46" t="s">
        <v>361</v>
      </c>
      <c r="I4030" s="46" t="s">
        <v>729</v>
      </c>
      <c r="J4030" s="47">
        <v>643</v>
      </c>
      <c r="K4030" s="46" t="s">
        <v>2569</v>
      </c>
      <c r="L4030" s="46" t="s">
        <v>282</v>
      </c>
    </row>
    <row r="4031" spans="1:12" x14ac:dyDescent="0.2">
      <c r="A4031" s="47">
        <v>8923</v>
      </c>
      <c r="C4031" s="46" t="s">
        <v>2158</v>
      </c>
      <c r="D4031" s="46" t="s">
        <v>7125</v>
      </c>
      <c r="E4031" s="46" t="s">
        <v>4075</v>
      </c>
      <c r="F4031" s="46" t="s">
        <v>7395</v>
      </c>
      <c r="G4031" s="46" t="s">
        <v>13973</v>
      </c>
      <c r="H4031" s="46" t="s">
        <v>361</v>
      </c>
      <c r="I4031" s="46" t="s">
        <v>729</v>
      </c>
      <c r="J4031" s="47">
        <v>643</v>
      </c>
      <c r="K4031" s="46" t="s">
        <v>2569</v>
      </c>
      <c r="L4031" s="46" t="s">
        <v>282</v>
      </c>
    </row>
    <row r="4032" spans="1:12" x14ac:dyDescent="0.2">
      <c r="A4032" s="47">
        <v>8920</v>
      </c>
      <c r="C4032" s="46" t="s">
        <v>2997</v>
      </c>
      <c r="D4032" s="46" t="s">
        <v>7127</v>
      </c>
      <c r="E4032" s="46" t="s">
        <v>6787</v>
      </c>
      <c r="F4032" s="46" t="s">
        <v>13974</v>
      </c>
      <c r="G4032" s="46" t="s">
        <v>13975</v>
      </c>
      <c r="H4032" s="46" t="s">
        <v>358</v>
      </c>
      <c r="I4032" s="46" t="s">
        <v>11060</v>
      </c>
      <c r="J4032" s="47">
        <v>423</v>
      </c>
      <c r="K4032" s="46" t="s">
        <v>2569</v>
      </c>
      <c r="L4032" s="46" t="s">
        <v>282</v>
      </c>
    </row>
    <row r="4033" spans="1:12" x14ac:dyDescent="0.2">
      <c r="A4033" s="47">
        <v>8918</v>
      </c>
      <c r="C4033" s="46" t="s">
        <v>7102</v>
      </c>
      <c r="D4033" s="46" t="s">
        <v>7129</v>
      </c>
      <c r="E4033" s="46" t="s">
        <v>2750</v>
      </c>
      <c r="F4033" s="46" t="s">
        <v>13977</v>
      </c>
      <c r="G4033" s="46" t="s">
        <v>13978</v>
      </c>
      <c r="H4033" s="46" t="s">
        <v>358</v>
      </c>
      <c r="I4033" s="46" t="s">
        <v>11060</v>
      </c>
      <c r="J4033" s="47">
        <v>423</v>
      </c>
      <c r="K4033" s="46" t="s">
        <v>2569</v>
      </c>
      <c r="L4033" s="46" t="s">
        <v>282</v>
      </c>
    </row>
    <row r="4034" spans="1:12" x14ac:dyDescent="0.2">
      <c r="A4034" s="47">
        <v>8916</v>
      </c>
      <c r="C4034" s="46" t="s">
        <v>5963</v>
      </c>
      <c r="D4034" s="46" t="s">
        <v>371</v>
      </c>
      <c r="E4034" s="46" t="s">
        <v>7131</v>
      </c>
      <c r="F4034" s="46" t="s">
        <v>7397</v>
      </c>
      <c r="G4034" s="46" t="s">
        <v>13979</v>
      </c>
      <c r="H4034" s="46" t="s">
        <v>368</v>
      </c>
      <c r="I4034" s="46" t="s">
        <v>571</v>
      </c>
      <c r="J4034" s="47">
        <v>243</v>
      </c>
      <c r="K4034" s="46" t="s">
        <v>2569</v>
      </c>
      <c r="L4034" s="46" t="s">
        <v>282</v>
      </c>
    </row>
    <row r="4035" spans="1:12" x14ac:dyDescent="0.2">
      <c r="A4035" s="47">
        <v>8913</v>
      </c>
      <c r="C4035" s="46" t="s">
        <v>2065</v>
      </c>
      <c r="D4035" s="46" t="s">
        <v>1633</v>
      </c>
      <c r="E4035" s="46" t="s">
        <v>3218</v>
      </c>
      <c r="F4035" s="46" t="s">
        <v>13981</v>
      </c>
      <c r="G4035" s="46" t="s">
        <v>13982</v>
      </c>
      <c r="H4035" s="46" t="s">
        <v>358</v>
      </c>
      <c r="I4035" s="46" t="s">
        <v>11060</v>
      </c>
      <c r="J4035" s="47">
        <v>423</v>
      </c>
      <c r="K4035" s="46" t="s">
        <v>2569</v>
      </c>
      <c r="L4035" s="46" t="s">
        <v>282</v>
      </c>
    </row>
    <row r="4036" spans="1:12" x14ac:dyDescent="0.2">
      <c r="A4036" s="47">
        <v>8910</v>
      </c>
      <c r="C4036" s="46" t="s">
        <v>79</v>
      </c>
      <c r="D4036" s="46" t="s">
        <v>1482</v>
      </c>
      <c r="E4036" s="46" t="s">
        <v>16005</v>
      </c>
      <c r="F4036" s="46" t="s">
        <v>13983</v>
      </c>
      <c r="G4036" s="46" t="s">
        <v>13984</v>
      </c>
      <c r="H4036" s="46" t="s">
        <v>361</v>
      </c>
      <c r="I4036" s="46" t="s">
        <v>3448</v>
      </c>
      <c r="J4036" s="47">
        <v>10188</v>
      </c>
      <c r="K4036" s="46" t="s">
        <v>2569</v>
      </c>
      <c r="L4036" s="46" t="s">
        <v>288</v>
      </c>
    </row>
    <row r="4037" spans="1:12" x14ac:dyDescent="0.2">
      <c r="A4037" s="47">
        <v>8906</v>
      </c>
      <c r="C4037" s="46" t="s">
        <v>2066</v>
      </c>
      <c r="D4037" s="46" t="s">
        <v>2149</v>
      </c>
      <c r="E4037" s="46" t="s">
        <v>4282</v>
      </c>
      <c r="F4037" s="46" t="s">
        <v>7398</v>
      </c>
      <c r="G4037" s="46" t="s">
        <v>13985</v>
      </c>
      <c r="H4037" s="46" t="s">
        <v>368</v>
      </c>
      <c r="I4037" s="46" t="s">
        <v>432</v>
      </c>
      <c r="J4037" s="47">
        <v>673</v>
      </c>
      <c r="K4037" s="46" t="s">
        <v>2569</v>
      </c>
      <c r="L4037" s="46" t="s">
        <v>279</v>
      </c>
    </row>
    <row r="4038" spans="1:12" x14ac:dyDescent="0.2">
      <c r="A4038" s="47">
        <v>8905</v>
      </c>
      <c r="C4038" s="46" t="s">
        <v>1734</v>
      </c>
      <c r="D4038" s="46" t="s">
        <v>1735</v>
      </c>
      <c r="E4038" s="46" t="s">
        <v>4474</v>
      </c>
      <c r="F4038" s="46" t="s">
        <v>7400</v>
      </c>
      <c r="G4038" s="46" t="s">
        <v>13986</v>
      </c>
      <c r="H4038" s="46" t="s">
        <v>361</v>
      </c>
      <c r="I4038" s="46" t="s">
        <v>595</v>
      </c>
      <c r="J4038" s="47">
        <v>175</v>
      </c>
      <c r="K4038" s="46" t="s">
        <v>2569</v>
      </c>
      <c r="L4038" s="46" t="s">
        <v>269</v>
      </c>
    </row>
    <row r="4039" spans="1:12" x14ac:dyDescent="0.2">
      <c r="A4039" s="47">
        <v>8902</v>
      </c>
      <c r="C4039" s="46" t="s">
        <v>1732</v>
      </c>
      <c r="D4039" s="46" t="s">
        <v>1733</v>
      </c>
      <c r="E4039" s="46" t="s">
        <v>5471</v>
      </c>
      <c r="F4039" s="46" t="s">
        <v>7401</v>
      </c>
      <c r="G4039" s="46" t="s">
        <v>13987</v>
      </c>
      <c r="H4039" s="46" t="s">
        <v>361</v>
      </c>
      <c r="I4039" s="46" t="s">
        <v>644</v>
      </c>
      <c r="J4039" s="47">
        <v>451</v>
      </c>
      <c r="K4039" s="46" t="s">
        <v>2569</v>
      </c>
      <c r="L4039" s="46" t="s">
        <v>285</v>
      </c>
    </row>
    <row r="4040" spans="1:12" x14ac:dyDescent="0.2">
      <c r="A4040" s="47">
        <v>8874</v>
      </c>
      <c r="C4040" s="46" t="s">
        <v>7135</v>
      </c>
      <c r="D4040" s="46" t="s">
        <v>6152</v>
      </c>
      <c r="E4040" s="46" t="s">
        <v>51</v>
      </c>
      <c r="F4040" s="46" t="s">
        <v>13988</v>
      </c>
      <c r="G4040" s="46" t="s">
        <v>13989</v>
      </c>
      <c r="H4040" s="46" t="s">
        <v>361</v>
      </c>
      <c r="I4040" s="46" t="s">
        <v>423</v>
      </c>
      <c r="J4040" s="47">
        <v>546</v>
      </c>
      <c r="K4040" s="46" t="s">
        <v>2569</v>
      </c>
      <c r="L4040" s="46" t="s">
        <v>285</v>
      </c>
    </row>
    <row r="4041" spans="1:12" x14ac:dyDescent="0.2">
      <c r="A4041" s="47">
        <v>8866</v>
      </c>
      <c r="C4041" s="46" t="s">
        <v>9</v>
      </c>
      <c r="D4041" s="46" t="s">
        <v>13694</v>
      </c>
      <c r="E4041" s="46" t="s">
        <v>2808</v>
      </c>
      <c r="F4041" s="46" t="s">
        <v>7403</v>
      </c>
      <c r="G4041" s="46" t="s">
        <v>13990</v>
      </c>
      <c r="H4041" s="46" t="s">
        <v>361</v>
      </c>
      <c r="I4041" s="46" t="s">
        <v>859</v>
      </c>
      <c r="J4041" s="47">
        <v>653</v>
      </c>
      <c r="K4041" s="46" t="s">
        <v>2569</v>
      </c>
      <c r="L4041" s="46" t="s">
        <v>285</v>
      </c>
    </row>
    <row r="4042" spans="1:12" x14ac:dyDescent="0.2">
      <c r="A4042" s="47">
        <v>8862</v>
      </c>
      <c r="C4042" s="46" t="s">
        <v>2097</v>
      </c>
      <c r="D4042" s="46" t="s">
        <v>13697</v>
      </c>
      <c r="E4042" s="46" t="s">
        <v>2587</v>
      </c>
      <c r="F4042" s="46" t="s">
        <v>13991</v>
      </c>
      <c r="G4042" s="46" t="s">
        <v>13992</v>
      </c>
      <c r="H4042" s="46" t="s">
        <v>368</v>
      </c>
      <c r="I4042" s="46" t="s">
        <v>11760</v>
      </c>
      <c r="J4042" s="47">
        <v>10455</v>
      </c>
      <c r="K4042" s="46" t="s">
        <v>2569</v>
      </c>
      <c r="L4042" s="46" t="s">
        <v>281</v>
      </c>
    </row>
    <row r="4043" spans="1:12" x14ac:dyDescent="0.2">
      <c r="A4043" s="47">
        <v>8859</v>
      </c>
      <c r="C4043" s="46" t="s">
        <v>72</v>
      </c>
      <c r="D4043" s="46" t="s">
        <v>120</v>
      </c>
      <c r="E4043" s="46" t="s">
        <v>3423</v>
      </c>
      <c r="F4043" s="46" t="s">
        <v>7404</v>
      </c>
      <c r="G4043" s="46" t="s">
        <v>13993</v>
      </c>
      <c r="H4043" s="46" t="s">
        <v>361</v>
      </c>
      <c r="I4043" s="46" t="s">
        <v>670</v>
      </c>
      <c r="J4043" s="47">
        <v>62</v>
      </c>
      <c r="K4043" s="46" t="s">
        <v>2569</v>
      </c>
      <c r="L4043" s="46" t="s">
        <v>283</v>
      </c>
    </row>
    <row r="4044" spans="1:12" x14ac:dyDescent="0.2">
      <c r="A4044" s="47">
        <v>8852</v>
      </c>
      <c r="C4044" s="46" t="s">
        <v>1653</v>
      </c>
      <c r="D4044" s="46" t="s">
        <v>99</v>
      </c>
      <c r="E4044" s="46" t="s">
        <v>60</v>
      </c>
      <c r="F4044" s="46" t="s">
        <v>7406</v>
      </c>
      <c r="G4044" s="46" t="s">
        <v>13994</v>
      </c>
      <c r="H4044" s="46" t="s">
        <v>361</v>
      </c>
      <c r="I4044" s="46" t="s">
        <v>8960</v>
      </c>
      <c r="J4044" s="47">
        <v>192</v>
      </c>
      <c r="K4044" s="46" t="s">
        <v>2569</v>
      </c>
      <c r="L4044" s="46" t="s">
        <v>169</v>
      </c>
    </row>
    <row r="4045" spans="1:12" x14ac:dyDescent="0.2">
      <c r="A4045" s="47">
        <v>8851</v>
      </c>
      <c r="C4045" s="46" t="s">
        <v>34</v>
      </c>
      <c r="D4045" s="46" t="s">
        <v>1852</v>
      </c>
      <c r="E4045" s="46" t="s">
        <v>7138</v>
      </c>
      <c r="F4045" s="46" t="s">
        <v>7409</v>
      </c>
      <c r="G4045" s="46" t="s">
        <v>13995</v>
      </c>
      <c r="H4045" s="46" t="s">
        <v>361</v>
      </c>
      <c r="I4045" s="46" t="s">
        <v>815</v>
      </c>
      <c r="J4045" s="47">
        <v>10143</v>
      </c>
      <c r="K4045" s="46" t="s">
        <v>2569</v>
      </c>
      <c r="L4045" s="46" t="s">
        <v>282</v>
      </c>
    </row>
    <row r="4046" spans="1:12" x14ac:dyDescent="0.2">
      <c r="A4046" s="47">
        <v>8829</v>
      </c>
      <c r="C4046" s="46" t="s">
        <v>3544</v>
      </c>
      <c r="D4046" s="46" t="s">
        <v>10</v>
      </c>
      <c r="E4046" s="46" t="s">
        <v>5692</v>
      </c>
      <c r="F4046" s="46" t="s">
        <v>7410</v>
      </c>
      <c r="G4046" s="46" t="s">
        <v>13996</v>
      </c>
      <c r="H4046" s="46" t="s">
        <v>361</v>
      </c>
      <c r="I4046" s="46" t="s">
        <v>665</v>
      </c>
      <c r="J4046" s="47">
        <v>439</v>
      </c>
      <c r="K4046" s="46" t="s">
        <v>2569</v>
      </c>
      <c r="L4046" s="46" t="s">
        <v>279</v>
      </c>
    </row>
    <row r="4047" spans="1:12" x14ac:dyDescent="0.2">
      <c r="A4047" s="47">
        <v>8825</v>
      </c>
      <c r="C4047" s="46" t="s">
        <v>57</v>
      </c>
      <c r="D4047" s="46" t="s">
        <v>7141</v>
      </c>
      <c r="E4047" s="46" t="s">
        <v>531</v>
      </c>
      <c r="F4047" s="46" t="s">
        <v>7411</v>
      </c>
      <c r="G4047" s="46" t="s">
        <v>13997</v>
      </c>
      <c r="H4047" s="46" t="s">
        <v>368</v>
      </c>
      <c r="I4047" s="46" t="s">
        <v>647</v>
      </c>
      <c r="J4047" s="47">
        <v>76</v>
      </c>
      <c r="K4047" s="46" t="s">
        <v>2569</v>
      </c>
      <c r="L4047" s="46" t="s">
        <v>279</v>
      </c>
    </row>
    <row r="4048" spans="1:12" x14ac:dyDescent="0.2">
      <c r="A4048" s="47">
        <v>8797</v>
      </c>
      <c r="C4048" s="46" t="s">
        <v>7143</v>
      </c>
      <c r="D4048" s="46" t="s">
        <v>7144</v>
      </c>
      <c r="E4048" s="46" t="s">
        <v>29</v>
      </c>
      <c r="F4048" s="46" t="s">
        <v>7412</v>
      </c>
      <c r="G4048" s="46" t="s">
        <v>13998</v>
      </c>
      <c r="H4048" s="46" t="s">
        <v>361</v>
      </c>
      <c r="I4048" s="46" t="s">
        <v>857</v>
      </c>
      <c r="J4048" s="47">
        <v>446</v>
      </c>
      <c r="K4048" s="46" t="s">
        <v>2569</v>
      </c>
      <c r="L4048" s="46" t="s">
        <v>279</v>
      </c>
    </row>
    <row r="4049" spans="1:12" x14ac:dyDescent="0.2">
      <c r="A4049" s="47">
        <v>8792</v>
      </c>
      <c r="C4049" s="46" t="s">
        <v>3037</v>
      </c>
      <c r="D4049" s="46" t="s">
        <v>74</v>
      </c>
      <c r="E4049" s="46" t="s">
        <v>64</v>
      </c>
      <c r="F4049" s="46" t="s">
        <v>6617</v>
      </c>
      <c r="G4049" s="46" t="s">
        <v>13999</v>
      </c>
      <c r="H4049" s="46" t="s">
        <v>361</v>
      </c>
      <c r="I4049" s="46" t="s">
        <v>857</v>
      </c>
      <c r="J4049" s="47">
        <v>446</v>
      </c>
      <c r="K4049" s="46" t="s">
        <v>2569</v>
      </c>
      <c r="L4049" s="46" t="s">
        <v>279</v>
      </c>
    </row>
    <row r="4050" spans="1:12" x14ac:dyDescent="0.2">
      <c r="A4050" s="47">
        <v>8749</v>
      </c>
      <c r="C4050" s="46" t="s">
        <v>6751</v>
      </c>
      <c r="D4050" s="46" t="s">
        <v>111</v>
      </c>
      <c r="E4050" s="46" t="s">
        <v>60</v>
      </c>
      <c r="F4050" s="46" t="s">
        <v>7413</v>
      </c>
      <c r="G4050" s="46" t="s">
        <v>14000</v>
      </c>
      <c r="H4050" s="46" t="s">
        <v>361</v>
      </c>
      <c r="I4050" s="46" t="s">
        <v>462</v>
      </c>
      <c r="J4050" s="47">
        <v>10154</v>
      </c>
      <c r="K4050" s="46" t="s">
        <v>2569</v>
      </c>
      <c r="L4050" s="46" t="s">
        <v>279</v>
      </c>
    </row>
    <row r="4051" spans="1:12" x14ac:dyDescent="0.2">
      <c r="A4051" s="47">
        <v>8730</v>
      </c>
      <c r="C4051" s="46" t="s">
        <v>375</v>
      </c>
      <c r="D4051" s="46" t="s">
        <v>7149</v>
      </c>
      <c r="E4051" s="46" t="s">
        <v>33</v>
      </c>
      <c r="F4051" s="46" t="s">
        <v>14001</v>
      </c>
      <c r="G4051" s="46" t="s">
        <v>14002</v>
      </c>
      <c r="H4051" s="46" t="s">
        <v>361</v>
      </c>
      <c r="I4051" s="46" t="s">
        <v>369</v>
      </c>
      <c r="J4051" s="47">
        <v>78</v>
      </c>
      <c r="K4051" s="46" t="s">
        <v>2569</v>
      </c>
      <c r="L4051" s="46" t="s">
        <v>279</v>
      </c>
    </row>
    <row r="4052" spans="1:12" x14ac:dyDescent="0.2">
      <c r="A4052" s="47">
        <v>8713</v>
      </c>
      <c r="C4052" s="46" t="s">
        <v>54</v>
      </c>
      <c r="D4052" s="46" t="s">
        <v>2989</v>
      </c>
      <c r="E4052" s="46" t="s">
        <v>64</v>
      </c>
      <c r="F4052" s="46" t="s">
        <v>7414</v>
      </c>
      <c r="G4052" s="46" t="s">
        <v>14003</v>
      </c>
      <c r="H4052" s="46" t="s">
        <v>368</v>
      </c>
      <c r="I4052" s="46" t="s">
        <v>369</v>
      </c>
      <c r="J4052" s="47">
        <v>78</v>
      </c>
      <c r="K4052" s="46" t="s">
        <v>2569</v>
      </c>
      <c r="L4052" s="46" t="s">
        <v>279</v>
      </c>
    </row>
    <row r="4053" spans="1:12" x14ac:dyDescent="0.2">
      <c r="A4053" s="47">
        <v>8712</v>
      </c>
      <c r="C4053" s="46" t="s">
        <v>54</v>
      </c>
      <c r="D4053" s="46" t="s">
        <v>17</v>
      </c>
      <c r="E4053" s="46" t="s">
        <v>11</v>
      </c>
      <c r="F4053" s="46" t="s">
        <v>7415</v>
      </c>
      <c r="G4053" s="46" t="s">
        <v>14004</v>
      </c>
      <c r="H4053" s="46" t="s">
        <v>368</v>
      </c>
      <c r="I4053" s="46" t="s">
        <v>818</v>
      </c>
      <c r="J4053" s="47">
        <v>600</v>
      </c>
      <c r="K4053" s="46" t="s">
        <v>2569</v>
      </c>
      <c r="L4053" s="46" t="s">
        <v>279</v>
      </c>
    </row>
    <row r="4054" spans="1:12" x14ac:dyDescent="0.2">
      <c r="A4054" s="47">
        <v>8711</v>
      </c>
      <c r="C4054" s="46" t="s">
        <v>54</v>
      </c>
      <c r="D4054" s="46" t="s">
        <v>6334</v>
      </c>
      <c r="E4054" s="46" t="s">
        <v>7152</v>
      </c>
      <c r="F4054" s="46" t="s">
        <v>7355</v>
      </c>
      <c r="G4054" s="46" t="s">
        <v>14005</v>
      </c>
      <c r="H4054" s="46" t="s">
        <v>368</v>
      </c>
      <c r="I4054" s="46" t="s">
        <v>818</v>
      </c>
      <c r="J4054" s="47">
        <v>600</v>
      </c>
      <c r="K4054" s="46" t="s">
        <v>2569</v>
      </c>
      <c r="L4054" s="46" t="s">
        <v>279</v>
      </c>
    </row>
    <row r="4055" spans="1:12" x14ac:dyDescent="0.2">
      <c r="A4055" s="47">
        <v>8686</v>
      </c>
      <c r="C4055" s="46" t="s">
        <v>137</v>
      </c>
      <c r="D4055" s="46" t="s">
        <v>4925</v>
      </c>
      <c r="E4055" s="46" t="s">
        <v>6156</v>
      </c>
      <c r="F4055" s="46" t="s">
        <v>3007</v>
      </c>
      <c r="G4055" s="46" t="s">
        <v>14006</v>
      </c>
      <c r="H4055" s="46" t="s">
        <v>361</v>
      </c>
      <c r="I4055" s="46" t="s">
        <v>393</v>
      </c>
      <c r="J4055" s="47">
        <v>266</v>
      </c>
      <c r="K4055" s="46" t="s">
        <v>2569</v>
      </c>
      <c r="L4055" s="46" t="s">
        <v>279</v>
      </c>
    </row>
    <row r="4056" spans="1:12" x14ac:dyDescent="0.2">
      <c r="A4056" s="47">
        <v>8684</v>
      </c>
      <c r="C4056" s="46" t="s">
        <v>1744</v>
      </c>
      <c r="D4056" s="46" t="s">
        <v>7155</v>
      </c>
      <c r="E4056" s="46" t="s">
        <v>5916</v>
      </c>
      <c r="F4056" s="46" t="s">
        <v>14007</v>
      </c>
      <c r="G4056" s="46" t="s">
        <v>14008</v>
      </c>
      <c r="H4056" s="46" t="s">
        <v>358</v>
      </c>
      <c r="I4056" s="46" t="s">
        <v>428</v>
      </c>
      <c r="J4056" s="47">
        <v>641</v>
      </c>
      <c r="K4056" s="46" t="s">
        <v>2569</v>
      </c>
      <c r="L4056" s="46" t="s">
        <v>269</v>
      </c>
    </row>
    <row r="4057" spans="1:12" x14ac:dyDescent="0.2">
      <c r="A4057" s="47">
        <v>8661</v>
      </c>
      <c r="C4057" s="46" t="s">
        <v>109</v>
      </c>
      <c r="D4057" s="46" t="s">
        <v>524</v>
      </c>
      <c r="E4057" s="46" t="s">
        <v>4654</v>
      </c>
      <c r="F4057" s="46" t="s">
        <v>7417</v>
      </c>
      <c r="G4057" s="46" t="s">
        <v>14009</v>
      </c>
      <c r="H4057" s="46" t="s">
        <v>361</v>
      </c>
      <c r="I4057" s="46" t="s">
        <v>580</v>
      </c>
      <c r="J4057" s="47">
        <v>534</v>
      </c>
      <c r="K4057" s="46" t="s">
        <v>2569</v>
      </c>
      <c r="L4057" s="46" t="s">
        <v>269</v>
      </c>
    </row>
    <row r="4058" spans="1:12" x14ac:dyDescent="0.2">
      <c r="A4058" s="47">
        <v>8649</v>
      </c>
      <c r="C4058" s="46" t="s">
        <v>1653</v>
      </c>
      <c r="D4058" s="46" t="s">
        <v>6831</v>
      </c>
      <c r="E4058" s="46" t="s">
        <v>97</v>
      </c>
      <c r="F4058" s="46" t="s">
        <v>7418</v>
      </c>
      <c r="G4058" s="46" t="s">
        <v>14010</v>
      </c>
      <c r="H4058" s="46" t="s">
        <v>361</v>
      </c>
      <c r="I4058" s="46" t="s">
        <v>414</v>
      </c>
      <c r="J4058" s="47">
        <v>502</v>
      </c>
      <c r="K4058" s="46" t="s">
        <v>2569</v>
      </c>
      <c r="L4058" s="46" t="s">
        <v>269</v>
      </c>
    </row>
    <row r="4059" spans="1:12" x14ac:dyDescent="0.2">
      <c r="A4059" s="47">
        <v>8648</v>
      </c>
      <c r="C4059" s="46" t="s">
        <v>1653</v>
      </c>
      <c r="D4059" s="46" t="s">
        <v>10</v>
      </c>
      <c r="E4059" s="46" t="s">
        <v>3570</v>
      </c>
      <c r="F4059" s="46" t="s">
        <v>14011</v>
      </c>
      <c r="G4059" s="46" t="s">
        <v>14012</v>
      </c>
      <c r="H4059" s="46" t="s">
        <v>361</v>
      </c>
      <c r="I4059" s="46" t="s">
        <v>414</v>
      </c>
      <c r="J4059" s="47">
        <v>502</v>
      </c>
      <c r="K4059" s="46" t="s">
        <v>2569</v>
      </c>
      <c r="L4059" s="46" t="s">
        <v>269</v>
      </c>
    </row>
    <row r="4060" spans="1:12" x14ac:dyDescent="0.2">
      <c r="A4060" s="47">
        <v>8645</v>
      </c>
      <c r="C4060" s="46" t="s">
        <v>106</v>
      </c>
      <c r="D4060" s="46" t="s">
        <v>10</v>
      </c>
      <c r="E4060" s="46" t="s">
        <v>7160</v>
      </c>
      <c r="F4060" s="46" t="s">
        <v>6834</v>
      </c>
      <c r="G4060" s="46" t="s">
        <v>14014</v>
      </c>
      <c r="H4060" s="46" t="s">
        <v>361</v>
      </c>
      <c r="I4060" s="46" t="s">
        <v>384</v>
      </c>
      <c r="J4060" s="47">
        <v>233</v>
      </c>
      <c r="K4060" s="46" t="s">
        <v>2569</v>
      </c>
      <c r="L4060" s="46" t="s">
        <v>269</v>
      </c>
    </row>
    <row r="4061" spans="1:12" x14ac:dyDescent="0.2">
      <c r="A4061" s="47">
        <v>8644</v>
      </c>
      <c r="C4061" s="46" t="s">
        <v>16006</v>
      </c>
      <c r="D4061" s="46" t="s">
        <v>490</v>
      </c>
      <c r="E4061" s="46" t="s">
        <v>2670</v>
      </c>
      <c r="F4061" s="46" t="s">
        <v>7420</v>
      </c>
      <c r="G4061" s="46" t="s">
        <v>14015</v>
      </c>
      <c r="H4061" s="46" t="s">
        <v>361</v>
      </c>
      <c r="I4061" s="46" t="s">
        <v>619</v>
      </c>
      <c r="J4061" s="47">
        <v>43</v>
      </c>
      <c r="K4061" s="46" t="s">
        <v>2569</v>
      </c>
      <c r="L4061" s="46" t="s">
        <v>269</v>
      </c>
    </row>
    <row r="4062" spans="1:12" x14ac:dyDescent="0.2">
      <c r="A4062" s="47">
        <v>8643</v>
      </c>
      <c r="C4062" s="46" t="s">
        <v>2019</v>
      </c>
      <c r="D4062" s="46" t="s">
        <v>10</v>
      </c>
      <c r="E4062" s="46" t="s">
        <v>3811</v>
      </c>
      <c r="F4062" s="46" t="s">
        <v>7424</v>
      </c>
      <c r="G4062" s="46" t="s">
        <v>14016</v>
      </c>
      <c r="H4062" s="46" t="s">
        <v>361</v>
      </c>
      <c r="I4062" s="46" t="s">
        <v>601</v>
      </c>
      <c r="J4062" s="47">
        <v>67</v>
      </c>
      <c r="K4062" s="46" t="s">
        <v>2569</v>
      </c>
      <c r="L4062" s="46" t="s">
        <v>269</v>
      </c>
    </row>
    <row r="4063" spans="1:12" x14ac:dyDescent="0.2">
      <c r="A4063" s="47">
        <v>8640</v>
      </c>
      <c r="C4063" s="46" t="s">
        <v>74</v>
      </c>
      <c r="D4063" s="46" t="s">
        <v>34</v>
      </c>
      <c r="E4063" s="46" t="s">
        <v>107</v>
      </c>
      <c r="F4063" s="46" t="s">
        <v>6640</v>
      </c>
      <c r="G4063" s="46" t="s">
        <v>14017</v>
      </c>
      <c r="H4063" s="46" t="s">
        <v>368</v>
      </c>
      <c r="I4063" s="46" t="s">
        <v>619</v>
      </c>
      <c r="J4063" s="47">
        <v>43</v>
      </c>
      <c r="K4063" s="46" t="s">
        <v>2569</v>
      </c>
      <c r="L4063" s="46" t="s">
        <v>269</v>
      </c>
    </row>
    <row r="4064" spans="1:12" x14ac:dyDescent="0.2">
      <c r="A4064" s="47">
        <v>8637</v>
      </c>
      <c r="C4064" s="46" t="s">
        <v>7164</v>
      </c>
      <c r="D4064" s="46" t="s">
        <v>7165</v>
      </c>
      <c r="E4064" s="46" t="s">
        <v>7166</v>
      </c>
      <c r="F4064" s="46" t="s">
        <v>7426</v>
      </c>
      <c r="G4064" s="46" t="s">
        <v>14018</v>
      </c>
      <c r="H4064" s="46" t="s">
        <v>368</v>
      </c>
      <c r="I4064" s="46" t="s">
        <v>619</v>
      </c>
      <c r="J4064" s="47">
        <v>43</v>
      </c>
      <c r="K4064" s="46" t="s">
        <v>2569</v>
      </c>
      <c r="L4064" s="46" t="s">
        <v>269</v>
      </c>
    </row>
    <row r="4065" spans="1:12" x14ac:dyDescent="0.2">
      <c r="A4065" s="47">
        <v>8626</v>
      </c>
      <c r="C4065" s="46" t="s">
        <v>17</v>
      </c>
      <c r="D4065" s="46" t="s">
        <v>34</v>
      </c>
      <c r="E4065" s="46" t="s">
        <v>2866</v>
      </c>
      <c r="F4065" s="46" t="s">
        <v>7427</v>
      </c>
      <c r="G4065" s="46" t="s">
        <v>14019</v>
      </c>
      <c r="H4065" s="46" t="s">
        <v>361</v>
      </c>
      <c r="I4065" s="46" t="s">
        <v>537</v>
      </c>
      <c r="J4065" s="47">
        <v>10136</v>
      </c>
      <c r="K4065" s="46" t="s">
        <v>2569</v>
      </c>
      <c r="L4065" s="46" t="s">
        <v>285</v>
      </c>
    </row>
    <row r="4066" spans="1:12" x14ac:dyDescent="0.2">
      <c r="A4066" s="47">
        <v>8620</v>
      </c>
      <c r="C4066" s="46" t="s">
        <v>13724</v>
      </c>
      <c r="E4066" s="46" t="s">
        <v>13725</v>
      </c>
      <c r="F4066" s="46" t="s">
        <v>14021</v>
      </c>
      <c r="G4066" s="46" t="s">
        <v>14022</v>
      </c>
      <c r="H4066" s="46" t="s">
        <v>361</v>
      </c>
      <c r="I4066" s="46" t="s">
        <v>10060</v>
      </c>
      <c r="J4066" s="47">
        <v>10472</v>
      </c>
      <c r="K4066" s="46" t="s">
        <v>2569</v>
      </c>
      <c r="L4066" s="46" t="s">
        <v>285</v>
      </c>
    </row>
    <row r="4067" spans="1:12" x14ac:dyDescent="0.2">
      <c r="A4067" s="47">
        <v>8618</v>
      </c>
      <c r="C4067" s="46" t="s">
        <v>7169</v>
      </c>
      <c r="D4067" s="46" t="s">
        <v>15323</v>
      </c>
      <c r="E4067" s="46" t="s">
        <v>15324</v>
      </c>
      <c r="F4067" s="46" t="s">
        <v>7428</v>
      </c>
      <c r="G4067" s="46" t="s">
        <v>14023</v>
      </c>
      <c r="H4067" s="46" t="s">
        <v>361</v>
      </c>
      <c r="I4067" s="46" t="s">
        <v>859</v>
      </c>
      <c r="J4067" s="47">
        <v>653</v>
      </c>
      <c r="K4067" s="46" t="s">
        <v>2569</v>
      </c>
      <c r="L4067" s="46" t="s">
        <v>285</v>
      </c>
    </row>
    <row r="4068" spans="1:12" x14ac:dyDescent="0.2">
      <c r="A4068" s="47">
        <v>8617</v>
      </c>
      <c r="C4068" s="46" t="s">
        <v>14</v>
      </c>
      <c r="D4068" s="46" t="s">
        <v>1648</v>
      </c>
      <c r="E4068" s="46" t="s">
        <v>7172</v>
      </c>
      <c r="F4068" s="46" t="s">
        <v>7429</v>
      </c>
      <c r="G4068" s="46" t="s">
        <v>14024</v>
      </c>
      <c r="H4068" s="46" t="s">
        <v>361</v>
      </c>
      <c r="I4068" s="46" t="s">
        <v>851</v>
      </c>
      <c r="J4068" s="47">
        <v>636</v>
      </c>
      <c r="K4068" s="46" t="s">
        <v>2569</v>
      </c>
      <c r="L4068" s="46" t="s">
        <v>285</v>
      </c>
    </row>
    <row r="4069" spans="1:12" x14ac:dyDescent="0.2">
      <c r="A4069" s="47">
        <v>8605</v>
      </c>
      <c r="C4069" s="46" t="s">
        <v>6754</v>
      </c>
      <c r="D4069" s="46" t="s">
        <v>7174</v>
      </c>
      <c r="E4069" s="46" t="s">
        <v>5692</v>
      </c>
      <c r="F4069" s="46" t="s">
        <v>7430</v>
      </c>
      <c r="G4069" s="46" t="s">
        <v>14025</v>
      </c>
      <c r="H4069" s="46" t="s">
        <v>361</v>
      </c>
      <c r="I4069" s="46" t="s">
        <v>851</v>
      </c>
      <c r="J4069" s="47">
        <v>636</v>
      </c>
      <c r="K4069" s="46" t="s">
        <v>2569</v>
      </c>
      <c r="L4069" s="46" t="s">
        <v>285</v>
      </c>
    </row>
    <row r="4070" spans="1:12" x14ac:dyDescent="0.2">
      <c r="A4070" s="47">
        <v>8584</v>
      </c>
      <c r="C4070" s="46" t="s">
        <v>1729</v>
      </c>
      <c r="D4070" s="46" t="s">
        <v>10</v>
      </c>
      <c r="E4070" s="46" t="s">
        <v>45</v>
      </c>
      <c r="F4070" s="46" t="s">
        <v>7431</v>
      </c>
      <c r="G4070" s="46" t="s">
        <v>14026</v>
      </c>
      <c r="H4070" s="46" t="s">
        <v>361</v>
      </c>
      <c r="I4070" s="46" t="s">
        <v>851</v>
      </c>
      <c r="J4070" s="47">
        <v>636</v>
      </c>
      <c r="K4070" s="46" t="s">
        <v>2569</v>
      </c>
      <c r="L4070" s="46" t="s">
        <v>285</v>
      </c>
    </row>
    <row r="4071" spans="1:12" x14ac:dyDescent="0.2">
      <c r="A4071" s="47">
        <v>8583</v>
      </c>
      <c r="C4071" s="46" t="s">
        <v>1729</v>
      </c>
      <c r="D4071" s="46" t="s">
        <v>10</v>
      </c>
      <c r="E4071" s="46" t="s">
        <v>4454</v>
      </c>
      <c r="F4071" s="46" t="s">
        <v>7432</v>
      </c>
      <c r="G4071" s="46" t="s">
        <v>14027</v>
      </c>
      <c r="H4071" s="46" t="s">
        <v>361</v>
      </c>
      <c r="I4071" s="46" t="s">
        <v>851</v>
      </c>
      <c r="J4071" s="47">
        <v>636</v>
      </c>
      <c r="K4071" s="46" t="s">
        <v>2569</v>
      </c>
      <c r="L4071" s="46" t="s">
        <v>285</v>
      </c>
    </row>
    <row r="4072" spans="1:12" x14ac:dyDescent="0.2">
      <c r="A4072" s="47">
        <v>8581</v>
      </c>
      <c r="C4072" s="46" t="s">
        <v>2135</v>
      </c>
      <c r="D4072" s="46" t="s">
        <v>6926</v>
      </c>
      <c r="E4072" s="46" t="s">
        <v>3894</v>
      </c>
      <c r="F4072" s="46" t="s">
        <v>7433</v>
      </c>
      <c r="G4072" s="46" t="s">
        <v>14028</v>
      </c>
      <c r="H4072" s="46" t="s">
        <v>368</v>
      </c>
      <c r="I4072" s="46" t="s">
        <v>1175</v>
      </c>
      <c r="J4072" s="47">
        <v>349</v>
      </c>
      <c r="K4072" s="46" t="s">
        <v>2569</v>
      </c>
      <c r="L4072" s="46" t="s">
        <v>285</v>
      </c>
    </row>
    <row r="4073" spans="1:12" x14ac:dyDescent="0.2">
      <c r="A4073" s="47">
        <v>8580</v>
      </c>
      <c r="C4073" s="46" t="s">
        <v>91</v>
      </c>
      <c r="D4073" s="46" t="s">
        <v>7179</v>
      </c>
      <c r="E4073" s="46" t="s">
        <v>96</v>
      </c>
      <c r="F4073" s="46" t="s">
        <v>7434</v>
      </c>
      <c r="G4073" s="46" t="s">
        <v>14029</v>
      </c>
      <c r="H4073" s="46" t="s">
        <v>361</v>
      </c>
      <c r="I4073" s="46" t="s">
        <v>426</v>
      </c>
      <c r="J4073" s="47">
        <v>634</v>
      </c>
      <c r="K4073" s="46" t="s">
        <v>2569</v>
      </c>
      <c r="L4073" s="46" t="s">
        <v>285</v>
      </c>
    </row>
    <row r="4074" spans="1:12" x14ac:dyDescent="0.2">
      <c r="A4074" s="47">
        <v>8558</v>
      </c>
      <c r="C4074" s="46" t="s">
        <v>57</v>
      </c>
      <c r="D4074" s="46" t="s">
        <v>13</v>
      </c>
      <c r="E4074" s="46" t="s">
        <v>2567</v>
      </c>
      <c r="F4074" s="46" t="s">
        <v>14030</v>
      </c>
      <c r="G4074" s="46" t="s">
        <v>14031</v>
      </c>
      <c r="H4074" s="46" t="s">
        <v>368</v>
      </c>
      <c r="I4074" s="46" t="s">
        <v>426</v>
      </c>
      <c r="J4074" s="47">
        <v>634</v>
      </c>
      <c r="K4074" s="46" t="s">
        <v>2569</v>
      </c>
      <c r="L4074" s="46" t="s">
        <v>285</v>
      </c>
    </row>
    <row r="4075" spans="1:12" x14ac:dyDescent="0.2">
      <c r="A4075" s="47">
        <v>8551</v>
      </c>
      <c r="C4075" s="46" t="s">
        <v>7181</v>
      </c>
      <c r="E4075" s="46" t="s">
        <v>7182</v>
      </c>
      <c r="F4075" s="46" t="s">
        <v>14032</v>
      </c>
      <c r="G4075" s="46" t="s">
        <v>14033</v>
      </c>
      <c r="H4075" s="46" t="s">
        <v>358</v>
      </c>
      <c r="I4075" s="46" t="s">
        <v>421</v>
      </c>
      <c r="J4075" s="47">
        <v>578</v>
      </c>
      <c r="K4075" s="46" t="s">
        <v>2569</v>
      </c>
      <c r="L4075" s="46" t="s">
        <v>288</v>
      </c>
    </row>
    <row r="4076" spans="1:12" x14ac:dyDescent="0.2">
      <c r="A4076" s="47">
        <v>8537</v>
      </c>
      <c r="C4076" s="46" t="s">
        <v>7184</v>
      </c>
      <c r="D4076" s="46" t="s">
        <v>10</v>
      </c>
      <c r="E4076" s="46" t="s">
        <v>529</v>
      </c>
      <c r="F4076" s="46" t="s">
        <v>7436</v>
      </c>
      <c r="G4076" s="46" t="s">
        <v>14034</v>
      </c>
      <c r="H4076" s="46" t="s">
        <v>361</v>
      </c>
      <c r="I4076" s="46" t="s">
        <v>3448</v>
      </c>
      <c r="J4076" s="47">
        <v>10188</v>
      </c>
      <c r="K4076" s="46" t="s">
        <v>2569</v>
      </c>
      <c r="L4076" s="46" t="s">
        <v>288</v>
      </c>
    </row>
    <row r="4077" spans="1:12" x14ac:dyDescent="0.2">
      <c r="A4077" s="47">
        <v>8530</v>
      </c>
      <c r="C4077" s="46" t="s">
        <v>3971</v>
      </c>
      <c r="D4077" s="46" t="s">
        <v>4669</v>
      </c>
      <c r="E4077" s="46" t="s">
        <v>33</v>
      </c>
      <c r="F4077" s="46" t="s">
        <v>14035</v>
      </c>
      <c r="G4077" s="46" t="s">
        <v>14036</v>
      </c>
      <c r="H4077" s="46" t="s">
        <v>361</v>
      </c>
      <c r="I4077" s="46" t="s">
        <v>421</v>
      </c>
      <c r="J4077" s="47">
        <v>578</v>
      </c>
      <c r="K4077" s="46" t="s">
        <v>2569</v>
      </c>
      <c r="L4077" s="46" t="s">
        <v>288</v>
      </c>
    </row>
    <row r="4078" spans="1:12" x14ac:dyDescent="0.2">
      <c r="A4078" s="47">
        <v>8521</v>
      </c>
      <c r="C4078" s="46" t="s">
        <v>7187</v>
      </c>
      <c r="D4078" s="46" t="s">
        <v>4600</v>
      </c>
      <c r="E4078" s="46" t="s">
        <v>7188</v>
      </c>
      <c r="F4078" s="46" t="s">
        <v>7439</v>
      </c>
      <c r="G4078" s="46" t="s">
        <v>14037</v>
      </c>
      <c r="H4078" s="46" t="s">
        <v>368</v>
      </c>
      <c r="I4078" s="46" t="s">
        <v>432</v>
      </c>
      <c r="J4078" s="47">
        <v>673</v>
      </c>
      <c r="K4078" s="46" t="s">
        <v>2569</v>
      </c>
      <c r="L4078" s="46" t="s">
        <v>279</v>
      </c>
    </row>
    <row r="4079" spans="1:12" x14ac:dyDescent="0.2">
      <c r="A4079" s="47">
        <v>8520</v>
      </c>
      <c r="C4079" s="46" t="s">
        <v>1616</v>
      </c>
      <c r="D4079" s="46" t="s">
        <v>490</v>
      </c>
      <c r="E4079" s="46" t="s">
        <v>7190</v>
      </c>
      <c r="F4079" s="46" t="s">
        <v>7440</v>
      </c>
      <c r="G4079" s="46" t="s">
        <v>14038</v>
      </c>
      <c r="H4079" s="46" t="s">
        <v>361</v>
      </c>
      <c r="I4079" s="46" t="s">
        <v>845</v>
      </c>
      <c r="J4079" s="47">
        <v>10014</v>
      </c>
      <c r="K4079" s="46" t="s">
        <v>2569</v>
      </c>
      <c r="L4079" s="46" t="s">
        <v>170</v>
      </c>
    </row>
    <row r="4080" spans="1:12" x14ac:dyDescent="0.2">
      <c r="A4080" s="47">
        <v>8508</v>
      </c>
      <c r="C4080" s="46" t="s">
        <v>7191</v>
      </c>
      <c r="D4080" s="46" t="s">
        <v>7192</v>
      </c>
      <c r="E4080" s="46" t="s">
        <v>2896</v>
      </c>
      <c r="F4080" s="46" t="s">
        <v>7441</v>
      </c>
      <c r="G4080" s="46" t="s">
        <v>14039</v>
      </c>
      <c r="H4080" s="46" t="s">
        <v>361</v>
      </c>
      <c r="I4080" s="46" t="s">
        <v>918</v>
      </c>
      <c r="J4080" s="47">
        <v>10055</v>
      </c>
      <c r="K4080" s="46" t="s">
        <v>2569</v>
      </c>
      <c r="L4080" s="46" t="s">
        <v>280</v>
      </c>
    </row>
    <row r="4081" spans="1:12" x14ac:dyDescent="0.2">
      <c r="A4081" s="47">
        <v>8476</v>
      </c>
      <c r="C4081" s="46" t="s">
        <v>16007</v>
      </c>
      <c r="D4081" s="46" t="s">
        <v>1513</v>
      </c>
      <c r="E4081" s="46" t="s">
        <v>3814</v>
      </c>
      <c r="F4081" s="46" t="s">
        <v>7442</v>
      </c>
      <c r="G4081" s="46" t="s">
        <v>14040</v>
      </c>
      <c r="H4081" s="46" t="s">
        <v>368</v>
      </c>
      <c r="I4081" s="46" t="s">
        <v>182</v>
      </c>
      <c r="J4081" s="47">
        <v>674</v>
      </c>
      <c r="K4081" s="46" t="s">
        <v>2569</v>
      </c>
      <c r="L4081" s="46" t="s">
        <v>169</v>
      </c>
    </row>
    <row r="4082" spans="1:12" x14ac:dyDescent="0.2">
      <c r="A4082" s="47">
        <v>8430</v>
      </c>
      <c r="C4082" s="46" t="s">
        <v>1800</v>
      </c>
      <c r="D4082" s="46" t="s">
        <v>1629</v>
      </c>
      <c r="E4082" s="46" t="s">
        <v>60</v>
      </c>
      <c r="F4082" s="46" t="s">
        <v>14041</v>
      </c>
      <c r="G4082" s="46" t="s">
        <v>14042</v>
      </c>
      <c r="H4082" s="46" t="s">
        <v>368</v>
      </c>
      <c r="I4082" s="46" t="s">
        <v>11033</v>
      </c>
      <c r="J4082" s="47">
        <v>630</v>
      </c>
      <c r="K4082" s="46" t="s">
        <v>2569</v>
      </c>
      <c r="L4082" s="46" t="s">
        <v>282</v>
      </c>
    </row>
    <row r="4083" spans="1:12" x14ac:dyDescent="0.2">
      <c r="A4083" s="47">
        <v>8411</v>
      </c>
      <c r="C4083" s="46" t="s">
        <v>89</v>
      </c>
      <c r="D4083" s="46" t="s">
        <v>2037</v>
      </c>
      <c r="E4083" s="46" t="s">
        <v>97</v>
      </c>
      <c r="F4083" s="46" t="s">
        <v>7444</v>
      </c>
      <c r="G4083" s="46" t="s">
        <v>14043</v>
      </c>
      <c r="H4083" s="46" t="s">
        <v>361</v>
      </c>
      <c r="I4083" s="46" t="s">
        <v>177</v>
      </c>
      <c r="J4083" s="47">
        <v>290</v>
      </c>
      <c r="K4083" s="46" t="s">
        <v>2569</v>
      </c>
      <c r="L4083" s="46" t="s">
        <v>282</v>
      </c>
    </row>
    <row r="4084" spans="1:12" x14ac:dyDescent="0.2">
      <c r="A4084" s="47">
        <v>8407</v>
      </c>
      <c r="C4084" s="46" t="s">
        <v>34</v>
      </c>
      <c r="D4084" s="46" t="s">
        <v>44</v>
      </c>
      <c r="E4084" s="46" t="s">
        <v>6041</v>
      </c>
      <c r="F4084" s="46" t="s">
        <v>14044</v>
      </c>
      <c r="G4084" s="46" t="s">
        <v>14045</v>
      </c>
      <c r="H4084" s="46" t="s">
        <v>361</v>
      </c>
      <c r="I4084" s="46" t="s">
        <v>693</v>
      </c>
      <c r="J4084" s="47">
        <v>556</v>
      </c>
      <c r="K4084" s="46" t="s">
        <v>2569</v>
      </c>
      <c r="L4084" s="46" t="s">
        <v>282</v>
      </c>
    </row>
    <row r="4085" spans="1:12" x14ac:dyDescent="0.2">
      <c r="A4085" s="47">
        <v>8391</v>
      </c>
      <c r="C4085" s="46" t="s">
        <v>6319</v>
      </c>
      <c r="D4085" s="46" t="s">
        <v>1540</v>
      </c>
      <c r="E4085" s="46" t="s">
        <v>2834</v>
      </c>
      <c r="F4085" s="46" t="s">
        <v>7445</v>
      </c>
      <c r="G4085" s="46" t="s">
        <v>14046</v>
      </c>
      <c r="H4085" s="46" t="s">
        <v>368</v>
      </c>
      <c r="I4085" s="46" t="s">
        <v>841</v>
      </c>
      <c r="J4085" s="47">
        <v>251</v>
      </c>
      <c r="K4085" s="46" t="s">
        <v>2569</v>
      </c>
      <c r="L4085" s="46" t="s">
        <v>282</v>
      </c>
    </row>
    <row r="4086" spans="1:12" x14ac:dyDescent="0.2">
      <c r="A4086" s="47">
        <v>8390</v>
      </c>
      <c r="C4086" s="46" t="s">
        <v>7198</v>
      </c>
      <c r="D4086" s="46" t="s">
        <v>539</v>
      </c>
      <c r="E4086" s="46" t="s">
        <v>82</v>
      </c>
      <c r="F4086" s="46" t="s">
        <v>7446</v>
      </c>
      <c r="G4086" s="46" t="s">
        <v>14047</v>
      </c>
      <c r="H4086" s="46" t="s">
        <v>368</v>
      </c>
      <c r="I4086" s="46" t="s">
        <v>841</v>
      </c>
      <c r="J4086" s="47">
        <v>251</v>
      </c>
      <c r="K4086" s="46" t="s">
        <v>2569</v>
      </c>
      <c r="L4086" s="46" t="s">
        <v>282</v>
      </c>
    </row>
    <row r="4087" spans="1:12" x14ac:dyDescent="0.2">
      <c r="A4087" s="47">
        <v>8368</v>
      </c>
      <c r="C4087" s="46" t="s">
        <v>9</v>
      </c>
      <c r="D4087" s="46" t="s">
        <v>1728</v>
      </c>
      <c r="E4087" s="46" t="s">
        <v>33</v>
      </c>
      <c r="F4087" s="46" t="s">
        <v>7447</v>
      </c>
      <c r="G4087" s="46" t="s">
        <v>14048</v>
      </c>
      <c r="H4087" s="46" t="s">
        <v>358</v>
      </c>
      <c r="I4087" s="46" t="s">
        <v>841</v>
      </c>
      <c r="J4087" s="47">
        <v>251</v>
      </c>
      <c r="K4087" s="46" t="s">
        <v>2569</v>
      </c>
      <c r="L4087" s="46" t="s">
        <v>282</v>
      </c>
    </row>
    <row r="4088" spans="1:12" x14ac:dyDescent="0.2">
      <c r="A4088" s="47">
        <v>8357</v>
      </c>
      <c r="C4088" s="46" t="s">
        <v>104</v>
      </c>
      <c r="D4088" s="46" t="s">
        <v>371</v>
      </c>
      <c r="E4088" s="46" t="s">
        <v>5624</v>
      </c>
      <c r="F4088" s="46" t="s">
        <v>7449</v>
      </c>
      <c r="G4088" s="46" t="s">
        <v>14049</v>
      </c>
      <c r="H4088" s="46" t="s">
        <v>368</v>
      </c>
      <c r="I4088" s="46" t="s">
        <v>841</v>
      </c>
      <c r="J4088" s="47">
        <v>251</v>
      </c>
      <c r="K4088" s="46" t="s">
        <v>2569</v>
      </c>
      <c r="L4088" s="46" t="s">
        <v>282</v>
      </c>
    </row>
    <row r="4089" spans="1:12" x14ac:dyDescent="0.2">
      <c r="A4089" s="47">
        <v>8334</v>
      </c>
      <c r="C4089" s="46" t="s">
        <v>19</v>
      </c>
      <c r="D4089" s="46" t="s">
        <v>14910</v>
      </c>
      <c r="E4089" s="46" t="s">
        <v>4419</v>
      </c>
      <c r="F4089" s="46" t="s">
        <v>7450</v>
      </c>
      <c r="G4089" s="46" t="s">
        <v>14050</v>
      </c>
      <c r="H4089" s="46" t="s">
        <v>361</v>
      </c>
      <c r="I4089" s="46" t="s">
        <v>627</v>
      </c>
      <c r="J4089" s="47">
        <v>291</v>
      </c>
      <c r="K4089" s="46" t="s">
        <v>2569</v>
      </c>
      <c r="L4089" s="46" t="s">
        <v>282</v>
      </c>
    </row>
    <row r="4090" spans="1:12" x14ac:dyDescent="0.2">
      <c r="A4090" s="47">
        <v>8327</v>
      </c>
      <c r="C4090" s="46" t="s">
        <v>7203</v>
      </c>
      <c r="D4090" s="46" t="s">
        <v>7204</v>
      </c>
      <c r="E4090" s="46" t="s">
        <v>3080</v>
      </c>
      <c r="F4090" s="46" t="s">
        <v>7451</v>
      </c>
      <c r="G4090" s="46" t="s">
        <v>14051</v>
      </c>
      <c r="H4090" s="46" t="s">
        <v>361</v>
      </c>
      <c r="I4090" s="46" t="s">
        <v>631</v>
      </c>
      <c r="J4090" s="47">
        <v>299</v>
      </c>
      <c r="K4090" s="46" t="s">
        <v>2569</v>
      </c>
      <c r="L4090" s="46" t="s">
        <v>282</v>
      </c>
    </row>
    <row r="4091" spans="1:12" x14ac:dyDescent="0.2">
      <c r="A4091" s="47">
        <v>8304</v>
      </c>
      <c r="C4091" s="46" t="s">
        <v>34</v>
      </c>
      <c r="D4091" s="46" t="s">
        <v>9796</v>
      </c>
      <c r="E4091" s="46" t="s">
        <v>3462</v>
      </c>
      <c r="F4091" s="46" t="s">
        <v>7454</v>
      </c>
      <c r="G4091" s="46" t="s">
        <v>14052</v>
      </c>
      <c r="H4091" s="46" t="s">
        <v>368</v>
      </c>
      <c r="I4091" s="46" t="s">
        <v>782</v>
      </c>
      <c r="J4091" s="47">
        <v>561</v>
      </c>
      <c r="K4091" s="46" t="s">
        <v>2569</v>
      </c>
      <c r="L4091" s="46" t="s">
        <v>169</v>
      </c>
    </row>
    <row r="4092" spans="1:12" x14ac:dyDescent="0.2">
      <c r="A4092" s="47">
        <v>8287</v>
      </c>
      <c r="C4092" s="46" t="s">
        <v>9</v>
      </c>
      <c r="D4092" s="46" t="s">
        <v>34</v>
      </c>
      <c r="E4092" s="46" t="s">
        <v>107</v>
      </c>
      <c r="F4092" s="46" t="s">
        <v>7456</v>
      </c>
      <c r="G4092" s="46" t="s">
        <v>14053</v>
      </c>
      <c r="H4092" s="46" t="s">
        <v>361</v>
      </c>
      <c r="I4092" s="46" t="s">
        <v>182</v>
      </c>
      <c r="J4092" s="47">
        <v>674</v>
      </c>
      <c r="K4092" s="46" t="s">
        <v>2569</v>
      </c>
      <c r="L4092" s="46" t="s">
        <v>169</v>
      </c>
    </row>
    <row r="4093" spans="1:12" x14ac:dyDescent="0.2">
      <c r="A4093" s="47">
        <v>8260</v>
      </c>
      <c r="C4093" s="46" t="s">
        <v>2586</v>
      </c>
      <c r="D4093" s="46" t="s">
        <v>2009</v>
      </c>
      <c r="E4093" s="46" t="s">
        <v>123</v>
      </c>
      <c r="F4093" s="46" t="s">
        <v>6795</v>
      </c>
      <c r="G4093" s="46" t="s">
        <v>14054</v>
      </c>
      <c r="H4093" s="46" t="s">
        <v>361</v>
      </c>
      <c r="I4093" s="46" t="s">
        <v>1059</v>
      </c>
      <c r="J4093" s="47">
        <v>727</v>
      </c>
      <c r="K4093" s="46" t="s">
        <v>2569</v>
      </c>
      <c r="L4093" s="46" t="s">
        <v>283</v>
      </c>
    </row>
    <row r="4094" spans="1:12" x14ac:dyDescent="0.2">
      <c r="A4094" s="47">
        <v>8256</v>
      </c>
      <c r="C4094" s="46" t="s">
        <v>125</v>
      </c>
      <c r="D4094" s="46" t="s">
        <v>544</v>
      </c>
      <c r="E4094" s="46" t="s">
        <v>3570</v>
      </c>
      <c r="F4094" s="46" t="s">
        <v>7459</v>
      </c>
      <c r="G4094" s="46" t="s">
        <v>14055</v>
      </c>
      <c r="H4094" s="46" t="s">
        <v>361</v>
      </c>
      <c r="I4094" s="46" t="s">
        <v>993</v>
      </c>
      <c r="J4094" s="47">
        <v>10001</v>
      </c>
      <c r="K4094" s="46" t="s">
        <v>2569</v>
      </c>
      <c r="L4094" s="46" t="s">
        <v>284</v>
      </c>
    </row>
    <row r="4095" spans="1:12" x14ac:dyDescent="0.2">
      <c r="A4095" s="47">
        <v>8252</v>
      </c>
      <c r="C4095" s="46" t="s">
        <v>7207</v>
      </c>
      <c r="D4095" s="46" t="s">
        <v>544</v>
      </c>
      <c r="E4095" s="46" t="s">
        <v>8</v>
      </c>
      <c r="F4095" s="46" t="s">
        <v>14057</v>
      </c>
      <c r="G4095" s="46" t="s">
        <v>14058</v>
      </c>
      <c r="H4095" s="46" t="s">
        <v>361</v>
      </c>
      <c r="I4095" s="46" t="s">
        <v>877</v>
      </c>
      <c r="J4095" s="47">
        <v>304</v>
      </c>
      <c r="K4095" s="46" t="s">
        <v>2569</v>
      </c>
      <c r="L4095" s="46" t="s">
        <v>284</v>
      </c>
    </row>
    <row r="4096" spans="1:12" x14ac:dyDescent="0.2">
      <c r="A4096" s="47">
        <v>8247</v>
      </c>
      <c r="C4096" s="46" t="s">
        <v>5848</v>
      </c>
      <c r="D4096" s="46" t="s">
        <v>5598</v>
      </c>
      <c r="E4096" s="46" t="s">
        <v>13757</v>
      </c>
      <c r="F4096" s="46" t="s">
        <v>7460</v>
      </c>
      <c r="G4096" s="46" t="s">
        <v>14059</v>
      </c>
      <c r="H4096" s="46" t="s">
        <v>368</v>
      </c>
      <c r="I4096" s="46" t="s">
        <v>818</v>
      </c>
      <c r="J4096" s="47">
        <v>600</v>
      </c>
      <c r="K4096" s="46" t="s">
        <v>2569</v>
      </c>
      <c r="L4096" s="46" t="s">
        <v>279</v>
      </c>
    </row>
    <row r="4097" spans="1:12" x14ac:dyDescent="0.2">
      <c r="A4097" s="47">
        <v>8244</v>
      </c>
      <c r="C4097" s="46" t="s">
        <v>4533</v>
      </c>
      <c r="D4097" s="46" t="s">
        <v>7209</v>
      </c>
      <c r="E4097" s="46" t="s">
        <v>7210</v>
      </c>
      <c r="F4097" s="46" t="s">
        <v>14061</v>
      </c>
      <c r="G4097" s="46" t="s">
        <v>14062</v>
      </c>
      <c r="H4097" s="46" t="s">
        <v>368</v>
      </c>
      <c r="I4097" s="46" t="s">
        <v>402</v>
      </c>
      <c r="J4097" s="47">
        <v>309</v>
      </c>
      <c r="K4097" s="46" t="s">
        <v>2569</v>
      </c>
      <c r="L4097" s="46" t="s">
        <v>279</v>
      </c>
    </row>
    <row r="4098" spans="1:12" x14ac:dyDescent="0.2">
      <c r="A4098" s="47">
        <v>8240</v>
      </c>
      <c r="C4098" s="46" t="s">
        <v>7212</v>
      </c>
      <c r="D4098" s="46" t="s">
        <v>7213</v>
      </c>
      <c r="E4098" s="46" t="s">
        <v>2610</v>
      </c>
      <c r="F4098" s="46" t="s">
        <v>7462</v>
      </c>
      <c r="G4098" s="46" t="s">
        <v>14063</v>
      </c>
      <c r="H4098" s="46" t="s">
        <v>368</v>
      </c>
      <c r="I4098" s="46" t="s">
        <v>4552</v>
      </c>
      <c r="J4098" s="47">
        <v>46</v>
      </c>
      <c r="K4098" s="46" t="s">
        <v>2569</v>
      </c>
      <c r="L4098" s="46" t="s">
        <v>279</v>
      </c>
    </row>
    <row r="4099" spans="1:12" x14ac:dyDescent="0.2">
      <c r="A4099" s="47">
        <v>8234</v>
      </c>
      <c r="C4099" s="46" t="s">
        <v>13762</v>
      </c>
      <c r="D4099" s="46" t="s">
        <v>13763</v>
      </c>
      <c r="E4099" s="46" t="s">
        <v>13764</v>
      </c>
      <c r="F4099" s="46" t="s">
        <v>7464</v>
      </c>
      <c r="G4099" s="46" t="s">
        <v>14065</v>
      </c>
      <c r="H4099" s="46" t="s">
        <v>361</v>
      </c>
      <c r="I4099" s="46" t="s">
        <v>353</v>
      </c>
      <c r="J4099" s="47">
        <v>10427</v>
      </c>
      <c r="K4099" s="46" t="s">
        <v>2569</v>
      </c>
      <c r="L4099" s="46" t="s">
        <v>279</v>
      </c>
    </row>
    <row r="4100" spans="1:12" x14ac:dyDescent="0.2">
      <c r="A4100" s="47">
        <v>8231</v>
      </c>
      <c r="C4100" s="46" t="s">
        <v>6829</v>
      </c>
      <c r="D4100" s="46" t="s">
        <v>17</v>
      </c>
      <c r="E4100" s="46" t="s">
        <v>7012</v>
      </c>
      <c r="F4100" s="46" t="s">
        <v>7466</v>
      </c>
      <c r="G4100" s="46" t="s">
        <v>14066</v>
      </c>
      <c r="H4100" s="46" t="s">
        <v>361</v>
      </c>
      <c r="I4100" s="46" t="s">
        <v>800</v>
      </c>
      <c r="J4100" s="47">
        <v>10184</v>
      </c>
      <c r="K4100" s="46" t="s">
        <v>2569</v>
      </c>
      <c r="L4100" s="46" t="s">
        <v>287</v>
      </c>
    </row>
    <row r="4101" spans="1:12" x14ac:dyDescent="0.2">
      <c r="A4101" s="47">
        <v>8229</v>
      </c>
      <c r="C4101" s="46" t="s">
        <v>16008</v>
      </c>
      <c r="D4101" s="46" t="s">
        <v>7</v>
      </c>
      <c r="E4101" s="46" t="s">
        <v>36</v>
      </c>
      <c r="F4101" s="46" t="s">
        <v>7467</v>
      </c>
      <c r="G4101" s="46" t="s">
        <v>14067</v>
      </c>
      <c r="H4101" s="46" t="s">
        <v>361</v>
      </c>
      <c r="I4101" s="46" t="s">
        <v>614</v>
      </c>
      <c r="J4101" s="47">
        <v>626</v>
      </c>
      <c r="K4101" s="46" t="s">
        <v>2569</v>
      </c>
      <c r="L4101" s="46" t="s">
        <v>284</v>
      </c>
    </row>
    <row r="4102" spans="1:12" x14ac:dyDescent="0.2">
      <c r="A4102" s="47">
        <v>8226</v>
      </c>
      <c r="C4102" s="46" t="s">
        <v>1509</v>
      </c>
      <c r="D4102" s="46" t="s">
        <v>7215</v>
      </c>
      <c r="E4102" s="46" t="s">
        <v>7216</v>
      </c>
      <c r="F4102" s="46" t="s">
        <v>7468</v>
      </c>
      <c r="G4102" s="46" t="s">
        <v>14068</v>
      </c>
      <c r="H4102" s="46" t="s">
        <v>361</v>
      </c>
      <c r="I4102" s="46" t="s">
        <v>734</v>
      </c>
      <c r="J4102" s="47">
        <v>202</v>
      </c>
      <c r="K4102" s="46" t="s">
        <v>2569</v>
      </c>
      <c r="L4102" s="46" t="s">
        <v>269</v>
      </c>
    </row>
    <row r="4103" spans="1:12" x14ac:dyDescent="0.2">
      <c r="A4103" s="47">
        <v>8216</v>
      </c>
      <c r="C4103" s="46" t="s">
        <v>24</v>
      </c>
      <c r="D4103" s="46" t="s">
        <v>1604</v>
      </c>
      <c r="E4103" s="46" t="s">
        <v>2866</v>
      </c>
      <c r="F4103" s="46" t="s">
        <v>7469</v>
      </c>
      <c r="G4103" s="46" t="s">
        <v>14069</v>
      </c>
      <c r="H4103" s="46" t="s">
        <v>361</v>
      </c>
      <c r="I4103" s="46" t="s">
        <v>1161</v>
      </c>
      <c r="J4103" s="47">
        <v>245</v>
      </c>
      <c r="K4103" s="46" t="s">
        <v>2569</v>
      </c>
      <c r="L4103" s="46" t="s">
        <v>283</v>
      </c>
    </row>
    <row r="4104" spans="1:12" x14ac:dyDescent="0.2">
      <c r="A4104" s="47">
        <v>8195</v>
      </c>
      <c r="C4104" s="46" t="s">
        <v>2581</v>
      </c>
      <c r="D4104" s="46" t="s">
        <v>4525</v>
      </c>
      <c r="E4104" s="46" t="s">
        <v>7219</v>
      </c>
      <c r="F4104" s="46" t="s">
        <v>7470</v>
      </c>
      <c r="G4104" s="46" t="s">
        <v>14070</v>
      </c>
      <c r="H4104" s="46" t="s">
        <v>358</v>
      </c>
      <c r="I4104" s="46" t="s">
        <v>415</v>
      </c>
      <c r="J4104" s="47">
        <v>529</v>
      </c>
      <c r="K4104" s="46" t="s">
        <v>2569</v>
      </c>
      <c r="L4104" s="46" t="s">
        <v>328</v>
      </c>
    </row>
    <row r="4105" spans="1:12" x14ac:dyDescent="0.2">
      <c r="A4105" s="47">
        <v>8134</v>
      </c>
      <c r="C4105" s="46" t="s">
        <v>7221</v>
      </c>
      <c r="D4105" s="46" t="s">
        <v>13</v>
      </c>
      <c r="E4105" s="46" t="s">
        <v>26</v>
      </c>
      <c r="F4105" s="46" t="s">
        <v>7471</v>
      </c>
      <c r="G4105" s="46" t="s">
        <v>14071</v>
      </c>
      <c r="H4105" s="46" t="s">
        <v>361</v>
      </c>
      <c r="I4105" s="46" t="s">
        <v>398</v>
      </c>
      <c r="J4105" s="47">
        <v>295</v>
      </c>
      <c r="K4105" s="46" t="s">
        <v>2569</v>
      </c>
      <c r="L4105" s="46" t="s">
        <v>282</v>
      </c>
    </row>
    <row r="4106" spans="1:12" x14ac:dyDescent="0.2">
      <c r="A4106" s="47">
        <v>8131</v>
      </c>
      <c r="C4106" s="46" t="s">
        <v>1623</v>
      </c>
      <c r="D4106" s="46" t="s">
        <v>6152</v>
      </c>
      <c r="E4106" s="46" t="s">
        <v>29</v>
      </c>
      <c r="F4106" s="46" t="s">
        <v>7472</v>
      </c>
      <c r="G4106" s="46" t="s">
        <v>14072</v>
      </c>
      <c r="H4106" s="46" t="s">
        <v>368</v>
      </c>
      <c r="I4106" s="46" t="s">
        <v>580</v>
      </c>
      <c r="J4106" s="47">
        <v>534</v>
      </c>
      <c r="K4106" s="46" t="s">
        <v>2569</v>
      </c>
      <c r="L4106" s="46" t="s">
        <v>269</v>
      </c>
    </row>
    <row r="4107" spans="1:12" x14ac:dyDescent="0.2">
      <c r="A4107" s="47">
        <v>8046</v>
      </c>
      <c r="C4107" s="46" t="s">
        <v>34</v>
      </c>
      <c r="D4107" s="46" t="s">
        <v>34</v>
      </c>
      <c r="E4107" s="46" t="s">
        <v>3421</v>
      </c>
      <c r="F4107" s="46" t="s">
        <v>7473</v>
      </c>
      <c r="G4107" s="46" t="s">
        <v>14073</v>
      </c>
      <c r="H4107" s="46" t="s">
        <v>361</v>
      </c>
      <c r="I4107" s="46" t="s">
        <v>627</v>
      </c>
      <c r="J4107" s="47">
        <v>291</v>
      </c>
      <c r="K4107" s="46" t="s">
        <v>2569</v>
      </c>
      <c r="L4107" s="46" t="s">
        <v>282</v>
      </c>
    </row>
    <row r="4108" spans="1:12" x14ac:dyDescent="0.2">
      <c r="A4108" s="47">
        <v>8034</v>
      </c>
      <c r="C4108" s="46" t="s">
        <v>57</v>
      </c>
      <c r="D4108" s="46" t="s">
        <v>2101</v>
      </c>
      <c r="E4108" s="46" t="s">
        <v>527</v>
      </c>
      <c r="F4108" s="46" t="s">
        <v>14075</v>
      </c>
      <c r="G4108" s="46" t="s">
        <v>14076</v>
      </c>
      <c r="H4108" s="46" t="s">
        <v>358</v>
      </c>
      <c r="I4108" s="46" t="s">
        <v>452</v>
      </c>
      <c r="J4108" s="47">
        <v>10064</v>
      </c>
      <c r="K4108" s="46" t="s">
        <v>2569</v>
      </c>
      <c r="L4108" s="46" t="s">
        <v>282</v>
      </c>
    </row>
    <row r="4109" spans="1:12" x14ac:dyDescent="0.2">
      <c r="A4109" s="47">
        <v>8012</v>
      </c>
      <c r="C4109" s="46" t="s">
        <v>74</v>
      </c>
      <c r="D4109" s="46" t="s">
        <v>446</v>
      </c>
      <c r="E4109" s="46" t="s">
        <v>6833</v>
      </c>
      <c r="F4109" s="46" t="s">
        <v>7475</v>
      </c>
      <c r="G4109" s="46" t="s">
        <v>14077</v>
      </c>
      <c r="H4109" s="46" t="s">
        <v>368</v>
      </c>
      <c r="I4109" s="46" t="s">
        <v>657</v>
      </c>
      <c r="J4109" s="47">
        <v>235</v>
      </c>
      <c r="K4109" s="46" t="s">
        <v>2569</v>
      </c>
      <c r="L4109" s="46" t="s">
        <v>269</v>
      </c>
    </row>
    <row r="4110" spans="1:12" x14ac:dyDescent="0.2">
      <c r="A4110" s="47">
        <v>8005</v>
      </c>
      <c r="C4110" s="46" t="s">
        <v>7014</v>
      </c>
      <c r="D4110" s="46" t="s">
        <v>79</v>
      </c>
      <c r="E4110" s="46" t="s">
        <v>3138</v>
      </c>
      <c r="F4110" s="46" t="s">
        <v>3602</v>
      </c>
      <c r="G4110" s="46" t="s">
        <v>14078</v>
      </c>
      <c r="H4110" s="46" t="s">
        <v>361</v>
      </c>
      <c r="I4110" s="46" t="s">
        <v>401</v>
      </c>
      <c r="J4110" s="47">
        <v>308</v>
      </c>
      <c r="K4110" s="46" t="s">
        <v>2569</v>
      </c>
      <c r="L4110" s="46" t="s">
        <v>284</v>
      </c>
    </row>
    <row r="4111" spans="1:12" x14ac:dyDescent="0.2">
      <c r="A4111" s="47">
        <v>7996</v>
      </c>
      <c r="C4111" s="46" t="s">
        <v>19</v>
      </c>
      <c r="D4111" s="46" t="s">
        <v>17</v>
      </c>
      <c r="E4111" s="46" t="s">
        <v>93</v>
      </c>
      <c r="F4111" s="46" t="s">
        <v>7477</v>
      </c>
      <c r="G4111" s="46" t="s">
        <v>14079</v>
      </c>
      <c r="H4111" s="46" t="s">
        <v>361</v>
      </c>
      <c r="I4111" s="46" t="s">
        <v>400</v>
      </c>
      <c r="J4111" s="47">
        <v>305</v>
      </c>
      <c r="K4111" s="46" t="s">
        <v>2569</v>
      </c>
      <c r="L4111" s="46" t="s">
        <v>279</v>
      </c>
    </row>
    <row r="4112" spans="1:12" x14ac:dyDescent="0.2">
      <c r="A4112" s="47">
        <v>7951</v>
      </c>
      <c r="C4112" s="46" t="s">
        <v>1725</v>
      </c>
      <c r="D4112" s="46" t="s">
        <v>1726</v>
      </c>
      <c r="E4112" s="46" t="s">
        <v>64</v>
      </c>
      <c r="F4112" s="46" t="s">
        <v>7478</v>
      </c>
      <c r="G4112" s="46" t="s">
        <v>14080</v>
      </c>
      <c r="H4112" s="46" t="s">
        <v>358</v>
      </c>
      <c r="I4112" s="46" t="s">
        <v>647</v>
      </c>
      <c r="J4112" s="47">
        <v>76</v>
      </c>
      <c r="K4112" s="46" t="s">
        <v>2569</v>
      </c>
      <c r="L4112" s="46" t="s">
        <v>279</v>
      </c>
    </row>
    <row r="4113" spans="1:12" x14ac:dyDescent="0.2">
      <c r="A4113" s="47">
        <v>7949</v>
      </c>
      <c r="C4113" s="46" t="s">
        <v>1524</v>
      </c>
      <c r="D4113" s="46" t="s">
        <v>1525</v>
      </c>
      <c r="E4113" s="46" t="s">
        <v>133</v>
      </c>
      <c r="F4113" s="46" t="s">
        <v>7479</v>
      </c>
      <c r="G4113" s="46" t="s">
        <v>14081</v>
      </c>
      <c r="H4113" s="46" t="s">
        <v>358</v>
      </c>
      <c r="I4113" s="46" t="s">
        <v>647</v>
      </c>
      <c r="J4113" s="47">
        <v>76</v>
      </c>
      <c r="K4113" s="46" t="s">
        <v>2569</v>
      </c>
      <c r="L4113" s="46" t="s">
        <v>279</v>
      </c>
    </row>
    <row r="4114" spans="1:12" x14ac:dyDescent="0.2">
      <c r="A4114" s="47">
        <v>7938</v>
      </c>
      <c r="C4114" s="46" t="s">
        <v>1723</v>
      </c>
      <c r="D4114" s="46" t="s">
        <v>1724</v>
      </c>
      <c r="E4114" s="46" t="s">
        <v>7229</v>
      </c>
      <c r="F4114" s="46" t="s">
        <v>7480</v>
      </c>
      <c r="G4114" s="46" t="s">
        <v>14082</v>
      </c>
      <c r="H4114" s="46" t="s">
        <v>358</v>
      </c>
      <c r="I4114" s="46" t="s">
        <v>447</v>
      </c>
      <c r="J4114" s="47">
        <v>10039</v>
      </c>
      <c r="K4114" s="46" t="s">
        <v>2569</v>
      </c>
      <c r="L4114" s="46" t="s">
        <v>279</v>
      </c>
    </row>
    <row r="4115" spans="1:12" x14ac:dyDescent="0.2">
      <c r="A4115" s="47">
        <v>7935</v>
      </c>
      <c r="C4115" s="46" t="s">
        <v>113</v>
      </c>
      <c r="D4115" s="46" t="s">
        <v>1722</v>
      </c>
      <c r="E4115" s="46" t="s">
        <v>7231</v>
      </c>
      <c r="F4115" s="46" t="s">
        <v>7482</v>
      </c>
      <c r="G4115" s="46" t="s">
        <v>14083</v>
      </c>
      <c r="H4115" s="46" t="s">
        <v>358</v>
      </c>
      <c r="I4115" s="46" t="s">
        <v>815</v>
      </c>
      <c r="J4115" s="47">
        <v>10143</v>
      </c>
      <c r="K4115" s="46" t="s">
        <v>2569</v>
      </c>
      <c r="L4115" s="46" t="s">
        <v>282</v>
      </c>
    </row>
    <row r="4116" spans="1:12" x14ac:dyDescent="0.2">
      <c r="A4116" s="47">
        <v>7917</v>
      </c>
      <c r="C4116" s="46" t="s">
        <v>147</v>
      </c>
      <c r="D4116" s="46" t="s">
        <v>19</v>
      </c>
      <c r="E4116" s="46" t="s">
        <v>7233</v>
      </c>
      <c r="F4116" s="46" t="s">
        <v>7483</v>
      </c>
      <c r="G4116" s="46" t="s">
        <v>14084</v>
      </c>
      <c r="H4116" s="46" t="s">
        <v>368</v>
      </c>
      <c r="I4116" s="46" t="s">
        <v>1089</v>
      </c>
      <c r="J4116" s="47">
        <v>195</v>
      </c>
      <c r="K4116" s="46" t="s">
        <v>2569</v>
      </c>
      <c r="L4116" s="46" t="s">
        <v>282</v>
      </c>
    </row>
    <row r="4117" spans="1:12" x14ac:dyDescent="0.2">
      <c r="A4117" s="47">
        <v>7908</v>
      </c>
      <c r="C4117" s="46" t="s">
        <v>2144</v>
      </c>
      <c r="D4117" s="46" t="s">
        <v>13785</v>
      </c>
      <c r="E4117" s="46" t="s">
        <v>114</v>
      </c>
      <c r="F4117" s="46" t="s">
        <v>7484</v>
      </c>
      <c r="G4117" s="46" t="s">
        <v>14085</v>
      </c>
      <c r="H4117" s="46" t="s">
        <v>368</v>
      </c>
      <c r="I4117" s="46" t="s">
        <v>608</v>
      </c>
      <c r="J4117" s="47">
        <v>58</v>
      </c>
      <c r="K4117" s="46" t="s">
        <v>2569</v>
      </c>
      <c r="L4117" s="46" t="s">
        <v>169</v>
      </c>
    </row>
    <row r="4118" spans="1:12" x14ac:dyDescent="0.2">
      <c r="A4118" s="47">
        <v>7876</v>
      </c>
      <c r="C4118" s="46" t="s">
        <v>6548</v>
      </c>
      <c r="D4118" s="46" t="s">
        <v>4257</v>
      </c>
      <c r="E4118" s="46" t="s">
        <v>11</v>
      </c>
      <c r="F4118" s="46" t="s">
        <v>4397</v>
      </c>
      <c r="G4118" s="46" t="s">
        <v>14086</v>
      </c>
      <c r="H4118" s="46" t="s">
        <v>361</v>
      </c>
      <c r="I4118" s="46" t="s">
        <v>377</v>
      </c>
      <c r="J4118" s="47">
        <v>111</v>
      </c>
      <c r="K4118" s="46" t="s">
        <v>2569</v>
      </c>
      <c r="L4118" s="46" t="s">
        <v>286</v>
      </c>
    </row>
    <row r="4119" spans="1:12" x14ac:dyDescent="0.2">
      <c r="A4119" s="47">
        <v>7836</v>
      </c>
      <c r="C4119" s="46" t="s">
        <v>6319</v>
      </c>
      <c r="D4119" s="46" t="s">
        <v>1540</v>
      </c>
      <c r="E4119" s="46" t="s">
        <v>1999</v>
      </c>
      <c r="F4119" s="46" t="s">
        <v>7486</v>
      </c>
      <c r="G4119" s="46" t="s">
        <v>14087</v>
      </c>
      <c r="H4119" s="46" t="s">
        <v>361</v>
      </c>
      <c r="I4119" s="46" t="s">
        <v>1178</v>
      </c>
      <c r="J4119" s="47">
        <v>10181</v>
      </c>
      <c r="K4119" s="46" t="s">
        <v>2569</v>
      </c>
      <c r="L4119" s="46" t="s">
        <v>279</v>
      </c>
    </row>
    <row r="4120" spans="1:12" x14ac:dyDescent="0.2">
      <c r="A4120" s="47">
        <v>7798</v>
      </c>
      <c r="C4120" s="46" t="s">
        <v>99</v>
      </c>
      <c r="D4120" s="46" t="s">
        <v>2099</v>
      </c>
      <c r="E4120" s="46" t="s">
        <v>4497</v>
      </c>
      <c r="F4120" s="46" t="s">
        <v>4390</v>
      </c>
      <c r="G4120" s="46" t="s">
        <v>14088</v>
      </c>
      <c r="H4120" s="46" t="s">
        <v>361</v>
      </c>
      <c r="I4120" s="46" t="s">
        <v>377</v>
      </c>
      <c r="J4120" s="47">
        <v>111</v>
      </c>
      <c r="K4120" s="46" t="s">
        <v>2569</v>
      </c>
      <c r="L4120" s="46" t="s">
        <v>286</v>
      </c>
    </row>
    <row r="4121" spans="1:12" x14ac:dyDescent="0.2">
      <c r="A4121" s="47">
        <v>7782</v>
      </c>
      <c r="C4121" s="46" t="s">
        <v>7238</v>
      </c>
      <c r="D4121" s="46" t="s">
        <v>94</v>
      </c>
      <c r="E4121" s="46" t="s">
        <v>11</v>
      </c>
      <c r="F4121" s="46" t="s">
        <v>7488</v>
      </c>
      <c r="G4121" s="46" t="s">
        <v>14089</v>
      </c>
      <c r="H4121" s="46" t="s">
        <v>361</v>
      </c>
      <c r="I4121" s="46" t="s">
        <v>787</v>
      </c>
      <c r="J4121" s="47">
        <v>80</v>
      </c>
      <c r="K4121" s="46" t="s">
        <v>2569</v>
      </c>
      <c r="L4121" s="46" t="s">
        <v>170</v>
      </c>
    </row>
    <row r="4122" spans="1:12" x14ac:dyDescent="0.2">
      <c r="A4122" s="47">
        <v>7778</v>
      </c>
      <c r="C4122" s="46" t="s">
        <v>19</v>
      </c>
      <c r="D4122" s="46" t="s">
        <v>79</v>
      </c>
      <c r="E4122" s="46" t="s">
        <v>3570</v>
      </c>
      <c r="F4122" s="46" t="s">
        <v>7490</v>
      </c>
      <c r="G4122" s="46" t="s">
        <v>14090</v>
      </c>
      <c r="H4122" s="46" t="s">
        <v>361</v>
      </c>
      <c r="I4122" s="46" t="s">
        <v>403</v>
      </c>
      <c r="J4122" s="47">
        <v>321</v>
      </c>
      <c r="K4122" s="46" t="s">
        <v>2569</v>
      </c>
      <c r="L4122" s="46" t="s">
        <v>284</v>
      </c>
    </row>
    <row r="4123" spans="1:12" x14ac:dyDescent="0.2">
      <c r="A4123" s="47">
        <v>7773</v>
      </c>
      <c r="C4123" s="46" t="s">
        <v>1721</v>
      </c>
      <c r="D4123" s="46" t="s">
        <v>34</v>
      </c>
      <c r="E4123" s="46" t="s">
        <v>134</v>
      </c>
      <c r="F4123" s="46" t="s">
        <v>7491</v>
      </c>
      <c r="G4123" s="46" t="s">
        <v>11027</v>
      </c>
      <c r="H4123" s="46" t="s">
        <v>361</v>
      </c>
      <c r="I4123" s="46" t="s">
        <v>422</v>
      </c>
      <c r="J4123" s="47">
        <v>538</v>
      </c>
      <c r="K4123" s="46" t="s">
        <v>2569</v>
      </c>
      <c r="L4123" s="46" t="s">
        <v>282</v>
      </c>
    </row>
    <row r="4124" spans="1:12" x14ac:dyDescent="0.2">
      <c r="A4124" s="47">
        <v>7771</v>
      </c>
      <c r="C4124" s="46" t="s">
        <v>1721</v>
      </c>
      <c r="D4124" s="46" t="s">
        <v>34</v>
      </c>
      <c r="E4124" s="46" t="s">
        <v>3337</v>
      </c>
      <c r="F4124" s="46" t="s">
        <v>7492</v>
      </c>
      <c r="G4124" s="46" t="s">
        <v>14091</v>
      </c>
      <c r="H4124" s="46" t="s">
        <v>361</v>
      </c>
      <c r="I4124" s="46" t="s">
        <v>580</v>
      </c>
      <c r="J4124" s="47">
        <v>534</v>
      </c>
      <c r="K4124" s="46" t="s">
        <v>2569</v>
      </c>
      <c r="L4124" s="46" t="s">
        <v>269</v>
      </c>
    </row>
    <row r="4125" spans="1:12" x14ac:dyDescent="0.2">
      <c r="A4125" s="47">
        <v>7767</v>
      </c>
      <c r="C4125" s="46" t="s">
        <v>14</v>
      </c>
      <c r="D4125" s="46" t="s">
        <v>14</v>
      </c>
      <c r="E4125" s="46" t="s">
        <v>73</v>
      </c>
      <c r="F4125" s="46" t="s">
        <v>14093</v>
      </c>
      <c r="G4125" s="46" t="s">
        <v>14094</v>
      </c>
      <c r="H4125" s="46" t="s">
        <v>361</v>
      </c>
      <c r="I4125" s="46" t="s">
        <v>877</v>
      </c>
      <c r="J4125" s="47">
        <v>304</v>
      </c>
      <c r="K4125" s="46" t="s">
        <v>2569</v>
      </c>
      <c r="L4125" s="46" t="s">
        <v>284</v>
      </c>
    </row>
    <row r="4126" spans="1:12" x14ac:dyDescent="0.2">
      <c r="A4126" s="47">
        <v>7710</v>
      </c>
      <c r="C4126" s="46" t="s">
        <v>7207</v>
      </c>
      <c r="D4126" s="46" t="s">
        <v>1796</v>
      </c>
      <c r="E4126" s="46" t="s">
        <v>22</v>
      </c>
      <c r="F4126" s="46" t="s">
        <v>14095</v>
      </c>
      <c r="G4126" s="46" t="s">
        <v>14096</v>
      </c>
      <c r="H4126" s="46" t="s">
        <v>361</v>
      </c>
      <c r="I4126" s="46" t="s">
        <v>995</v>
      </c>
      <c r="J4126" s="47">
        <v>10130</v>
      </c>
      <c r="K4126" s="46" t="s">
        <v>2569</v>
      </c>
      <c r="L4126" s="46" t="s">
        <v>284</v>
      </c>
    </row>
    <row r="4127" spans="1:12" x14ac:dyDescent="0.2">
      <c r="A4127" s="47">
        <v>7708</v>
      </c>
      <c r="C4127" s="46" t="s">
        <v>103</v>
      </c>
      <c r="D4127" s="46" t="s">
        <v>17</v>
      </c>
      <c r="E4127" s="46" t="s">
        <v>7243</v>
      </c>
      <c r="F4127" s="46" t="s">
        <v>7493</v>
      </c>
      <c r="G4127" s="46" t="s">
        <v>14097</v>
      </c>
      <c r="H4127" s="46" t="s">
        <v>361</v>
      </c>
      <c r="I4127" s="46" t="s">
        <v>4215</v>
      </c>
      <c r="J4127" s="47">
        <v>467</v>
      </c>
      <c r="K4127" s="46" t="s">
        <v>2569</v>
      </c>
      <c r="L4127" s="46" t="s">
        <v>284</v>
      </c>
    </row>
    <row r="4128" spans="1:12" x14ac:dyDescent="0.2">
      <c r="A4128" s="47">
        <v>7684</v>
      </c>
      <c r="C4128" s="46" t="s">
        <v>1967</v>
      </c>
      <c r="D4128" s="46" t="s">
        <v>1959</v>
      </c>
      <c r="E4128" s="46" t="s">
        <v>478</v>
      </c>
      <c r="F4128" s="46" t="s">
        <v>7498</v>
      </c>
      <c r="G4128" s="46" t="s">
        <v>14098</v>
      </c>
      <c r="H4128" s="46" t="s">
        <v>358</v>
      </c>
      <c r="I4128" s="46" t="s">
        <v>2716</v>
      </c>
      <c r="J4128" s="47">
        <v>10475</v>
      </c>
      <c r="K4128" s="46" t="s">
        <v>2603</v>
      </c>
      <c r="L4128" s="46" t="s">
        <v>284</v>
      </c>
    </row>
    <row r="4129" spans="1:12" x14ac:dyDescent="0.2">
      <c r="A4129" s="47">
        <v>7662</v>
      </c>
      <c r="C4129" s="46" t="s">
        <v>13803</v>
      </c>
      <c r="D4129" s="46" t="s">
        <v>1780</v>
      </c>
      <c r="E4129" s="46" t="s">
        <v>13804</v>
      </c>
      <c r="F4129" s="46" t="s">
        <v>14099</v>
      </c>
      <c r="G4129" s="46" t="s">
        <v>14100</v>
      </c>
      <c r="H4129" s="46" t="s">
        <v>361</v>
      </c>
      <c r="I4129" s="46" t="s">
        <v>625</v>
      </c>
      <c r="J4129" s="47">
        <v>2</v>
      </c>
      <c r="K4129" s="46" t="s">
        <v>2569</v>
      </c>
      <c r="L4129" s="46" t="s">
        <v>284</v>
      </c>
    </row>
    <row r="4130" spans="1:12" x14ac:dyDescent="0.2">
      <c r="A4130" s="47">
        <v>7650</v>
      </c>
      <c r="C4130" s="46" t="s">
        <v>7245</v>
      </c>
      <c r="D4130" s="46" t="s">
        <v>56</v>
      </c>
      <c r="E4130" s="46" t="s">
        <v>4075</v>
      </c>
      <c r="F4130" s="46" t="s">
        <v>6598</v>
      </c>
      <c r="G4130" s="46" t="s">
        <v>14101</v>
      </c>
      <c r="H4130" s="46" t="s">
        <v>361</v>
      </c>
      <c r="I4130" s="46" t="s">
        <v>400</v>
      </c>
      <c r="J4130" s="47">
        <v>305</v>
      </c>
      <c r="K4130" s="46" t="s">
        <v>2569</v>
      </c>
      <c r="L4130" s="46" t="s">
        <v>279</v>
      </c>
    </row>
    <row r="4131" spans="1:12" x14ac:dyDescent="0.2">
      <c r="A4131" s="47">
        <v>7622</v>
      </c>
      <c r="C4131" s="46" t="s">
        <v>9</v>
      </c>
      <c r="D4131" s="46" t="s">
        <v>1720</v>
      </c>
      <c r="E4131" s="46" t="s">
        <v>7249</v>
      </c>
      <c r="F4131" s="46" t="s">
        <v>7499</v>
      </c>
      <c r="G4131" s="46" t="s">
        <v>14102</v>
      </c>
      <c r="H4131" s="46" t="s">
        <v>361</v>
      </c>
      <c r="I4131" s="46" t="s">
        <v>644</v>
      </c>
      <c r="J4131" s="47">
        <v>451</v>
      </c>
      <c r="K4131" s="46" t="s">
        <v>2569</v>
      </c>
      <c r="L4131" s="46" t="s">
        <v>285</v>
      </c>
    </row>
    <row r="4132" spans="1:12" x14ac:dyDescent="0.2">
      <c r="A4132" s="47">
        <v>7605</v>
      </c>
      <c r="C4132" s="46" t="s">
        <v>16009</v>
      </c>
      <c r="D4132" s="46" t="s">
        <v>1653</v>
      </c>
      <c r="E4132" s="46" t="s">
        <v>3070</v>
      </c>
      <c r="F4132" s="46" t="s">
        <v>7500</v>
      </c>
      <c r="G4132" s="46" t="s">
        <v>14103</v>
      </c>
      <c r="H4132" s="46" t="s">
        <v>361</v>
      </c>
      <c r="I4132" s="46" t="s">
        <v>416</v>
      </c>
      <c r="J4132" s="47">
        <v>115</v>
      </c>
      <c r="K4132" s="46" t="s">
        <v>2569</v>
      </c>
      <c r="L4132" s="46" t="s">
        <v>281</v>
      </c>
    </row>
    <row r="4133" spans="1:12" x14ac:dyDescent="0.2">
      <c r="A4133" s="47">
        <v>7585</v>
      </c>
      <c r="C4133" s="46" t="s">
        <v>13810</v>
      </c>
      <c r="D4133" s="46" t="s">
        <v>19</v>
      </c>
      <c r="E4133" s="46" t="s">
        <v>13811</v>
      </c>
      <c r="F4133" s="46" t="s">
        <v>7503</v>
      </c>
      <c r="G4133" s="46" t="s">
        <v>14104</v>
      </c>
      <c r="H4133" s="46" t="s">
        <v>368</v>
      </c>
      <c r="I4133" s="46" t="s">
        <v>857</v>
      </c>
      <c r="J4133" s="47">
        <v>446</v>
      </c>
      <c r="K4133" s="46" t="s">
        <v>2619</v>
      </c>
      <c r="L4133" s="46" t="s">
        <v>279</v>
      </c>
    </row>
    <row r="4134" spans="1:12" x14ac:dyDescent="0.2">
      <c r="A4134" s="47">
        <v>7583</v>
      </c>
      <c r="C4134" s="46" t="s">
        <v>10</v>
      </c>
      <c r="D4134" s="46" t="s">
        <v>35</v>
      </c>
      <c r="E4134" s="46" t="s">
        <v>3080</v>
      </c>
      <c r="F4134" s="46" t="s">
        <v>7505</v>
      </c>
      <c r="G4134" s="46" t="s">
        <v>14105</v>
      </c>
      <c r="H4134" s="46" t="s">
        <v>361</v>
      </c>
      <c r="I4134" s="46" t="s">
        <v>403</v>
      </c>
      <c r="J4134" s="47">
        <v>321</v>
      </c>
      <c r="K4134" s="46" t="s">
        <v>2569</v>
      </c>
      <c r="L4134" s="46" t="s">
        <v>284</v>
      </c>
    </row>
    <row r="4135" spans="1:12" x14ac:dyDescent="0.2">
      <c r="A4135" s="47">
        <v>7544</v>
      </c>
      <c r="C4135" s="46" t="s">
        <v>79</v>
      </c>
      <c r="D4135" s="46" t="s">
        <v>1614</v>
      </c>
      <c r="E4135" s="46" t="s">
        <v>36</v>
      </c>
      <c r="F4135" s="46" t="s">
        <v>7507</v>
      </c>
      <c r="G4135" s="46" t="s">
        <v>14106</v>
      </c>
      <c r="H4135" s="46" t="s">
        <v>361</v>
      </c>
      <c r="I4135" s="46" t="s">
        <v>383</v>
      </c>
      <c r="J4135" s="47">
        <v>193</v>
      </c>
      <c r="K4135" s="46" t="s">
        <v>2569</v>
      </c>
      <c r="L4135" s="46" t="s">
        <v>281</v>
      </c>
    </row>
    <row r="4136" spans="1:12" x14ac:dyDescent="0.2">
      <c r="A4136" s="47">
        <v>7538</v>
      </c>
      <c r="C4136" s="46" t="s">
        <v>7252</v>
      </c>
      <c r="D4136" s="46" t="s">
        <v>1521</v>
      </c>
      <c r="E4136" s="46" t="s">
        <v>6087</v>
      </c>
      <c r="F4136" s="46" t="s">
        <v>14108</v>
      </c>
      <c r="G4136" s="46" t="s">
        <v>14109</v>
      </c>
      <c r="H4136" s="46" t="s">
        <v>361</v>
      </c>
      <c r="I4136" s="46" t="s">
        <v>627</v>
      </c>
      <c r="J4136" s="47">
        <v>291</v>
      </c>
      <c r="K4136" s="46" t="s">
        <v>2569</v>
      </c>
      <c r="L4136" s="46" t="s">
        <v>282</v>
      </c>
    </row>
    <row r="4137" spans="1:12" x14ac:dyDescent="0.2">
      <c r="A4137" s="47">
        <v>7536</v>
      </c>
      <c r="C4137" s="46" t="s">
        <v>3875</v>
      </c>
      <c r="D4137" s="46" t="s">
        <v>14</v>
      </c>
      <c r="E4137" s="46" t="s">
        <v>6596</v>
      </c>
      <c r="F4137" s="46" t="s">
        <v>7508</v>
      </c>
      <c r="G4137" s="46" t="s">
        <v>14110</v>
      </c>
      <c r="H4137" s="46" t="s">
        <v>368</v>
      </c>
      <c r="I4137" s="46" t="s">
        <v>634</v>
      </c>
      <c r="J4137" s="47">
        <v>253</v>
      </c>
      <c r="K4137" s="46" t="s">
        <v>2569</v>
      </c>
      <c r="L4137" s="46" t="s">
        <v>282</v>
      </c>
    </row>
    <row r="4138" spans="1:12" x14ac:dyDescent="0.2">
      <c r="A4138" s="47">
        <v>7535</v>
      </c>
      <c r="C4138" s="46" t="s">
        <v>126</v>
      </c>
      <c r="D4138" s="46" t="s">
        <v>7254</v>
      </c>
      <c r="E4138" s="46" t="s">
        <v>12</v>
      </c>
      <c r="F4138" s="46" t="s">
        <v>6036</v>
      </c>
      <c r="G4138" s="46" t="s">
        <v>14111</v>
      </c>
      <c r="H4138" s="46" t="s">
        <v>361</v>
      </c>
      <c r="I4138" s="46" t="s">
        <v>381</v>
      </c>
      <c r="J4138" s="47">
        <v>165</v>
      </c>
      <c r="K4138" s="46" t="s">
        <v>2569</v>
      </c>
      <c r="L4138" s="46" t="s">
        <v>287</v>
      </c>
    </row>
    <row r="4139" spans="1:12" x14ac:dyDescent="0.2">
      <c r="A4139" s="47">
        <v>7512</v>
      </c>
      <c r="C4139" s="46" t="s">
        <v>1741</v>
      </c>
      <c r="D4139" s="46" t="s">
        <v>533</v>
      </c>
      <c r="E4139" s="46" t="s">
        <v>7256</v>
      </c>
      <c r="F4139" s="46" t="s">
        <v>7511</v>
      </c>
      <c r="G4139" s="46" t="s">
        <v>14112</v>
      </c>
      <c r="H4139" s="46" t="s">
        <v>361</v>
      </c>
      <c r="I4139" s="46" t="s">
        <v>377</v>
      </c>
      <c r="J4139" s="47">
        <v>111</v>
      </c>
      <c r="K4139" s="46" t="s">
        <v>2569</v>
      </c>
      <c r="L4139" s="46" t="s">
        <v>286</v>
      </c>
    </row>
    <row r="4140" spans="1:12" x14ac:dyDescent="0.2">
      <c r="A4140" s="47">
        <v>7502</v>
      </c>
      <c r="C4140" s="46" t="s">
        <v>1716</v>
      </c>
      <c r="D4140" s="46" t="s">
        <v>1717</v>
      </c>
      <c r="E4140" s="46" t="s">
        <v>1708</v>
      </c>
      <c r="F4140" s="46" t="s">
        <v>7512</v>
      </c>
      <c r="G4140" s="46" t="s">
        <v>14113</v>
      </c>
      <c r="H4140" s="46" t="s">
        <v>361</v>
      </c>
      <c r="I4140" s="46" t="s">
        <v>532</v>
      </c>
      <c r="J4140" s="47">
        <v>10053</v>
      </c>
      <c r="K4140" s="46" t="s">
        <v>2569</v>
      </c>
      <c r="L4140" s="46" t="s">
        <v>280</v>
      </c>
    </row>
    <row r="4141" spans="1:12" x14ac:dyDescent="0.2">
      <c r="A4141" s="47">
        <v>7492</v>
      </c>
      <c r="C4141" s="46" t="s">
        <v>34</v>
      </c>
      <c r="D4141" s="46" t="s">
        <v>79</v>
      </c>
      <c r="E4141" s="46" t="s">
        <v>7388</v>
      </c>
      <c r="F4141" s="46" t="s">
        <v>7514</v>
      </c>
      <c r="G4141" s="46" t="s">
        <v>14114</v>
      </c>
      <c r="H4141" s="46" t="s">
        <v>361</v>
      </c>
      <c r="I4141" s="46" t="s">
        <v>826</v>
      </c>
      <c r="J4141" s="47">
        <v>276</v>
      </c>
      <c r="K4141" s="46" t="s">
        <v>2569</v>
      </c>
      <c r="L4141" s="46" t="s">
        <v>280</v>
      </c>
    </row>
    <row r="4142" spans="1:12" x14ac:dyDescent="0.2">
      <c r="A4142" s="47">
        <v>7488</v>
      </c>
      <c r="C4142" s="46" t="s">
        <v>2082</v>
      </c>
      <c r="D4142" s="46" t="s">
        <v>1598</v>
      </c>
      <c r="E4142" s="46" t="s">
        <v>51</v>
      </c>
      <c r="F4142" s="46" t="s">
        <v>7517</v>
      </c>
      <c r="G4142" s="46" t="s">
        <v>14115</v>
      </c>
      <c r="H4142" s="46" t="s">
        <v>368</v>
      </c>
      <c r="I4142" s="46" t="s">
        <v>743</v>
      </c>
      <c r="J4142" s="47">
        <v>583</v>
      </c>
      <c r="K4142" s="46" t="s">
        <v>2600</v>
      </c>
      <c r="L4142" s="46" t="s">
        <v>282</v>
      </c>
    </row>
    <row r="4143" spans="1:12" x14ac:dyDescent="0.2">
      <c r="A4143" s="47">
        <v>7439</v>
      </c>
      <c r="C4143" s="46" t="s">
        <v>371</v>
      </c>
      <c r="D4143" s="46" t="s">
        <v>7260</v>
      </c>
      <c r="E4143" s="46" t="s">
        <v>11</v>
      </c>
      <c r="F4143" s="46" t="s">
        <v>7518</v>
      </c>
      <c r="G4143" s="46" t="s">
        <v>14116</v>
      </c>
      <c r="H4143" s="46" t="s">
        <v>358</v>
      </c>
      <c r="I4143" s="46" t="s">
        <v>824</v>
      </c>
      <c r="J4143" s="47">
        <v>10058</v>
      </c>
      <c r="K4143" s="46" t="s">
        <v>2569</v>
      </c>
      <c r="L4143" s="46" t="s">
        <v>284</v>
      </c>
    </row>
    <row r="4144" spans="1:12" x14ac:dyDescent="0.2">
      <c r="A4144" s="47">
        <v>7424</v>
      </c>
      <c r="C4144" s="46" t="s">
        <v>34</v>
      </c>
      <c r="D4144" s="46" t="s">
        <v>6245</v>
      </c>
      <c r="E4144" s="46" t="s">
        <v>93</v>
      </c>
      <c r="F4144" s="46" t="s">
        <v>7521</v>
      </c>
      <c r="G4144" s="46" t="s">
        <v>14117</v>
      </c>
      <c r="H4144" s="46" t="s">
        <v>361</v>
      </c>
      <c r="I4144" s="46" t="s">
        <v>400</v>
      </c>
      <c r="J4144" s="47">
        <v>305</v>
      </c>
      <c r="K4144" s="46" t="s">
        <v>2569</v>
      </c>
      <c r="L4144" s="46" t="s">
        <v>279</v>
      </c>
    </row>
    <row r="4145" spans="1:12" x14ac:dyDescent="0.2">
      <c r="A4145" s="47">
        <v>7412</v>
      </c>
      <c r="C4145" s="46" t="s">
        <v>1715</v>
      </c>
      <c r="D4145" s="46" t="s">
        <v>528</v>
      </c>
      <c r="E4145" s="46" t="s">
        <v>7264</v>
      </c>
      <c r="F4145" s="46" t="s">
        <v>7522</v>
      </c>
      <c r="G4145" s="46" t="s">
        <v>14118</v>
      </c>
      <c r="H4145" s="46" t="s">
        <v>368</v>
      </c>
      <c r="I4145" s="46" t="s">
        <v>400</v>
      </c>
      <c r="J4145" s="47">
        <v>305</v>
      </c>
      <c r="K4145" s="46" t="s">
        <v>2569</v>
      </c>
      <c r="L4145" s="46" t="s">
        <v>279</v>
      </c>
    </row>
    <row r="4146" spans="1:12" x14ac:dyDescent="0.2">
      <c r="A4146" s="47">
        <v>7403</v>
      </c>
      <c r="C4146" s="46" t="s">
        <v>7266</v>
      </c>
      <c r="D4146" s="46" t="s">
        <v>7267</v>
      </c>
      <c r="E4146" s="46" t="s">
        <v>3485</v>
      </c>
      <c r="F4146" s="46" t="s">
        <v>7524</v>
      </c>
      <c r="G4146" s="46" t="s">
        <v>14119</v>
      </c>
      <c r="H4146" s="46" t="s">
        <v>358</v>
      </c>
      <c r="I4146" s="46" t="s">
        <v>421</v>
      </c>
      <c r="J4146" s="47">
        <v>578</v>
      </c>
      <c r="K4146" s="46" t="s">
        <v>2569</v>
      </c>
      <c r="L4146" s="46" t="s">
        <v>288</v>
      </c>
    </row>
    <row r="4147" spans="1:12" x14ac:dyDescent="0.2">
      <c r="A4147" s="47">
        <v>7383</v>
      </c>
      <c r="C4147" s="46" t="s">
        <v>7269</v>
      </c>
      <c r="D4147" s="46" t="s">
        <v>7029</v>
      </c>
      <c r="E4147" s="46" t="s">
        <v>42</v>
      </c>
      <c r="F4147" s="46" t="s">
        <v>7525</v>
      </c>
      <c r="G4147" s="46" t="s">
        <v>14120</v>
      </c>
      <c r="H4147" s="46" t="s">
        <v>361</v>
      </c>
      <c r="I4147" s="46" t="s">
        <v>619</v>
      </c>
      <c r="J4147" s="47">
        <v>43</v>
      </c>
      <c r="K4147" s="46" t="s">
        <v>2569</v>
      </c>
      <c r="L4147" s="46" t="s">
        <v>269</v>
      </c>
    </row>
    <row r="4148" spans="1:12" x14ac:dyDescent="0.2">
      <c r="A4148" s="47">
        <v>7382</v>
      </c>
      <c r="C4148" s="46" t="s">
        <v>2684</v>
      </c>
      <c r="D4148" s="46" t="s">
        <v>57</v>
      </c>
      <c r="E4148" s="46" t="s">
        <v>52</v>
      </c>
      <c r="F4148" s="46" t="s">
        <v>7526</v>
      </c>
      <c r="G4148" s="46" t="s">
        <v>14121</v>
      </c>
      <c r="H4148" s="46" t="s">
        <v>361</v>
      </c>
      <c r="I4148" s="46" t="s">
        <v>676</v>
      </c>
      <c r="J4148" s="47">
        <v>444</v>
      </c>
      <c r="K4148" s="46" t="s">
        <v>2569</v>
      </c>
      <c r="L4148" s="46" t="s">
        <v>269</v>
      </c>
    </row>
    <row r="4149" spans="1:12" x14ac:dyDescent="0.2">
      <c r="A4149" s="47">
        <v>7376</v>
      </c>
      <c r="C4149" s="46" t="s">
        <v>533</v>
      </c>
      <c r="D4149" s="46" t="s">
        <v>1833</v>
      </c>
      <c r="E4149" s="46" t="s">
        <v>11326</v>
      </c>
      <c r="F4149" s="46" t="s">
        <v>14122</v>
      </c>
      <c r="G4149" s="46" t="s">
        <v>14123</v>
      </c>
      <c r="H4149" s="46" t="s">
        <v>368</v>
      </c>
      <c r="I4149" s="46" t="s">
        <v>8344</v>
      </c>
      <c r="J4149" s="47">
        <v>10411</v>
      </c>
      <c r="K4149" s="46" t="s">
        <v>2569</v>
      </c>
      <c r="L4149" s="46" t="s">
        <v>269</v>
      </c>
    </row>
    <row r="4150" spans="1:12" x14ac:dyDescent="0.2">
      <c r="A4150" s="47">
        <v>7374</v>
      </c>
      <c r="C4150" s="46" t="s">
        <v>7272</v>
      </c>
      <c r="D4150" s="46" t="s">
        <v>2585</v>
      </c>
      <c r="E4150" s="46" t="s">
        <v>1482</v>
      </c>
      <c r="F4150" s="46" t="s">
        <v>7527</v>
      </c>
      <c r="G4150" s="46" t="s">
        <v>14124</v>
      </c>
      <c r="H4150" s="46" t="s">
        <v>361</v>
      </c>
      <c r="I4150" s="46" t="s">
        <v>820</v>
      </c>
      <c r="J4150" s="47">
        <v>461</v>
      </c>
      <c r="K4150" s="46" t="s">
        <v>2569</v>
      </c>
      <c r="L4150" s="46" t="s">
        <v>269</v>
      </c>
    </row>
    <row r="4151" spans="1:12" x14ac:dyDescent="0.2">
      <c r="A4151" s="47">
        <v>7372</v>
      </c>
      <c r="C4151" s="46" t="s">
        <v>1939</v>
      </c>
      <c r="D4151" s="46" t="s">
        <v>34</v>
      </c>
      <c r="E4151" s="46" t="s">
        <v>2567</v>
      </c>
      <c r="F4151" s="46" t="s">
        <v>7529</v>
      </c>
      <c r="G4151" s="46" t="s">
        <v>14125</v>
      </c>
      <c r="H4151" s="46" t="s">
        <v>361</v>
      </c>
      <c r="I4151" s="46" t="s">
        <v>619</v>
      </c>
      <c r="J4151" s="47">
        <v>43</v>
      </c>
      <c r="K4151" s="46" t="s">
        <v>2569</v>
      </c>
      <c r="L4151" s="46" t="s">
        <v>269</v>
      </c>
    </row>
    <row r="4152" spans="1:12" x14ac:dyDescent="0.2">
      <c r="A4152" s="47">
        <v>7324</v>
      </c>
      <c r="C4152" s="46" t="s">
        <v>19</v>
      </c>
      <c r="D4152" s="46" t="s">
        <v>55</v>
      </c>
      <c r="E4152" s="46" t="s">
        <v>93</v>
      </c>
      <c r="F4152" s="46" t="s">
        <v>14126</v>
      </c>
      <c r="G4152" s="46" t="s">
        <v>14127</v>
      </c>
      <c r="H4152" s="46" t="s">
        <v>361</v>
      </c>
      <c r="I4152" s="46" t="s">
        <v>428</v>
      </c>
      <c r="J4152" s="47">
        <v>641</v>
      </c>
      <c r="K4152" s="46" t="s">
        <v>2569</v>
      </c>
      <c r="L4152" s="46" t="s">
        <v>269</v>
      </c>
    </row>
    <row r="4153" spans="1:12" x14ac:dyDescent="0.2">
      <c r="A4153" s="47">
        <v>7311</v>
      </c>
      <c r="C4153" s="46" t="s">
        <v>10</v>
      </c>
      <c r="D4153" s="46" t="s">
        <v>14170</v>
      </c>
      <c r="E4153" s="46" t="s">
        <v>3337</v>
      </c>
      <c r="F4153" s="46" t="s">
        <v>7530</v>
      </c>
      <c r="G4153" s="46" t="s">
        <v>14128</v>
      </c>
      <c r="H4153" s="46" t="s">
        <v>361</v>
      </c>
      <c r="I4153" s="46" t="s">
        <v>826</v>
      </c>
      <c r="J4153" s="47">
        <v>276</v>
      </c>
      <c r="K4153" s="46" t="s">
        <v>2569</v>
      </c>
      <c r="L4153" s="46" t="s">
        <v>280</v>
      </c>
    </row>
    <row r="4154" spans="1:12" x14ac:dyDescent="0.2">
      <c r="A4154" s="47">
        <v>7299</v>
      </c>
      <c r="C4154" s="46" t="s">
        <v>5471</v>
      </c>
      <c r="D4154" s="46" t="s">
        <v>6761</v>
      </c>
      <c r="E4154" s="46" t="s">
        <v>2785</v>
      </c>
      <c r="F4154" s="46" t="s">
        <v>14129</v>
      </c>
      <c r="G4154" s="46" t="s">
        <v>14130</v>
      </c>
      <c r="H4154" s="46" t="s">
        <v>368</v>
      </c>
      <c r="I4154" s="46" t="s">
        <v>1127</v>
      </c>
      <c r="J4154" s="47">
        <v>10382</v>
      </c>
      <c r="K4154" s="46" t="s">
        <v>2569</v>
      </c>
      <c r="L4154" s="46" t="s">
        <v>169</v>
      </c>
    </row>
    <row r="4155" spans="1:12" x14ac:dyDescent="0.2">
      <c r="A4155" s="47">
        <v>7292</v>
      </c>
      <c r="C4155" s="46" t="s">
        <v>7276</v>
      </c>
      <c r="D4155" s="46" t="s">
        <v>7277</v>
      </c>
      <c r="E4155" s="46" t="s">
        <v>52</v>
      </c>
      <c r="F4155" s="46" t="s">
        <v>7742</v>
      </c>
      <c r="G4155" s="46" t="s">
        <v>14131</v>
      </c>
      <c r="H4155" s="46" t="s">
        <v>361</v>
      </c>
      <c r="I4155" s="46" t="s">
        <v>8960</v>
      </c>
      <c r="J4155" s="47">
        <v>192</v>
      </c>
      <c r="K4155" s="46" t="s">
        <v>2569</v>
      </c>
      <c r="L4155" s="46" t="s">
        <v>169</v>
      </c>
    </row>
    <row r="4156" spans="1:12" x14ac:dyDescent="0.2">
      <c r="A4156" s="47">
        <v>7288</v>
      </c>
      <c r="C4156" s="46" t="s">
        <v>7276</v>
      </c>
      <c r="D4156" s="46" t="s">
        <v>7279</v>
      </c>
      <c r="E4156" s="46" t="s">
        <v>52</v>
      </c>
      <c r="F4156" s="46" t="s">
        <v>7531</v>
      </c>
      <c r="G4156" s="46" t="s">
        <v>14132</v>
      </c>
      <c r="H4156" s="46" t="s">
        <v>368</v>
      </c>
      <c r="I4156" s="46" t="s">
        <v>357</v>
      </c>
      <c r="J4156" s="47">
        <v>31</v>
      </c>
      <c r="K4156" s="46" t="s">
        <v>2569</v>
      </c>
      <c r="L4156" s="46" t="s">
        <v>284</v>
      </c>
    </row>
    <row r="4157" spans="1:12" x14ac:dyDescent="0.2">
      <c r="A4157" s="47">
        <v>7248</v>
      </c>
      <c r="C4157" s="46" t="s">
        <v>6212</v>
      </c>
      <c r="D4157" s="46" t="s">
        <v>147</v>
      </c>
      <c r="E4157" s="46" t="s">
        <v>7281</v>
      </c>
      <c r="F4157" s="46" t="s">
        <v>7533</v>
      </c>
      <c r="G4157" s="46" t="s">
        <v>14133</v>
      </c>
      <c r="H4157" s="46" t="s">
        <v>368</v>
      </c>
      <c r="I4157" s="46" t="s">
        <v>469</v>
      </c>
      <c r="J4157" s="47">
        <v>10178</v>
      </c>
      <c r="K4157" s="46" t="s">
        <v>2569</v>
      </c>
      <c r="L4157" s="46" t="s">
        <v>283</v>
      </c>
    </row>
    <row r="4158" spans="1:12" x14ac:dyDescent="0.2">
      <c r="A4158" s="47">
        <v>7246</v>
      </c>
      <c r="C4158" s="46" t="s">
        <v>15366</v>
      </c>
      <c r="D4158" s="46" t="s">
        <v>1569</v>
      </c>
      <c r="E4158" s="46" t="s">
        <v>15197</v>
      </c>
      <c r="F4158" s="46" t="s">
        <v>14135</v>
      </c>
      <c r="G4158" s="46" t="s">
        <v>14136</v>
      </c>
      <c r="H4158" s="46" t="s">
        <v>358</v>
      </c>
      <c r="I4158" s="46" t="s">
        <v>647</v>
      </c>
      <c r="J4158" s="47">
        <v>76</v>
      </c>
      <c r="K4158" s="46" t="s">
        <v>2569</v>
      </c>
      <c r="L4158" s="46" t="s">
        <v>279</v>
      </c>
    </row>
    <row r="4159" spans="1:12" x14ac:dyDescent="0.2">
      <c r="A4159" s="47">
        <v>7227</v>
      </c>
      <c r="C4159" s="46" t="s">
        <v>4654</v>
      </c>
      <c r="D4159" s="46" t="s">
        <v>72</v>
      </c>
      <c r="E4159" s="46" t="s">
        <v>96</v>
      </c>
      <c r="F4159" s="46" t="s">
        <v>7534</v>
      </c>
      <c r="G4159" s="46" t="s">
        <v>14137</v>
      </c>
      <c r="H4159" s="46" t="s">
        <v>361</v>
      </c>
      <c r="I4159" s="46" t="s">
        <v>818</v>
      </c>
      <c r="J4159" s="47">
        <v>600</v>
      </c>
      <c r="K4159" s="46" t="s">
        <v>2569</v>
      </c>
      <c r="L4159" s="46" t="s">
        <v>279</v>
      </c>
    </row>
    <row r="4160" spans="1:12" x14ac:dyDescent="0.2">
      <c r="A4160" s="47">
        <v>7180</v>
      </c>
      <c r="C4160" s="46" t="s">
        <v>155</v>
      </c>
      <c r="D4160" s="46" t="s">
        <v>1825</v>
      </c>
      <c r="E4160" s="46" t="s">
        <v>73</v>
      </c>
      <c r="F4160" s="46" t="s">
        <v>7535</v>
      </c>
      <c r="G4160" s="46" t="s">
        <v>14138</v>
      </c>
      <c r="H4160" s="46" t="s">
        <v>368</v>
      </c>
      <c r="I4160" s="46" t="s">
        <v>818</v>
      </c>
      <c r="J4160" s="47">
        <v>600</v>
      </c>
      <c r="K4160" s="46" t="s">
        <v>2569</v>
      </c>
      <c r="L4160" s="46" t="s">
        <v>279</v>
      </c>
    </row>
    <row r="4161" spans="1:12" x14ac:dyDescent="0.2">
      <c r="A4161" s="47">
        <v>7179</v>
      </c>
      <c r="C4161" s="46" t="s">
        <v>17</v>
      </c>
      <c r="D4161" s="46" t="s">
        <v>19</v>
      </c>
      <c r="E4161" s="46" t="s">
        <v>525</v>
      </c>
      <c r="F4161" s="46" t="s">
        <v>7536</v>
      </c>
      <c r="G4161" s="46" t="s">
        <v>14139</v>
      </c>
      <c r="H4161" s="46" t="s">
        <v>361</v>
      </c>
      <c r="I4161" s="46" t="s">
        <v>462</v>
      </c>
      <c r="J4161" s="47">
        <v>10154</v>
      </c>
      <c r="K4161" s="46" t="s">
        <v>2569</v>
      </c>
      <c r="L4161" s="46" t="s">
        <v>279</v>
      </c>
    </row>
    <row r="4162" spans="1:12" x14ac:dyDescent="0.2">
      <c r="A4162" s="47">
        <v>7178</v>
      </c>
      <c r="C4162" s="46" t="s">
        <v>7285</v>
      </c>
      <c r="D4162" s="46" t="s">
        <v>4186</v>
      </c>
      <c r="E4162" s="46" t="s">
        <v>65</v>
      </c>
      <c r="F4162" s="46" t="s">
        <v>7538</v>
      </c>
      <c r="G4162" s="46" t="s">
        <v>14140</v>
      </c>
      <c r="H4162" s="46" t="s">
        <v>361</v>
      </c>
      <c r="I4162" s="46" t="s">
        <v>857</v>
      </c>
      <c r="J4162" s="47">
        <v>446</v>
      </c>
      <c r="K4162" s="46" t="s">
        <v>2569</v>
      </c>
      <c r="L4162" s="46" t="s">
        <v>279</v>
      </c>
    </row>
    <row r="4163" spans="1:12" x14ac:dyDescent="0.2">
      <c r="A4163" s="47">
        <v>7176</v>
      </c>
      <c r="C4163" s="46" t="s">
        <v>15437</v>
      </c>
      <c r="D4163" s="46" t="s">
        <v>9</v>
      </c>
      <c r="E4163" s="46" t="s">
        <v>22</v>
      </c>
      <c r="F4163" s="46" t="s">
        <v>7539</v>
      </c>
      <c r="G4163" s="46" t="s">
        <v>14141</v>
      </c>
      <c r="H4163" s="46" t="s">
        <v>368</v>
      </c>
      <c r="I4163" s="46" t="s">
        <v>841</v>
      </c>
      <c r="J4163" s="47">
        <v>251</v>
      </c>
      <c r="K4163" s="46" t="s">
        <v>2569</v>
      </c>
      <c r="L4163" s="46" t="s">
        <v>282</v>
      </c>
    </row>
    <row r="4164" spans="1:12" x14ac:dyDescent="0.2">
      <c r="A4164" s="47">
        <v>7133</v>
      </c>
      <c r="C4164" s="46" t="s">
        <v>2044</v>
      </c>
      <c r="D4164" s="46" t="s">
        <v>7289</v>
      </c>
      <c r="E4164" s="46" t="s">
        <v>11</v>
      </c>
      <c r="F4164" s="46" t="s">
        <v>6677</v>
      </c>
      <c r="G4164" s="46" t="s">
        <v>14142</v>
      </c>
      <c r="H4164" s="46" t="s">
        <v>361</v>
      </c>
      <c r="I4164" s="46" t="s">
        <v>815</v>
      </c>
      <c r="J4164" s="47">
        <v>10143</v>
      </c>
      <c r="K4164" s="46" t="s">
        <v>2569</v>
      </c>
      <c r="L4164" s="46" t="s">
        <v>282</v>
      </c>
    </row>
    <row r="4165" spans="1:12" x14ac:dyDescent="0.2">
      <c r="A4165" s="47">
        <v>7126</v>
      </c>
      <c r="C4165" s="46" t="s">
        <v>9</v>
      </c>
      <c r="D4165" s="46" t="s">
        <v>57</v>
      </c>
      <c r="E4165" s="46" t="s">
        <v>3834</v>
      </c>
      <c r="F4165" s="46" t="s">
        <v>7540</v>
      </c>
      <c r="G4165" s="46" t="s">
        <v>14143</v>
      </c>
      <c r="H4165" s="46" t="s">
        <v>358</v>
      </c>
      <c r="I4165" s="46" t="s">
        <v>757</v>
      </c>
      <c r="J4165" s="47">
        <v>59</v>
      </c>
      <c r="K4165" s="46" t="s">
        <v>2569</v>
      </c>
      <c r="L4165" s="46" t="s">
        <v>282</v>
      </c>
    </row>
    <row r="4166" spans="1:12" x14ac:dyDescent="0.2">
      <c r="A4166" s="47">
        <v>7123</v>
      </c>
      <c r="C4166" s="46" t="s">
        <v>74</v>
      </c>
      <c r="D4166" s="46" t="s">
        <v>15420</v>
      </c>
      <c r="E4166" s="46" t="s">
        <v>42</v>
      </c>
      <c r="F4166" s="46" t="s">
        <v>4377</v>
      </c>
      <c r="G4166" s="46" t="s">
        <v>14144</v>
      </c>
      <c r="H4166" s="46" t="s">
        <v>358</v>
      </c>
      <c r="I4166" s="46" t="s">
        <v>757</v>
      </c>
      <c r="J4166" s="47">
        <v>59</v>
      </c>
      <c r="K4166" s="46" t="s">
        <v>2569</v>
      </c>
      <c r="L4166" s="46" t="s">
        <v>282</v>
      </c>
    </row>
    <row r="4167" spans="1:12" x14ac:dyDescent="0.2">
      <c r="A4167" s="47">
        <v>7116</v>
      </c>
      <c r="C4167" s="46" t="s">
        <v>3119</v>
      </c>
      <c r="D4167" s="46" t="s">
        <v>15039</v>
      </c>
      <c r="E4167" s="46" t="s">
        <v>12</v>
      </c>
      <c r="F4167" s="46" t="s">
        <v>7541</v>
      </c>
      <c r="G4167" s="46" t="s">
        <v>14145</v>
      </c>
      <c r="H4167" s="46" t="s">
        <v>368</v>
      </c>
      <c r="I4167" s="46" t="s">
        <v>1170</v>
      </c>
      <c r="J4167" s="47">
        <v>710</v>
      </c>
      <c r="K4167" s="46" t="s">
        <v>2569</v>
      </c>
      <c r="L4167" s="46" t="s">
        <v>282</v>
      </c>
    </row>
    <row r="4168" spans="1:12" x14ac:dyDescent="0.2">
      <c r="A4168" s="47">
        <v>7097</v>
      </c>
      <c r="C4168" s="46" t="s">
        <v>72</v>
      </c>
      <c r="D4168" s="46" t="s">
        <v>57</v>
      </c>
      <c r="E4168" s="46" t="s">
        <v>82</v>
      </c>
      <c r="F4168" s="46" t="s">
        <v>7544</v>
      </c>
      <c r="G4168" s="46" t="s">
        <v>14146</v>
      </c>
      <c r="H4168" s="46" t="s">
        <v>361</v>
      </c>
      <c r="I4168" s="46" t="s">
        <v>752</v>
      </c>
      <c r="J4168" s="47">
        <v>406</v>
      </c>
      <c r="K4168" s="46" t="s">
        <v>2569</v>
      </c>
      <c r="L4168" s="46" t="s">
        <v>282</v>
      </c>
    </row>
    <row r="4169" spans="1:12" x14ac:dyDescent="0.2">
      <c r="A4169" s="47">
        <v>7077</v>
      </c>
      <c r="C4169" s="46" t="s">
        <v>34</v>
      </c>
      <c r="D4169" s="46" t="s">
        <v>1512</v>
      </c>
      <c r="E4169" s="46" t="s">
        <v>3483</v>
      </c>
      <c r="F4169" s="46" t="s">
        <v>14148</v>
      </c>
      <c r="G4169" s="46" t="s">
        <v>14149</v>
      </c>
      <c r="H4169" s="46" t="s">
        <v>358</v>
      </c>
      <c r="I4169" s="46" t="s">
        <v>388</v>
      </c>
      <c r="J4169" s="47">
        <v>252</v>
      </c>
      <c r="K4169" s="46" t="s">
        <v>2569</v>
      </c>
      <c r="L4169" s="46" t="s">
        <v>282</v>
      </c>
    </row>
    <row r="4170" spans="1:12" x14ac:dyDescent="0.2">
      <c r="A4170" s="47">
        <v>7068</v>
      </c>
      <c r="C4170" s="46" t="s">
        <v>5035</v>
      </c>
      <c r="D4170" s="46" t="s">
        <v>1706</v>
      </c>
      <c r="E4170" s="46" t="s">
        <v>64</v>
      </c>
      <c r="F4170" s="46" t="s">
        <v>7546</v>
      </c>
      <c r="G4170" s="46" t="s">
        <v>14150</v>
      </c>
      <c r="H4170" s="46" t="s">
        <v>368</v>
      </c>
      <c r="I4170" s="46" t="s">
        <v>395</v>
      </c>
      <c r="J4170" s="47">
        <v>268</v>
      </c>
      <c r="K4170" s="46" t="s">
        <v>2569</v>
      </c>
      <c r="L4170" s="46" t="s">
        <v>282</v>
      </c>
    </row>
    <row r="4171" spans="1:12" x14ac:dyDescent="0.2">
      <c r="A4171" s="47">
        <v>7063</v>
      </c>
      <c r="C4171" s="46" t="s">
        <v>9</v>
      </c>
      <c r="D4171" s="46" t="s">
        <v>7293</v>
      </c>
      <c r="E4171" s="46" t="s">
        <v>12</v>
      </c>
      <c r="F4171" s="46" t="s">
        <v>7547</v>
      </c>
      <c r="G4171" s="46" t="s">
        <v>14151</v>
      </c>
      <c r="H4171" s="46" t="s">
        <v>358</v>
      </c>
      <c r="I4171" s="46" t="s">
        <v>179</v>
      </c>
      <c r="J4171" s="47">
        <v>598</v>
      </c>
      <c r="K4171" s="46" t="s">
        <v>2569</v>
      </c>
      <c r="L4171" s="46" t="s">
        <v>282</v>
      </c>
    </row>
    <row r="4172" spans="1:12" x14ac:dyDescent="0.2">
      <c r="A4172" s="47">
        <v>7058</v>
      </c>
      <c r="C4172" s="46" t="s">
        <v>7297</v>
      </c>
      <c r="D4172" s="46" t="s">
        <v>6289</v>
      </c>
      <c r="E4172" s="46" t="s">
        <v>3570</v>
      </c>
      <c r="F4172" s="46" t="s">
        <v>7549</v>
      </c>
      <c r="G4172" s="46" t="s">
        <v>14152</v>
      </c>
      <c r="H4172" s="46" t="s">
        <v>358</v>
      </c>
      <c r="I4172" s="46" t="s">
        <v>179</v>
      </c>
      <c r="J4172" s="47">
        <v>598</v>
      </c>
      <c r="K4172" s="46" t="s">
        <v>2569</v>
      </c>
      <c r="L4172" s="46" t="s">
        <v>282</v>
      </c>
    </row>
    <row r="4173" spans="1:12" x14ac:dyDescent="0.2">
      <c r="A4173" s="47">
        <v>7057</v>
      </c>
      <c r="C4173" s="46" t="s">
        <v>144</v>
      </c>
      <c r="D4173" s="46" t="s">
        <v>5130</v>
      </c>
      <c r="E4173" s="46" t="s">
        <v>31</v>
      </c>
      <c r="F4173" s="46" t="s">
        <v>7552</v>
      </c>
      <c r="G4173" s="46" t="s">
        <v>14153</v>
      </c>
      <c r="H4173" s="46" t="s">
        <v>368</v>
      </c>
      <c r="I4173" s="46" t="s">
        <v>452</v>
      </c>
      <c r="J4173" s="47">
        <v>10064</v>
      </c>
      <c r="K4173" s="46" t="s">
        <v>2569</v>
      </c>
      <c r="L4173" s="46" t="s">
        <v>282</v>
      </c>
    </row>
    <row r="4174" spans="1:12" x14ac:dyDescent="0.2">
      <c r="A4174" s="47">
        <v>7055</v>
      </c>
      <c r="C4174" s="46" t="s">
        <v>1892</v>
      </c>
      <c r="D4174" s="46" t="s">
        <v>1653</v>
      </c>
      <c r="E4174" s="46" t="s">
        <v>64</v>
      </c>
      <c r="F4174" s="46" t="s">
        <v>5321</v>
      </c>
      <c r="G4174" s="46" t="s">
        <v>14154</v>
      </c>
      <c r="H4174" s="46" t="s">
        <v>358</v>
      </c>
      <c r="I4174" s="46" t="s">
        <v>571</v>
      </c>
      <c r="J4174" s="47">
        <v>243</v>
      </c>
      <c r="K4174" s="46" t="s">
        <v>2569</v>
      </c>
      <c r="L4174" s="46" t="s">
        <v>282</v>
      </c>
    </row>
    <row r="4175" spans="1:12" x14ac:dyDescent="0.2">
      <c r="A4175" s="47">
        <v>7053</v>
      </c>
      <c r="C4175" s="46" t="s">
        <v>58</v>
      </c>
      <c r="D4175" s="46" t="s">
        <v>1604</v>
      </c>
      <c r="E4175" s="46" t="s">
        <v>3283</v>
      </c>
      <c r="F4175" s="46" t="s">
        <v>7557</v>
      </c>
      <c r="G4175" s="46" t="s">
        <v>14155</v>
      </c>
      <c r="H4175" s="46" t="s">
        <v>361</v>
      </c>
      <c r="I4175" s="46" t="s">
        <v>433</v>
      </c>
      <c r="J4175" s="47">
        <v>713</v>
      </c>
      <c r="K4175" s="46" t="s">
        <v>2569</v>
      </c>
      <c r="L4175" s="46" t="s">
        <v>287</v>
      </c>
    </row>
    <row r="4176" spans="1:12" x14ac:dyDescent="0.2">
      <c r="A4176" s="47">
        <v>7052</v>
      </c>
      <c r="C4176" s="46" t="s">
        <v>7302</v>
      </c>
      <c r="D4176" s="46" t="s">
        <v>7303</v>
      </c>
      <c r="E4176" s="46" t="s">
        <v>31</v>
      </c>
      <c r="F4176" s="46" t="s">
        <v>7560</v>
      </c>
      <c r="G4176" s="46" t="s">
        <v>14156</v>
      </c>
      <c r="H4176" s="46" t="s">
        <v>361</v>
      </c>
      <c r="I4176" s="46" t="s">
        <v>433</v>
      </c>
      <c r="J4176" s="47">
        <v>713</v>
      </c>
      <c r="K4176" s="46" t="s">
        <v>2569</v>
      </c>
      <c r="L4176" s="46" t="s">
        <v>287</v>
      </c>
    </row>
    <row r="4177" spans="1:12" x14ac:dyDescent="0.2">
      <c r="A4177" s="47">
        <v>7044</v>
      </c>
      <c r="C4177" s="46" t="s">
        <v>13858</v>
      </c>
      <c r="D4177" s="46" t="s">
        <v>5073</v>
      </c>
      <c r="E4177" s="46" t="s">
        <v>9911</v>
      </c>
      <c r="F4177" s="46" t="s">
        <v>7561</v>
      </c>
      <c r="G4177" s="46" t="s">
        <v>14157</v>
      </c>
      <c r="H4177" s="46" t="s">
        <v>361</v>
      </c>
      <c r="I4177" s="46" t="s">
        <v>912</v>
      </c>
      <c r="J4177" s="47">
        <v>495</v>
      </c>
      <c r="K4177" s="46" t="s">
        <v>2569</v>
      </c>
      <c r="L4177" s="46" t="s">
        <v>287</v>
      </c>
    </row>
    <row r="4178" spans="1:12" x14ac:dyDescent="0.2">
      <c r="A4178" s="47">
        <v>7039</v>
      </c>
      <c r="C4178" s="46" t="s">
        <v>5748</v>
      </c>
      <c r="D4178" s="46" t="s">
        <v>4379</v>
      </c>
      <c r="E4178" s="46" t="s">
        <v>6880</v>
      </c>
      <c r="F4178" s="46" t="s">
        <v>7563</v>
      </c>
      <c r="G4178" s="46" t="s">
        <v>14158</v>
      </c>
      <c r="H4178" s="46" t="s">
        <v>361</v>
      </c>
      <c r="I4178" s="46" t="s">
        <v>640</v>
      </c>
      <c r="J4178" s="47">
        <v>10415</v>
      </c>
      <c r="K4178" s="46" t="s">
        <v>2569</v>
      </c>
      <c r="L4178" s="46" t="s">
        <v>269</v>
      </c>
    </row>
    <row r="4179" spans="1:12" x14ac:dyDescent="0.2">
      <c r="A4179" s="47">
        <v>7035</v>
      </c>
      <c r="C4179" s="46" t="s">
        <v>3675</v>
      </c>
      <c r="D4179" s="46" t="s">
        <v>9</v>
      </c>
      <c r="E4179" s="46" t="s">
        <v>67</v>
      </c>
      <c r="F4179" s="46" t="s">
        <v>7564</v>
      </c>
      <c r="G4179" s="46" t="s">
        <v>14159</v>
      </c>
      <c r="H4179" s="46" t="s">
        <v>368</v>
      </c>
      <c r="I4179" s="46" t="s">
        <v>381</v>
      </c>
      <c r="J4179" s="47">
        <v>165</v>
      </c>
      <c r="K4179" s="46" t="s">
        <v>2569</v>
      </c>
      <c r="L4179" s="46" t="s">
        <v>287</v>
      </c>
    </row>
    <row r="4180" spans="1:12" x14ac:dyDescent="0.2">
      <c r="A4180" s="47">
        <v>7031</v>
      </c>
      <c r="C4180" s="46" t="s">
        <v>5768</v>
      </c>
      <c r="D4180" s="46" t="s">
        <v>1744</v>
      </c>
      <c r="E4180" s="46" t="s">
        <v>418</v>
      </c>
      <c r="F4180" s="46" t="s">
        <v>3351</v>
      </c>
      <c r="G4180" s="46" t="s">
        <v>14160</v>
      </c>
      <c r="H4180" s="46" t="s">
        <v>361</v>
      </c>
      <c r="I4180" s="46" t="s">
        <v>379</v>
      </c>
      <c r="J4180" s="47">
        <v>138</v>
      </c>
      <c r="K4180" s="46" t="s">
        <v>2569</v>
      </c>
      <c r="L4180" s="46" t="s">
        <v>285</v>
      </c>
    </row>
    <row r="4181" spans="1:12" x14ac:dyDescent="0.2">
      <c r="A4181" s="47">
        <v>7030</v>
      </c>
      <c r="C4181" s="46" t="s">
        <v>1505</v>
      </c>
      <c r="D4181" s="46" t="s">
        <v>16010</v>
      </c>
      <c r="E4181" s="46" t="s">
        <v>52</v>
      </c>
      <c r="F4181" s="46" t="s">
        <v>7566</v>
      </c>
      <c r="G4181" s="46" t="s">
        <v>14161</v>
      </c>
      <c r="H4181" s="46" t="s">
        <v>361</v>
      </c>
      <c r="I4181" s="46" t="s">
        <v>644</v>
      </c>
      <c r="J4181" s="47">
        <v>451</v>
      </c>
      <c r="K4181" s="46" t="s">
        <v>2569</v>
      </c>
      <c r="L4181" s="46" t="s">
        <v>285</v>
      </c>
    </row>
    <row r="4182" spans="1:12" x14ac:dyDescent="0.2">
      <c r="A4182" s="47">
        <v>7015</v>
      </c>
      <c r="C4182" s="46" t="s">
        <v>1564</v>
      </c>
      <c r="D4182" s="46" t="s">
        <v>17</v>
      </c>
      <c r="E4182" s="46" t="s">
        <v>63</v>
      </c>
      <c r="F4182" s="46" t="s">
        <v>7568</v>
      </c>
      <c r="G4182" s="46" t="s">
        <v>14162</v>
      </c>
      <c r="H4182" s="46" t="s">
        <v>361</v>
      </c>
      <c r="I4182" s="46" t="s">
        <v>178</v>
      </c>
      <c r="J4182" s="47">
        <v>504</v>
      </c>
      <c r="K4182" s="46" t="s">
        <v>2569</v>
      </c>
      <c r="L4182" s="46" t="s">
        <v>285</v>
      </c>
    </row>
    <row r="4183" spans="1:12" x14ac:dyDescent="0.2">
      <c r="A4183" s="47">
        <v>6980</v>
      </c>
      <c r="C4183" s="46" t="s">
        <v>6058</v>
      </c>
      <c r="D4183" s="46" t="s">
        <v>91</v>
      </c>
      <c r="E4183" s="46" t="s">
        <v>163</v>
      </c>
      <c r="F4183" s="46" t="s">
        <v>7569</v>
      </c>
      <c r="G4183" s="46" t="s">
        <v>14163</v>
      </c>
      <c r="H4183" s="46" t="s">
        <v>361</v>
      </c>
      <c r="I4183" s="46" t="s">
        <v>608</v>
      </c>
      <c r="J4183" s="47">
        <v>58</v>
      </c>
      <c r="K4183" s="46" t="s">
        <v>2569</v>
      </c>
      <c r="L4183" s="46" t="s">
        <v>169</v>
      </c>
    </row>
    <row r="4184" spans="1:12" x14ac:dyDescent="0.2">
      <c r="A4184" s="47">
        <v>6977</v>
      </c>
      <c r="C4184" s="46" t="s">
        <v>371</v>
      </c>
      <c r="D4184" s="46" t="s">
        <v>1495</v>
      </c>
      <c r="E4184" s="46" t="s">
        <v>64</v>
      </c>
      <c r="F4184" s="46" t="s">
        <v>7570</v>
      </c>
      <c r="G4184" s="46" t="s">
        <v>14164</v>
      </c>
      <c r="H4184" s="46" t="s">
        <v>361</v>
      </c>
      <c r="I4184" s="46" t="s">
        <v>862</v>
      </c>
      <c r="J4184" s="47">
        <v>292</v>
      </c>
      <c r="K4184" s="46" t="s">
        <v>2569</v>
      </c>
      <c r="L4184" s="46" t="s">
        <v>282</v>
      </c>
    </row>
    <row r="4185" spans="1:12" x14ac:dyDescent="0.2">
      <c r="A4185" s="47">
        <v>6974</v>
      </c>
      <c r="C4185" s="46" t="s">
        <v>10</v>
      </c>
      <c r="D4185" s="46" t="s">
        <v>1714</v>
      </c>
      <c r="E4185" s="46" t="s">
        <v>36</v>
      </c>
      <c r="F4185" s="46" t="s">
        <v>7571</v>
      </c>
      <c r="G4185" s="46" t="s">
        <v>14165</v>
      </c>
      <c r="H4185" s="46" t="s">
        <v>361</v>
      </c>
      <c r="I4185" s="46" t="s">
        <v>710</v>
      </c>
      <c r="J4185" s="47">
        <v>278</v>
      </c>
      <c r="K4185" s="46" t="s">
        <v>2569</v>
      </c>
      <c r="L4185" s="46" t="s">
        <v>282</v>
      </c>
    </row>
    <row r="4186" spans="1:12" x14ac:dyDescent="0.2">
      <c r="A4186" s="47">
        <v>6956</v>
      </c>
      <c r="C4186" s="46" t="s">
        <v>15302</v>
      </c>
      <c r="D4186" s="46" t="s">
        <v>14620</v>
      </c>
      <c r="E4186" s="46" t="s">
        <v>5332</v>
      </c>
      <c r="F4186" s="46" t="s">
        <v>7574</v>
      </c>
      <c r="G4186" s="46" t="s">
        <v>14166</v>
      </c>
      <c r="H4186" s="46" t="s">
        <v>361</v>
      </c>
      <c r="I4186" s="46" t="s">
        <v>419</v>
      </c>
      <c r="J4186" s="47">
        <v>10124</v>
      </c>
      <c r="K4186" s="46" t="s">
        <v>2569</v>
      </c>
      <c r="L4186" s="46" t="s">
        <v>279</v>
      </c>
    </row>
    <row r="4187" spans="1:12" x14ac:dyDescent="0.2">
      <c r="A4187" s="47">
        <v>6913</v>
      </c>
      <c r="C4187" s="46" t="s">
        <v>7311</v>
      </c>
      <c r="D4187" s="46" t="s">
        <v>3471</v>
      </c>
      <c r="E4187" s="46" t="s">
        <v>42</v>
      </c>
      <c r="F4187" s="46" t="s">
        <v>7575</v>
      </c>
      <c r="G4187" s="46" t="s">
        <v>14167</v>
      </c>
      <c r="H4187" s="46" t="s">
        <v>368</v>
      </c>
      <c r="I4187" s="46" t="s">
        <v>789</v>
      </c>
      <c r="J4187" s="47">
        <v>10408</v>
      </c>
      <c r="K4187" s="46" t="s">
        <v>2569</v>
      </c>
      <c r="L4187" s="46" t="s">
        <v>288</v>
      </c>
    </row>
    <row r="4188" spans="1:12" x14ac:dyDescent="0.2">
      <c r="A4188" s="47">
        <v>6902</v>
      </c>
      <c r="C4188" s="46" t="s">
        <v>34</v>
      </c>
      <c r="D4188" s="46" t="s">
        <v>72</v>
      </c>
      <c r="E4188" s="46" t="s">
        <v>29</v>
      </c>
      <c r="F4188" s="46" t="s">
        <v>7576</v>
      </c>
      <c r="G4188" s="46" t="s">
        <v>14168</v>
      </c>
      <c r="H4188" s="46" t="s">
        <v>361</v>
      </c>
      <c r="I4188" s="46" t="s">
        <v>710</v>
      </c>
      <c r="J4188" s="47">
        <v>278</v>
      </c>
      <c r="K4188" s="46" t="s">
        <v>2569</v>
      </c>
      <c r="L4188" s="46" t="s">
        <v>282</v>
      </c>
    </row>
    <row r="4189" spans="1:12" x14ac:dyDescent="0.2">
      <c r="A4189" s="47">
        <v>6873</v>
      </c>
      <c r="C4189" s="46" t="s">
        <v>2015</v>
      </c>
      <c r="D4189" s="46" t="s">
        <v>34</v>
      </c>
      <c r="E4189" s="46" t="s">
        <v>42</v>
      </c>
      <c r="F4189" s="46" t="s">
        <v>7577</v>
      </c>
      <c r="G4189" s="46" t="s">
        <v>14169</v>
      </c>
      <c r="H4189" s="46" t="s">
        <v>361</v>
      </c>
      <c r="I4189" s="46" t="s">
        <v>401</v>
      </c>
      <c r="J4189" s="47">
        <v>308</v>
      </c>
      <c r="K4189" s="46" t="s">
        <v>2569</v>
      </c>
      <c r="L4189" s="46" t="s">
        <v>284</v>
      </c>
    </row>
    <row r="4190" spans="1:12" x14ac:dyDescent="0.2">
      <c r="A4190" s="47">
        <v>6860</v>
      </c>
      <c r="C4190" s="46" t="s">
        <v>9</v>
      </c>
      <c r="D4190" s="46" t="s">
        <v>1712</v>
      </c>
      <c r="E4190" s="46" t="s">
        <v>46</v>
      </c>
      <c r="F4190" s="46" t="s">
        <v>14171</v>
      </c>
      <c r="G4190" s="46" t="s">
        <v>14172</v>
      </c>
      <c r="H4190" s="46" t="s">
        <v>361</v>
      </c>
      <c r="I4190" s="46" t="s">
        <v>355</v>
      </c>
      <c r="J4190" s="47">
        <v>10454</v>
      </c>
      <c r="K4190" s="46" t="s">
        <v>2569</v>
      </c>
      <c r="L4190" s="46" t="s">
        <v>284</v>
      </c>
    </row>
    <row r="4191" spans="1:12" x14ac:dyDescent="0.2">
      <c r="A4191" s="47">
        <v>6850</v>
      </c>
      <c r="C4191" s="46" t="s">
        <v>72</v>
      </c>
      <c r="D4191" s="46" t="s">
        <v>365</v>
      </c>
      <c r="E4191" s="46" t="s">
        <v>31</v>
      </c>
      <c r="F4191" s="46" t="s">
        <v>7579</v>
      </c>
      <c r="G4191" s="46" t="s">
        <v>14173</v>
      </c>
      <c r="H4191" s="46" t="s">
        <v>361</v>
      </c>
      <c r="I4191" s="46" t="s">
        <v>388</v>
      </c>
      <c r="J4191" s="47">
        <v>252</v>
      </c>
      <c r="K4191" s="46" t="s">
        <v>2569</v>
      </c>
      <c r="L4191" s="46" t="s">
        <v>282</v>
      </c>
    </row>
    <row r="4192" spans="1:12" x14ac:dyDescent="0.2">
      <c r="A4192" s="47">
        <v>6841</v>
      </c>
      <c r="C4192" s="46" t="s">
        <v>1780</v>
      </c>
      <c r="D4192" s="46" t="s">
        <v>5138</v>
      </c>
      <c r="E4192" s="46" t="s">
        <v>2850</v>
      </c>
      <c r="F4192" s="46" t="s">
        <v>7580</v>
      </c>
      <c r="G4192" s="46" t="s">
        <v>14174</v>
      </c>
      <c r="H4192" s="46" t="s">
        <v>361</v>
      </c>
      <c r="I4192" s="46" t="s">
        <v>1005</v>
      </c>
      <c r="J4192" s="47">
        <v>10015</v>
      </c>
      <c r="K4192" s="46" t="s">
        <v>2569</v>
      </c>
      <c r="L4192" s="46" t="s">
        <v>283</v>
      </c>
    </row>
    <row r="4193" spans="1:12" x14ac:dyDescent="0.2">
      <c r="A4193" s="47">
        <v>6832</v>
      </c>
      <c r="C4193" s="46" t="s">
        <v>528</v>
      </c>
      <c r="D4193" s="46" t="s">
        <v>13</v>
      </c>
      <c r="E4193" s="46" t="s">
        <v>3358</v>
      </c>
      <c r="F4193" s="46" t="s">
        <v>7582</v>
      </c>
      <c r="G4193" s="46" t="s">
        <v>14175</v>
      </c>
      <c r="H4193" s="46" t="s">
        <v>361</v>
      </c>
      <c r="I4193" s="46" t="s">
        <v>445</v>
      </c>
      <c r="J4193" s="47">
        <v>10007</v>
      </c>
      <c r="K4193" s="46" t="s">
        <v>2569</v>
      </c>
      <c r="L4193" s="46" t="s">
        <v>287</v>
      </c>
    </row>
    <row r="4194" spans="1:12" x14ac:dyDescent="0.2">
      <c r="A4194" s="47">
        <v>6815</v>
      </c>
      <c r="C4194" s="46" t="s">
        <v>6058</v>
      </c>
      <c r="D4194" s="46" t="s">
        <v>90</v>
      </c>
      <c r="E4194" s="46" t="s">
        <v>31</v>
      </c>
      <c r="F4194" s="46" t="s">
        <v>7584</v>
      </c>
      <c r="G4194" s="46" t="s">
        <v>14176</v>
      </c>
      <c r="H4194" s="46" t="s">
        <v>361</v>
      </c>
      <c r="I4194" s="46" t="s">
        <v>4320</v>
      </c>
      <c r="J4194" s="47">
        <v>103</v>
      </c>
      <c r="K4194" s="46" t="s">
        <v>2569</v>
      </c>
      <c r="L4194" s="46" t="s">
        <v>278</v>
      </c>
    </row>
    <row r="4195" spans="1:12" x14ac:dyDescent="0.2">
      <c r="A4195" s="47">
        <v>6813</v>
      </c>
      <c r="C4195" s="46" t="s">
        <v>146</v>
      </c>
      <c r="D4195" s="46" t="s">
        <v>7318</v>
      </c>
      <c r="E4195" s="46" t="s">
        <v>36</v>
      </c>
      <c r="F4195" s="46" t="s">
        <v>7585</v>
      </c>
      <c r="G4195" s="46" t="s">
        <v>14177</v>
      </c>
      <c r="H4195" s="46" t="s">
        <v>361</v>
      </c>
      <c r="I4195" s="46" t="s">
        <v>752</v>
      </c>
      <c r="J4195" s="47">
        <v>406</v>
      </c>
      <c r="K4195" s="46" t="s">
        <v>2569</v>
      </c>
      <c r="L4195" s="46" t="s">
        <v>282</v>
      </c>
    </row>
    <row r="4196" spans="1:12" x14ac:dyDescent="0.2">
      <c r="A4196" s="47">
        <v>6788</v>
      </c>
      <c r="C4196" s="46" t="s">
        <v>1892</v>
      </c>
      <c r="D4196" s="46" t="s">
        <v>5834</v>
      </c>
      <c r="E4196" s="46" t="s">
        <v>42</v>
      </c>
      <c r="F4196" s="46" t="s">
        <v>7586</v>
      </c>
      <c r="G4196" s="46" t="s">
        <v>14178</v>
      </c>
      <c r="H4196" s="46" t="s">
        <v>368</v>
      </c>
      <c r="I4196" s="46" t="s">
        <v>804</v>
      </c>
      <c r="J4196" s="47">
        <v>494</v>
      </c>
      <c r="K4196" s="46" t="s">
        <v>2569</v>
      </c>
      <c r="L4196" s="46" t="s">
        <v>282</v>
      </c>
    </row>
    <row r="4197" spans="1:12" x14ac:dyDescent="0.2">
      <c r="A4197" s="47">
        <v>6779</v>
      </c>
      <c r="C4197" s="46" t="s">
        <v>1531</v>
      </c>
      <c r="D4197" s="46" t="s">
        <v>2688</v>
      </c>
      <c r="E4197" s="46" t="s">
        <v>3570</v>
      </c>
      <c r="F4197" s="46" t="s">
        <v>7587</v>
      </c>
      <c r="G4197" s="46" t="s">
        <v>14179</v>
      </c>
      <c r="H4197" s="46" t="s">
        <v>361</v>
      </c>
      <c r="I4197" s="46" t="s">
        <v>367</v>
      </c>
      <c r="J4197" s="47">
        <v>47</v>
      </c>
      <c r="K4197" s="46" t="s">
        <v>2569</v>
      </c>
      <c r="L4197" s="46" t="s">
        <v>280</v>
      </c>
    </row>
    <row r="4198" spans="1:12" x14ac:dyDescent="0.2">
      <c r="A4198" s="47">
        <v>6764</v>
      </c>
      <c r="C4198" s="46" t="s">
        <v>90</v>
      </c>
      <c r="D4198" s="46" t="s">
        <v>39</v>
      </c>
      <c r="E4198" s="46" t="s">
        <v>93</v>
      </c>
      <c r="F4198" s="46" t="s">
        <v>7588</v>
      </c>
      <c r="G4198" s="46" t="s">
        <v>14180</v>
      </c>
      <c r="H4198" s="46" t="s">
        <v>361</v>
      </c>
      <c r="I4198" s="46" t="s">
        <v>3125</v>
      </c>
      <c r="J4198" s="47">
        <v>180</v>
      </c>
      <c r="K4198" s="46" t="s">
        <v>2569</v>
      </c>
      <c r="L4198" s="46" t="s">
        <v>284</v>
      </c>
    </row>
    <row r="4199" spans="1:12" x14ac:dyDescent="0.2">
      <c r="A4199" s="47">
        <v>6763</v>
      </c>
      <c r="C4199" s="46" t="s">
        <v>17</v>
      </c>
      <c r="D4199" s="46" t="s">
        <v>2838</v>
      </c>
      <c r="E4199" s="46" t="s">
        <v>51</v>
      </c>
      <c r="F4199" s="46" t="s">
        <v>7589</v>
      </c>
      <c r="G4199" s="46" t="s">
        <v>14181</v>
      </c>
      <c r="H4199" s="46" t="s">
        <v>361</v>
      </c>
      <c r="I4199" s="46" t="s">
        <v>1138</v>
      </c>
      <c r="J4199" s="47">
        <v>10116</v>
      </c>
      <c r="K4199" s="46" t="s">
        <v>2569</v>
      </c>
      <c r="L4199" s="46" t="s">
        <v>286</v>
      </c>
    </row>
    <row r="4200" spans="1:12" x14ac:dyDescent="0.2">
      <c r="A4200" s="47">
        <v>6749</v>
      </c>
      <c r="C4200" s="46" t="s">
        <v>1800</v>
      </c>
      <c r="D4200" s="46" t="s">
        <v>1652</v>
      </c>
      <c r="E4200" s="46" t="s">
        <v>4106</v>
      </c>
      <c r="F4200" s="46" t="s">
        <v>7590</v>
      </c>
      <c r="G4200" s="46" t="s">
        <v>14182</v>
      </c>
      <c r="H4200" s="46" t="s">
        <v>361</v>
      </c>
      <c r="I4200" s="46" t="s">
        <v>647</v>
      </c>
      <c r="J4200" s="47">
        <v>76</v>
      </c>
      <c r="K4200" s="46" t="s">
        <v>2569</v>
      </c>
      <c r="L4200" s="46" t="s">
        <v>279</v>
      </c>
    </row>
    <row r="4201" spans="1:12" x14ac:dyDescent="0.2">
      <c r="A4201" s="47">
        <v>6740</v>
      </c>
      <c r="C4201" s="46" t="s">
        <v>1959</v>
      </c>
      <c r="D4201" s="46" t="s">
        <v>446</v>
      </c>
      <c r="E4201" s="46" t="s">
        <v>132</v>
      </c>
      <c r="F4201" s="46" t="s">
        <v>2693</v>
      </c>
      <c r="G4201" s="46" t="s">
        <v>14183</v>
      </c>
      <c r="H4201" s="46" t="s">
        <v>361</v>
      </c>
      <c r="I4201" s="46" t="s">
        <v>718</v>
      </c>
      <c r="J4201" s="47">
        <v>326</v>
      </c>
      <c r="K4201" s="46" t="s">
        <v>2569</v>
      </c>
      <c r="L4201" s="46" t="s">
        <v>284</v>
      </c>
    </row>
    <row r="4202" spans="1:12" x14ac:dyDescent="0.2">
      <c r="A4202" s="47">
        <v>6724</v>
      </c>
      <c r="C4202" s="46" t="s">
        <v>1974</v>
      </c>
      <c r="D4202" s="46" t="s">
        <v>8852</v>
      </c>
      <c r="E4202" s="46" t="s">
        <v>13886</v>
      </c>
      <c r="F4202" s="46" t="s">
        <v>7591</v>
      </c>
      <c r="G4202" s="46" t="s">
        <v>14184</v>
      </c>
      <c r="H4202" s="46" t="s">
        <v>361</v>
      </c>
      <c r="I4202" s="46" t="s">
        <v>650</v>
      </c>
      <c r="J4202" s="47">
        <v>51</v>
      </c>
      <c r="K4202" s="46" t="s">
        <v>2569</v>
      </c>
      <c r="L4202" s="46" t="s">
        <v>280</v>
      </c>
    </row>
    <row r="4203" spans="1:12" x14ac:dyDescent="0.2">
      <c r="A4203" s="47">
        <v>6699</v>
      </c>
      <c r="C4203" s="46" t="s">
        <v>6218</v>
      </c>
      <c r="D4203" s="46" t="s">
        <v>1528</v>
      </c>
      <c r="E4203" s="46" t="s">
        <v>3412</v>
      </c>
      <c r="F4203" s="46" t="s">
        <v>7592</v>
      </c>
      <c r="G4203" s="46" t="s">
        <v>14185</v>
      </c>
      <c r="H4203" s="46" t="s">
        <v>361</v>
      </c>
      <c r="I4203" s="46" t="s">
        <v>509</v>
      </c>
      <c r="J4203" s="47">
        <v>10132</v>
      </c>
      <c r="K4203" s="46" t="s">
        <v>2569</v>
      </c>
      <c r="L4203" s="46" t="s">
        <v>169</v>
      </c>
    </row>
    <row r="4204" spans="1:12" x14ac:dyDescent="0.2">
      <c r="A4204" s="47">
        <v>6691</v>
      </c>
      <c r="C4204" s="46" t="s">
        <v>1567</v>
      </c>
      <c r="D4204" s="46" t="s">
        <v>19</v>
      </c>
      <c r="E4204" s="46" t="s">
        <v>36</v>
      </c>
      <c r="F4204" s="46" t="s">
        <v>7593</v>
      </c>
      <c r="G4204" s="46" t="s">
        <v>14186</v>
      </c>
      <c r="H4204" s="46" t="s">
        <v>361</v>
      </c>
      <c r="I4204" s="46" t="s">
        <v>363</v>
      </c>
      <c r="J4204" s="47">
        <v>37</v>
      </c>
      <c r="K4204" s="46" t="s">
        <v>2569</v>
      </c>
      <c r="L4204" s="46" t="s">
        <v>170</v>
      </c>
    </row>
    <row r="4205" spans="1:12" x14ac:dyDescent="0.2">
      <c r="A4205" s="47">
        <v>6679</v>
      </c>
      <c r="C4205" s="46" t="s">
        <v>74</v>
      </c>
      <c r="D4205" s="46" t="s">
        <v>2014</v>
      </c>
      <c r="E4205" s="46" t="s">
        <v>7325</v>
      </c>
      <c r="F4205" s="46" t="s">
        <v>7594</v>
      </c>
      <c r="G4205" s="46" t="s">
        <v>14187</v>
      </c>
      <c r="H4205" s="46" t="s">
        <v>368</v>
      </c>
      <c r="I4205" s="46" t="s">
        <v>869</v>
      </c>
      <c r="J4205" s="47">
        <v>442</v>
      </c>
      <c r="K4205" s="46" t="s">
        <v>2569</v>
      </c>
      <c r="L4205" s="46" t="s">
        <v>269</v>
      </c>
    </row>
    <row r="4206" spans="1:12" x14ac:dyDescent="0.2">
      <c r="A4206" s="47">
        <v>6666</v>
      </c>
      <c r="C4206" s="46" t="s">
        <v>5142</v>
      </c>
      <c r="D4206" s="46" t="s">
        <v>7327</v>
      </c>
      <c r="E4206" s="46" t="s">
        <v>4310</v>
      </c>
      <c r="F4206" s="46" t="s">
        <v>5395</v>
      </c>
      <c r="G4206" s="46" t="s">
        <v>14188</v>
      </c>
      <c r="H4206" s="46" t="s">
        <v>361</v>
      </c>
      <c r="I4206" s="46" t="s">
        <v>355</v>
      </c>
      <c r="J4206" s="47">
        <v>10454</v>
      </c>
      <c r="K4206" s="46" t="s">
        <v>2569</v>
      </c>
      <c r="L4206" s="46" t="s">
        <v>284</v>
      </c>
    </row>
    <row r="4207" spans="1:12" x14ac:dyDescent="0.2">
      <c r="A4207" s="47">
        <v>6664</v>
      </c>
      <c r="C4207" s="46" t="s">
        <v>10</v>
      </c>
      <c r="D4207" s="46" t="s">
        <v>13893</v>
      </c>
      <c r="E4207" s="46" t="s">
        <v>3507</v>
      </c>
      <c r="F4207" s="46" t="s">
        <v>7595</v>
      </c>
      <c r="G4207" s="46" t="s">
        <v>14189</v>
      </c>
      <c r="H4207" s="46" t="s">
        <v>361</v>
      </c>
      <c r="I4207" s="46" t="s">
        <v>597</v>
      </c>
      <c r="J4207" s="47">
        <v>142</v>
      </c>
      <c r="K4207" s="46" t="s">
        <v>2569</v>
      </c>
      <c r="L4207" s="46" t="s">
        <v>285</v>
      </c>
    </row>
    <row r="4208" spans="1:12" x14ac:dyDescent="0.2">
      <c r="A4208" s="47">
        <v>6638</v>
      </c>
      <c r="C4208" s="46" t="s">
        <v>7329</v>
      </c>
      <c r="D4208" s="46" t="s">
        <v>39</v>
      </c>
      <c r="E4208" s="46" t="s">
        <v>7330</v>
      </c>
      <c r="F4208" s="46" t="s">
        <v>7597</v>
      </c>
      <c r="G4208" s="46" t="s">
        <v>14190</v>
      </c>
      <c r="H4208" s="46" t="s">
        <v>361</v>
      </c>
      <c r="I4208" s="46" t="s">
        <v>614</v>
      </c>
      <c r="J4208" s="47">
        <v>626</v>
      </c>
      <c r="K4208" s="46" t="s">
        <v>2569</v>
      </c>
      <c r="L4208" s="46" t="s">
        <v>284</v>
      </c>
    </row>
    <row r="4209" spans="1:12" x14ac:dyDescent="0.2">
      <c r="A4209" s="47">
        <v>6626</v>
      </c>
      <c r="C4209" s="46" t="s">
        <v>14</v>
      </c>
      <c r="D4209" s="46" t="s">
        <v>72</v>
      </c>
      <c r="E4209" s="46" t="s">
        <v>31</v>
      </c>
      <c r="F4209" s="46" t="s">
        <v>7598</v>
      </c>
      <c r="G4209" s="46" t="s">
        <v>14191</v>
      </c>
      <c r="H4209" s="46" t="s">
        <v>361</v>
      </c>
      <c r="I4209" s="46" t="s">
        <v>841</v>
      </c>
      <c r="J4209" s="47">
        <v>251</v>
      </c>
      <c r="K4209" s="46" t="s">
        <v>2569</v>
      </c>
      <c r="L4209" s="46" t="s">
        <v>282</v>
      </c>
    </row>
    <row r="4210" spans="1:12" x14ac:dyDescent="0.2">
      <c r="A4210" s="47">
        <v>6597</v>
      </c>
      <c r="C4210" s="46" t="s">
        <v>13901</v>
      </c>
      <c r="D4210" s="46" t="s">
        <v>81</v>
      </c>
      <c r="E4210" s="46" t="s">
        <v>96</v>
      </c>
      <c r="F4210" s="46" t="s">
        <v>14192</v>
      </c>
      <c r="G4210" s="46" t="s">
        <v>14193</v>
      </c>
      <c r="H4210" s="46" t="s">
        <v>361</v>
      </c>
      <c r="I4210" s="46" t="s">
        <v>1432</v>
      </c>
      <c r="J4210" s="47">
        <v>10225</v>
      </c>
      <c r="K4210" s="46" t="s">
        <v>2569</v>
      </c>
      <c r="L4210" s="46" t="s">
        <v>287</v>
      </c>
    </row>
    <row r="4211" spans="1:12" x14ac:dyDescent="0.2">
      <c r="A4211" s="47">
        <v>6594</v>
      </c>
      <c r="C4211" s="46" t="s">
        <v>71</v>
      </c>
      <c r="D4211" s="46" t="s">
        <v>9394</v>
      </c>
      <c r="E4211" s="46" t="s">
        <v>1482</v>
      </c>
      <c r="F4211" s="46" t="s">
        <v>7599</v>
      </c>
      <c r="G4211" s="46" t="s">
        <v>14194</v>
      </c>
      <c r="H4211" s="46" t="s">
        <v>361</v>
      </c>
      <c r="I4211" s="46" t="s">
        <v>1138</v>
      </c>
      <c r="J4211" s="47">
        <v>10116</v>
      </c>
      <c r="K4211" s="46" t="s">
        <v>2569</v>
      </c>
      <c r="L4211" s="46" t="s">
        <v>286</v>
      </c>
    </row>
    <row r="4212" spans="1:12" x14ac:dyDescent="0.2">
      <c r="A4212" s="47">
        <v>6584</v>
      </c>
      <c r="C4212" s="46" t="s">
        <v>2088</v>
      </c>
      <c r="D4212" s="46" t="s">
        <v>7334</v>
      </c>
      <c r="E4212" s="46" t="s">
        <v>7335</v>
      </c>
      <c r="F4212" s="46" t="s">
        <v>7259</v>
      </c>
      <c r="G4212" s="46" t="s">
        <v>14195</v>
      </c>
      <c r="H4212" s="46" t="s">
        <v>358</v>
      </c>
      <c r="I4212" s="46" t="s">
        <v>486</v>
      </c>
      <c r="J4212" s="47">
        <v>10392</v>
      </c>
      <c r="K4212" s="46" t="s">
        <v>2569</v>
      </c>
      <c r="L4212" s="46" t="s">
        <v>282</v>
      </c>
    </row>
    <row r="4213" spans="1:12" x14ac:dyDescent="0.2">
      <c r="A4213" s="47">
        <v>6579</v>
      </c>
      <c r="C4213" s="46" t="s">
        <v>7337</v>
      </c>
      <c r="D4213" s="46" t="s">
        <v>3663</v>
      </c>
      <c r="E4213" s="46" t="s">
        <v>385</v>
      </c>
      <c r="F4213" s="46" t="s">
        <v>7600</v>
      </c>
      <c r="G4213" s="46" t="s">
        <v>14196</v>
      </c>
      <c r="H4213" s="46" t="s">
        <v>361</v>
      </c>
      <c r="I4213" s="46" t="s">
        <v>381</v>
      </c>
      <c r="J4213" s="47">
        <v>165</v>
      </c>
      <c r="K4213" s="46" t="s">
        <v>2569</v>
      </c>
      <c r="L4213" s="46" t="s">
        <v>287</v>
      </c>
    </row>
    <row r="4214" spans="1:12" x14ac:dyDescent="0.2">
      <c r="A4214" s="47">
        <v>6576</v>
      </c>
      <c r="C4214" s="46" t="s">
        <v>7340</v>
      </c>
      <c r="D4214" s="46" t="s">
        <v>7341</v>
      </c>
      <c r="E4214" s="46" t="s">
        <v>527</v>
      </c>
      <c r="F4214" s="46" t="s">
        <v>7603</v>
      </c>
      <c r="G4214" s="46" t="s">
        <v>14197</v>
      </c>
      <c r="H4214" s="46" t="s">
        <v>361</v>
      </c>
      <c r="I4214" s="46" t="s">
        <v>808</v>
      </c>
      <c r="J4214" s="47">
        <v>293</v>
      </c>
      <c r="K4214" s="46" t="s">
        <v>2569</v>
      </c>
      <c r="L4214" s="46" t="s">
        <v>282</v>
      </c>
    </row>
    <row r="4215" spans="1:12" x14ac:dyDescent="0.2">
      <c r="A4215" s="47">
        <v>6559</v>
      </c>
      <c r="C4215" s="46" t="s">
        <v>19</v>
      </c>
      <c r="D4215" s="46" t="s">
        <v>1857</v>
      </c>
      <c r="E4215" s="46" t="s">
        <v>7343</v>
      </c>
      <c r="F4215" s="46" t="s">
        <v>7605</v>
      </c>
      <c r="G4215" s="46" t="s">
        <v>14198</v>
      </c>
      <c r="H4215" s="46" t="s">
        <v>361</v>
      </c>
      <c r="I4215" s="46" t="s">
        <v>376</v>
      </c>
      <c r="J4215" s="47">
        <v>109</v>
      </c>
      <c r="K4215" s="46" t="s">
        <v>2569</v>
      </c>
      <c r="L4215" s="46" t="s">
        <v>280</v>
      </c>
    </row>
    <row r="4216" spans="1:12" x14ac:dyDescent="0.2">
      <c r="A4216" s="47">
        <v>6552</v>
      </c>
      <c r="C4216" s="46" t="s">
        <v>16011</v>
      </c>
      <c r="D4216" s="46" t="s">
        <v>14994</v>
      </c>
      <c r="E4216" s="46" t="s">
        <v>4248</v>
      </c>
      <c r="F4216" s="46" t="s">
        <v>7607</v>
      </c>
      <c r="G4216" s="46" t="s">
        <v>14199</v>
      </c>
      <c r="H4216" s="46" t="s">
        <v>361</v>
      </c>
      <c r="I4216" s="46" t="s">
        <v>687</v>
      </c>
      <c r="J4216" s="47">
        <v>490</v>
      </c>
      <c r="K4216" s="46" t="s">
        <v>2569</v>
      </c>
      <c r="L4216" s="46" t="s">
        <v>289</v>
      </c>
    </row>
    <row r="4217" spans="1:12" x14ac:dyDescent="0.2">
      <c r="A4217" s="47">
        <v>6536</v>
      </c>
      <c r="C4217" s="46" t="s">
        <v>7347</v>
      </c>
      <c r="D4217" s="46" t="s">
        <v>487</v>
      </c>
      <c r="E4217" s="46" t="s">
        <v>5748</v>
      </c>
      <c r="F4217" s="46" t="s">
        <v>7608</v>
      </c>
      <c r="G4217" s="46" t="s">
        <v>14200</v>
      </c>
      <c r="H4217" s="46" t="s">
        <v>358</v>
      </c>
      <c r="I4217" s="46" t="s">
        <v>800</v>
      </c>
      <c r="J4217" s="47">
        <v>10184</v>
      </c>
      <c r="K4217" s="46" t="s">
        <v>2569</v>
      </c>
      <c r="L4217" s="46" t="s">
        <v>287</v>
      </c>
    </row>
    <row r="4218" spans="1:12" x14ac:dyDescent="0.2">
      <c r="A4218" s="47">
        <v>6535</v>
      </c>
      <c r="C4218" s="46" t="s">
        <v>5628</v>
      </c>
      <c r="D4218" s="46" t="s">
        <v>13</v>
      </c>
      <c r="E4218" s="46" t="s">
        <v>529</v>
      </c>
      <c r="F4218" s="46" t="s">
        <v>7609</v>
      </c>
      <c r="G4218" s="46" t="s">
        <v>14201</v>
      </c>
      <c r="H4218" s="46" t="s">
        <v>361</v>
      </c>
      <c r="I4218" s="46" t="s">
        <v>467</v>
      </c>
      <c r="J4218" s="47">
        <v>10163</v>
      </c>
      <c r="K4218" s="46" t="s">
        <v>2569</v>
      </c>
      <c r="L4218" s="46" t="s">
        <v>287</v>
      </c>
    </row>
    <row r="4219" spans="1:12" x14ac:dyDescent="0.2">
      <c r="A4219" s="47">
        <v>6534</v>
      </c>
      <c r="C4219" s="46" t="s">
        <v>1892</v>
      </c>
      <c r="D4219" s="46" t="s">
        <v>1916</v>
      </c>
      <c r="E4219" s="46" t="s">
        <v>1482</v>
      </c>
      <c r="F4219" s="46" t="s">
        <v>7610</v>
      </c>
      <c r="G4219" s="46" t="s">
        <v>14202</v>
      </c>
      <c r="H4219" s="46" t="s">
        <v>361</v>
      </c>
      <c r="I4219" s="46" t="s">
        <v>415</v>
      </c>
      <c r="J4219" s="47">
        <v>529</v>
      </c>
      <c r="K4219" s="46" t="s">
        <v>2569</v>
      </c>
      <c r="L4219" s="46" t="s">
        <v>328</v>
      </c>
    </row>
    <row r="4220" spans="1:12" x14ac:dyDescent="0.2">
      <c r="A4220" s="47">
        <v>6511</v>
      </c>
      <c r="C4220" s="46" t="s">
        <v>4105</v>
      </c>
      <c r="D4220" s="46" t="s">
        <v>1611</v>
      </c>
      <c r="E4220" s="46" t="s">
        <v>7352</v>
      </c>
      <c r="F4220" s="46" t="s">
        <v>14203</v>
      </c>
      <c r="G4220" s="46" t="s">
        <v>14204</v>
      </c>
      <c r="H4220" s="46" t="s">
        <v>368</v>
      </c>
      <c r="I4220" s="46" t="s">
        <v>397</v>
      </c>
      <c r="J4220" s="47">
        <v>284</v>
      </c>
      <c r="K4220" s="46" t="s">
        <v>2569</v>
      </c>
      <c r="L4220" s="46" t="s">
        <v>283</v>
      </c>
    </row>
    <row r="4221" spans="1:12" x14ac:dyDescent="0.2">
      <c r="A4221" s="47">
        <v>6506</v>
      </c>
      <c r="C4221" s="46" t="s">
        <v>2581</v>
      </c>
      <c r="E4221" s="46" t="s">
        <v>7354</v>
      </c>
      <c r="F4221" s="46" t="s">
        <v>7611</v>
      </c>
      <c r="G4221" s="46" t="s">
        <v>14205</v>
      </c>
      <c r="H4221" s="46" t="s">
        <v>361</v>
      </c>
      <c r="I4221" s="46" t="s">
        <v>407</v>
      </c>
      <c r="J4221" s="47">
        <v>355</v>
      </c>
      <c r="K4221" s="46" t="s">
        <v>2569</v>
      </c>
      <c r="L4221" s="46" t="s">
        <v>289</v>
      </c>
    </row>
    <row r="4222" spans="1:12" x14ac:dyDescent="0.2">
      <c r="A4222" s="47">
        <v>6495</v>
      </c>
      <c r="C4222" s="46" t="s">
        <v>8622</v>
      </c>
      <c r="D4222" s="46" t="s">
        <v>9</v>
      </c>
      <c r="E4222" s="46" t="s">
        <v>33</v>
      </c>
      <c r="F4222" s="46" t="s">
        <v>7612</v>
      </c>
      <c r="G4222" s="46" t="s">
        <v>14206</v>
      </c>
      <c r="H4222" s="46" t="s">
        <v>361</v>
      </c>
      <c r="I4222" s="46" t="s">
        <v>389</v>
      </c>
      <c r="J4222" s="47">
        <v>261</v>
      </c>
      <c r="K4222" s="46" t="s">
        <v>2569</v>
      </c>
      <c r="L4222" s="46" t="s">
        <v>282</v>
      </c>
    </row>
    <row r="4223" spans="1:12" x14ac:dyDescent="0.2">
      <c r="A4223" s="47">
        <v>6491</v>
      </c>
      <c r="C4223" s="46" t="s">
        <v>7356</v>
      </c>
      <c r="D4223" s="46" t="s">
        <v>13</v>
      </c>
      <c r="E4223" s="46" t="s">
        <v>52</v>
      </c>
      <c r="F4223" s="46" t="s">
        <v>14207</v>
      </c>
      <c r="G4223" s="46" t="s">
        <v>14208</v>
      </c>
      <c r="H4223" s="46" t="s">
        <v>361</v>
      </c>
      <c r="I4223" s="46" t="s">
        <v>377</v>
      </c>
      <c r="J4223" s="47">
        <v>111</v>
      </c>
      <c r="K4223" s="46" t="s">
        <v>2569</v>
      </c>
      <c r="L4223" s="46" t="s">
        <v>286</v>
      </c>
    </row>
    <row r="4224" spans="1:12" x14ac:dyDescent="0.2">
      <c r="A4224" s="47">
        <v>6479</v>
      </c>
      <c r="C4224" s="46" t="s">
        <v>34</v>
      </c>
      <c r="D4224" s="46" t="s">
        <v>17</v>
      </c>
      <c r="E4224" s="46" t="s">
        <v>7358</v>
      </c>
      <c r="F4224" s="46" t="s">
        <v>7613</v>
      </c>
      <c r="G4224" s="46" t="s">
        <v>14209</v>
      </c>
      <c r="H4224" s="46" t="s">
        <v>361</v>
      </c>
      <c r="I4224" s="46" t="s">
        <v>401</v>
      </c>
      <c r="J4224" s="47">
        <v>308</v>
      </c>
      <c r="K4224" s="46" t="s">
        <v>2569</v>
      </c>
      <c r="L4224" s="46" t="s">
        <v>284</v>
      </c>
    </row>
    <row r="4225" spans="1:12" x14ac:dyDescent="0.2">
      <c r="A4225" s="47">
        <v>6467</v>
      </c>
      <c r="C4225" s="46" t="s">
        <v>9</v>
      </c>
      <c r="D4225" s="46" t="s">
        <v>10</v>
      </c>
      <c r="E4225" s="46" t="s">
        <v>7360</v>
      </c>
      <c r="F4225" s="46" t="s">
        <v>7614</v>
      </c>
      <c r="G4225" s="46" t="s">
        <v>14210</v>
      </c>
      <c r="H4225" s="46" t="s">
        <v>361</v>
      </c>
      <c r="I4225" s="46" t="s">
        <v>396</v>
      </c>
      <c r="J4225" s="47">
        <v>274</v>
      </c>
      <c r="K4225" s="46" t="s">
        <v>2569</v>
      </c>
      <c r="L4225" s="46" t="s">
        <v>283</v>
      </c>
    </row>
    <row r="4226" spans="1:12" x14ac:dyDescent="0.2">
      <c r="A4226" s="47">
        <v>6466</v>
      </c>
      <c r="C4226" s="46" t="s">
        <v>7362</v>
      </c>
      <c r="D4226" s="46" t="s">
        <v>7363</v>
      </c>
      <c r="E4226" s="46" t="s">
        <v>33</v>
      </c>
      <c r="F4226" s="46" t="s">
        <v>7616</v>
      </c>
      <c r="G4226" s="46" t="s">
        <v>14211</v>
      </c>
      <c r="H4226" s="46" t="s">
        <v>361</v>
      </c>
      <c r="I4226" s="46" t="s">
        <v>8796</v>
      </c>
      <c r="J4226" s="47">
        <v>10480</v>
      </c>
      <c r="K4226" s="46" t="s">
        <v>2569</v>
      </c>
      <c r="L4226" s="46" t="s">
        <v>269</v>
      </c>
    </row>
    <row r="4227" spans="1:12" x14ac:dyDescent="0.2">
      <c r="A4227" s="47">
        <v>6459</v>
      </c>
      <c r="C4227" s="46" t="s">
        <v>13928</v>
      </c>
      <c r="D4227" s="46" t="s">
        <v>6285</v>
      </c>
      <c r="E4227" s="46" t="s">
        <v>13929</v>
      </c>
      <c r="F4227" s="46" t="s">
        <v>7618</v>
      </c>
      <c r="G4227" s="46" t="s">
        <v>14212</v>
      </c>
      <c r="H4227" s="46" t="s">
        <v>361</v>
      </c>
      <c r="I4227" s="46" t="s">
        <v>509</v>
      </c>
      <c r="J4227" s="47">
        <v>10132</v>
      </c>
      <c r="K4227" s="46" t="s">
        <v>2569</v>
      </c>
      <c r="L4227" s="46" t="s">
        <v>169</v>
      </c>
    </row>
    <row r="4228" spans="1:12" x14ac:dyDescent="0.2">
      <c r="A4228" s="47">
        <v>6456</v>
      </c>
      <c r="C4228" s="46" t="s">
        <v>15186</v>
      </c>
      <c r="D4228" s="46" t="s">
        <v>2769</v>
      </c>
      <c r="E4228" s="46" t="s">
        <v>3209</v>
      </c>
      <c r="F4228" s="46" t="s">
        <v>7619</v>
      </c>
      <c r="G4228" s="46" t="s">
        <v>14213</v>
      </c>
      <c r="H4228" s="46" t="s">
        <v>361</v>
      </c>
      <c r="I4228" s="46" t="s">
        <v>647</v>
      </c>
      <c r="J4228" s="47">
        <v>76</v>
      </c>
      <c r="K4228" s="46" t="s">
        <v>2569</v>
      </c>
      <c r="L4228" s="46" t="s">
        <v>279</v>
      </c>
    </row>
    <row r="4229" spans="1:12" x14ac:dyDescent="0.2">
      <c r="A4229" s="47">
        <v>6443</v>
      </c>
      <c r="C4229" s="46" t="s">
        <v>125</v>
      </c>
      <c r="D4229" s="46" t="s">
        <v>1850</v>
      </c>
      <c r="E4229" s="46" t="s">
        <v>107</v>
      </c>
      <c r="F4229" s="46" t="s">
        <v>7620</v>
      </c>
      <c r="G4229" s="46" t="s">
        <v>14214</v>
      </c>
      <c r="H4229" s="46" t="s">
        <v>361</v>
      </c>
      <c r="I4229" s="46" t="s">
        <v>360</v>
      </c>
      <c r="J4229" s="47">
        <v>33</v>
      </c>
      <c r="K4229" s="46" t="s">
        <v>2569</v>
      </c>
      <c r="L4229" s="46" t="s">
        <v>281</v>
      </c>
    </row>
    <row r="4230" spans="1:12" x14ac:dyDescent="0.2">
      <c r="A4230" s="47">
        <v>6435</v>
      </c>
      <c r="C4230" s="46" t="s">
        <v>528</v>
      </c>
      <c r="D4230" s="46" t="s">
        <v>39</v>
      </c>
      <c r="E4230" s="46" t="s">
        <v>64</v>
      </c>
      <c r="F4230" s="46" t="s">
        <v>7621</v>
      </c>
      <c r="G4230" s="46" t="s">
        <v>14215</v>
      </c>
      <c r="H4230" s="46" t="s">
        <v>361</v>
      </c>
      <c r="I4230" s="46" t="s">
        <v>670</v>
      </c>
      <c r="J4230" s="47">
        <v>62</v>
      </c>
      <c r="K4230" s="46" t="s">
        <v>2569</v>
      </c>
      <c r="L4230" s="46" t="s">
        <v>283</v>
      </c>
    </row>
    <row r="4231" spans="1:12" x14ac:dyDescent="0.2">
      <c r="A4231" s="47">
        <v>6401</v>
      </c>
      <c r="C4231" s="46" t="s">
        <v>13933</v>
      </c>
      <c r="D4231" s="46" t="s">
        <v>13933</v>
      </c>
      <c r="E4231" s="46" t="s">
        <v>13934</v>
      </c>
      <c r="F4231" s="46" t="s">
        <v>7622</v>
      </c>
      <c r="G4231" s="46" t="s">
        <v>14216</v>
      </c>
      <c r="H4231" s="46" t="s">
        <v>361</v>
      </c>
      <c r="I4231" s="46" t="s">
        <v>393</v>
      </c>
      <c r="J4231" s="47">
        <v>266</v>
      </c>
      <c r="K4231" s="46" t="s">
        <v>2569</v>
      </c>
      <c r="L4231" s="46" t="s">
        <v>279</v>
      </c>
    </row>
    <row r="4232" spans="1:12" x14ac:dyDescent="0.2">
      <c r="A4232" s="47">
        <v>6396</v>
      </c>
      <c r="C4232" s="46" t="s">
        <v>1958</v>
      </c>
      <c r="D4232" s="46" t="s">
        <v>16012</v>
      </c>
      <c r="E4232" s="46" t="s">
        <v>22</v>
      </c>
      <c r="F4232" s="46" t="s">
        <v>7624</v>
      </c>
      <c r="G4232" s="46" t="s">
        <v>14217</v>
      </c>
      <c r="H4232" s="46" t="s">
        <v>361</v>
      </c>
      <c r="I4232" s="46" t="s">
        <v>416</v>
      </c>
      <c r="J4232" s="47">
        <v>115</v>
      </c>
      <c r="K4232" s="46" t="s">
        <v>2569</v>
      </c>
      <c r="L4232" s="46" t="s">
        <v>281</v>
      </c>
    </row>
    <row r="4233" spans="1:12" x14ac:dyDescent="0.2">
      <c r="A4233" s="47">
        <v>6361</v>
      </c>
      <c r="C4233" s="46" t="s">
        <v>79</v>
      </c>
      <c r="D4233" s="46" t="s">
        <v>7368</v>
      </c>
      <c r="E4233" s="46" t="s">
        <v>3570</v>
      </c>
      <c r="F4233" s="46" t="s">
        <v>7625</v>
      </c>
      <c r="G4233" s="46" t="s">
        <v>14218</v>
      </c>
      <c r="H4233" s="46" t="s">
        <v>358</v>
      </c>
      <c r="I4233" s="46" t="s">
        <v>743</v>
      </c>
      <c r="J4233" s="47">
        <v>583</v>
      </c>
      <c r="K4233" s="46" t="s">
        <v>2569</v>
      </c>
      <c r="L4233" s="46" t="s">
        <v>282</v>
      </c>
    </row>
    <row r="4234" spans="1:12" x14ac:dyDescent="0.2">
      <c r="A4234" s="47">
        <v>6338</v>
      </c>
      <c r="C4234" s="46" t="s">
        <v>122</v>
      </c>
      <c r="D4234" s="46" t="s">
        <v>1970</v>
      </c>
      <c r="E4234" s="46" t="s">
        <v>3567</v>
      </c>
      <c r="F4234" s="46" t="s">
        <v>7625</v>
      </c>
      <c r="G4234" s="46" t="s">
        <v>14219</v>
      </c>
      <c r="H4234" s="46" t="s">
        <v>368</v>
      </c>
      <c r="I4234" s="46" t="s">
        <v>390</v>
      </c>
      <c r="J4234" s="47">
        <v>262</v>
      </c>
      <c r="K4234" s="46" t="s">
        <v>2569</v>
      </c>
      <c r="L4234" s="46" t="s">
        <v>282</v>
      </c>
    </row>
    <row r="4235" spans="1:12" x14ac:dyDescent="0.2">
      <c r="A4235" s="47">
        <v>6317</v>
      </c>
      <c r="C4235" s="46" t="s">
        <v>127</v>
      </c>
      <c r="D4235" s="46" t="s">
        <v>7370</v>
      </c>
      <c r="E4235" s="46" t="s">
        <v>2679</v>
      </c>
      <c r="F4235" s="46" t="s">
        <v>7627</v>
      </c>
      <c r="G4235" s="46" t="s">
        <v>14220</v>
      </c>
      <c r="H4235" s="46" t="s">
        <v>361</v>
      </c>
      <c r="I4235" s="46" t="s">
        <v>448</v>
      </c>
      <c r="J4235" s="47">
        <v>10043</v>
      </c>
      <c r="K4235" s="46" t="s">
        <v>2569</v>
      </c>
      <c r="L4235" s="46" t="s">
        <v>284</v>
      </c>
    </row>
    <row r="4236" spans="1:12" x14ac:dyDescent="0.2">
      <c r="A4236" s="47">
        <v>6296</v>
      </c>
      <c r="C4236" s="46" t="s">
        <v>2586</v>
      </c>
      <c r="D4236" s="46" t="s">
        <v>7372</v>
      </c>
      <c r="E4236" s="46" t="s">
        <v>93</v>
      </c>
      <c r="F4236" s="46" t="s">
        <v>14222</v>
      </c>
      <c r="G4236" s="46" t="s">
        <v>14223</v>
      </c>
      <c r="H4236" s="46" t="s">
        <v>361</v>
      </c>
      <c r="I4236" s="46" t="s">
        <v>363</v>
      </c>
      <c r="J4236" s="47">
        <v>37</v>
      </c>
      <c r="K4236" s="46" t="s">
        <v>2569</v>
      </c>
      <c r="L4236" s="46" t="s">
        <v>170</v>
      </c>
    </row>
    <row r="4237" spans="1:12" x14ac:dyDescent="0.2">
      <c r="A4237" s="47">
        <v>6278</v>
      </c>
      <c r="C4237" s="46" t="s">
        <v>2684</v>
      </c>
      <c r="D4237" s="46" t="s">
        <v>14921</v>
      </c>
      <c r="E4237" s="46" t="s">
        <v>22</v>
      </c>
      <c r="F4237" s="46" t="s">
        <v>7628</v>
      </c>
      <c r="G4237" s="46" t="s">
        <v>14224</v>
      </c>
      <c r="H4237" s="46" t="s">
        <v>361</v>
      </c>
      <c r="I4237" s="46" t="s">
        <v>644</v>
      </c>
      <c r="J4237" s="47">
        <v>451</v>
      </c>
      <c r="K4237" s="46" t="s">
        <v>2569</v>
      </c>
      <c r="L4237" s="46" t="s">
        <v>285</v>
      </c>
    </row>
    <row r="4238" spans="1:12" x14ac:dyDescent="0.2">
      <c r="A4238" s="47">
        <v>6237</v>
      </c>
      <c r="C4238" s="46" t="s">
        <v>2139</v>
      </c>
      <c r="D4238" s="46" t="s">
        <v>3381</v>
      </c>
      <c r="E4238" s="46" t="s">
        <v>2940</v>
      </c>
      <c r="F4238" s="46" t="s">
        <v>7629</v>
      </c>
      <c r="G4238" s="46" t="s">
        <v>14225</v>
      </c>
      <c r="H4238" s="46" t="s">
        <v>368</v>
      </c>
      <c r="I4238" s="46" t="s">
        <v>389</v>
      </c>
      <c r="J4238" s="47">
        <v>261</v>
      </c>
      <c r="K4238" s="46" t="s">
        <v>2569</v>
      </c>
      <c r="L4238" s="46" t="s">
        <v>282</v>
      </c>
    </row>
    <row r="4239" spans="1:12" x14ac:dyDescent="0.2">
      <c r="A4239" s="47">
        <v>6229</v>
      </c>
      <c r="C4239" s="46" t="s">
        <v>57</v>
      </c>
      <c r="D4239" s="46" t="s">
        <v>446</v>
      </c>
      <c r="E4239" s="46" t="s">
        <v>527</v>
      </c>
      <c r="F4239" s="46" t="s">
        <v>7630</v>
      </c>
      <c r="G4239" s="46" t="s">
        <v>14226</v>
      </c>
      <c r="H4239" s="46" t="s">
        <v>361</v>
      </c>
      <c r="I4239" s="46" t="s">
        <v>877</v>
      </c>
      <c r="J4239" s="47">
        <v>304</v>
      </c>
      <c r="K4239" s="46" t="s">
        <v>2569</v>
      </c>
      <c r="L4239" s="46" t="s">
        <v>284</v>
      </c>
    </row>
    <row r="4240" spans="1:12" x14ac:dyDescent="0.2">
      <c r="A4240" s="47">
        <v>6214</v>
      </c>
      <c r="C4240" s="46" t="s">
        <v>57</v>
      </c>
      <c r="D4240" s="46" t="s">
        <v>19</v>
      </c>
      <c r="E4240" s="46" t="s">
        <v>7188</v>
      </c>
      <c r="F4240" s="46" t="s">
        <v>14227</v>
      </c>
      <c r="G4240" s="46" t="s">
        <v>14228</v>
      </c>
      <c r="H4240" s="46" t="s">
        <v>361</v>
      </c>
      <c r="I4240" s="46" t="s">
        <v>3448</v>
      </c>
      <c r="J4240" s="47">
        <v>10188</v>
      </c>
      <c r="K4240" s="46" t="s">
        <v>2569</v>
      </c>
      <c r="L4240" s="46" t="s">
        <v>288</v>
      </c>
    </row>
    <row r="4241" spans="1:12" x14ac:dyDescent="0.2">
      <c r="A4241" s="47">
        <v>6212</v>
      </c>
      <c r="C4241" s="46" t="s">
        <v>13</v>
      </c>
      <c r="D4241" s="46" t="s">
        <v>14913</v>
      </c>
      <c r="E4241" s="46" t="s">
        <v>93</v>
      </c>
      <c r="F4241" s="46" t="s">
        <v>7631</v>
      </c>
      <c r="G4241" s="46" t="s">
        <v>14229</v>
      </c>
      <c r="H4241" s="46" t="s">
        <v>361</v>
      </c>
      <c r="I4241" s="46" t="s">
        <v>764</v>
      </c>
      <c r="J4241" s="47">
        <v>729</v>
      </c>
      <c r="K4241" s="46" t="s">
        <v>2569</v>
      </c>
      <c r="L4241" s="46" t="s">
        <v>285</v>
      </c>
    </row>
    <row r="4242" spans="1:12" x14ac:dyDescent="0.2">
      <c r="A4242" s="47">
        <v>6208</v>
      </c>
      <c r="C4242" s="46" t="s">
        <v>5694</v>
      </c>
      <c r="D4242" s="46" t="s">
        <v>1794</v>
      </c>
      <c r="E4242" s="46" t="s">
        <v>31</v>
      </c>
      <c r="F4242" s="46" t="s">
        <v>7632</v>
      </c>
      <c r="G4242" s="46" t="s">
        <v>14230</v>
      </c>
      <c r="H4242" s="46" t="s">
        <v>361</v>
      </c>
      <c r="I4242" s="46" t="s">
        <v>1138</v>
      </c>
      <c r="J4242" s="47">
        <v>10116</v>
      </c>
      <c r="K4242" s="46" t="s">
        <v>2569</v>
      </c>
      <c r="L4242" s="46" t="s">
        <v>286</v>
      </c>
    </row>
    <row r="4243" spans="1:12" x14ac:dyDescent="0.2">
      <c r="A4243" s="47">
        <v>6199</v>
      </c>
      <c r="C4243" s="46" t="s">
        <v>14</v>
      </c>
      <c r="D4243" s="46" t="s">
        <v>3434</v>
      </c>
      <c r="E4243" s="46" t="s">
        <v>67</v>
      </c>
      <c r="F4243" s="46" t="s">
        <v>7633</v>
      </c>
      <c r="G4243" s="46" t="s">
        <v>14231</v>
      </c>
      <c r="H4243" s="46" t="s">
        <v>361</v>
      </c>
      <c r="I4243" s="46" t="s">
        <v>8796</v>
      </c>
      <c r="J4243" s="47">
        <v>10480</v>
      </c>
      <c r="K4243" s="46" t="s">
        <v>2569</v>
      </c>
      <c r="L4243" s="46" t="s">
        <v>269</v>
      </c>
    </row>
    <row r="4244" spans="1:12" x14ac:dyDescent="0.2">
      <c r="A4244" s="47">
        <v>6190</v>
      </c>
      <c r="C4244" s="46" t="s">
        <v>127</v>
      </c>
      <c r="D4244" s="46" t="s">
        <v>137</v>
      </c>
      <c r="E4244" s="46" t="s">
        <v>7378</v>
      </c>
      <c r="F4244" s="46" t="s">
        <v>7634</v>
      </c>
      <c r="G4244" s="46" t="s">
        <v>14232</v>
      </c>
      <c r="H4244" s="46" t="s">
        <v>361</v>
      </c>
      <c r="I4244" s="46" t="s">
        <v>997</v>
      </c>
      <c r="J4244" s="47">
        <v>10448</v>
      </c>
      <c r="K4244" s="46" t="s">
        <v>2569</v>
      </c>
      <c r="L4244" s="46" t="s">
        <v>284</v>
      </c>
    </row>
    <row r="4245" spans="1:12" x14ac:dyDescent="0.2">
      <c r="A4245" s="47">
        <v>6176</v>
      </c>
      <c r="C4245" s="46" t="s">
        <v>9</v>
      </c>
      <c r="D4245" s="46" t="s">
        <v>7380</v>
      </c>
      <c r="E4245" s="46" t="s">
        <v>3570</v>
      </c>
      <c r="F4245" s="46" t="s">
        <v>7319</v>
      </c>
      <c r="G4245" s="46" t="s">
        <v>14233</v>
      </c>
      <c r="H4245" s="46" t="s">
        <v>361</v>
      </c>
      <c r="I4245" s="46" t="s">
        <v>782</v>
      </c>
      <c r="J4245" s="47">
        <v>561</v>
      </c>
      <c r="K4245" s="46" t="s">
        <v>2569</v>
      </c>
      <c r="L4245" s="46" t="s">
        <v>169</v>
      </c>
    </row>
    <row r="4246" spans="1:12" x14ac:dyDescent="0.2">
      <c r="A4246" s="47">
        <v>6166</v>
      </c>
      <c r="C4246" s="46" t="s">
        <v>7382</v>
      </c>
      <c r="D4246" s="46" t="s">
        <v>5172</v>
      </c>
      <c r="E4246" s="46" t="s">
        <v>6485</v>
      </c>
      <c r="F4246" s="46" t="s">
        <v>7636</v>
      </c>
      <c r="G4246" s="46" t="s">
        <v>14234</v>
      </c>
      <c r="H4246" s="46" t="s">
        <v>358</v>
      </c>
      <c r="I4246" s="46" t="s">
        <v>404</v>
      </c>
      <c r="J4246" s="47">
        <v>331</v>
      </c>
      <c r="K4246" s="46" t="s">
        <v>2569</v>
      </c>
      <c r="L4246" s="46" t="s">
        <v>283</v>
      </c>
    </row>
    <row r="4247" spans="1:12" x14ac:dyDescent="0.2">
      <c r="A4247" s="47">
        <v>6165</v>
      </c>
      <c r="C4247" s="46" t="s">
        <v>13</v>
      </c>
      <c r="D4247" s="46" t="s">
        <v>39</v>
      </c>
      <c r="E4247" s="46" t="s">
        <v>118</v>
      </c>
      <c r="F4247" s="46" t="s">
        <v>7637</v>
      </c>
      <c r="G4247" s="46" t="s">
        <v>14235</v>
      </c>
      <c r="H4247" s="46" t="s">
        <v>368</v>
      </c>
      <c r="I4247" s="46" t="s">
        <v>743</v>
      </c>
      <c r="J4247" s="47">
        <v>583</v>
      </c>
      <c r="K4247" s="46" t="s">
        <v>2569</v>
      </c>
      <c r="L4247" s="46" t="s">
        <v>282</v>
      </c>
    </row>
    <row r="4248" spans="1:12" x14ac:dyDescent="0.2">
      <c r="A4248" s="47">
        <v>6162</v>
      </c>
      <c r="C4248" s="46" t="s">
        <v>4049</v>
      </c>
      <c r="D4248" s="46" t="s">
        <v>9</v>
      </c>
      <c r="E4248" s="46" t="s">
        <v>406</v>
      </c>
      <c r="F4248" s="46" t="s">
        <v>7638</v>
      </c>
      <c r="G4248" s="46" t="s">
        <v>14236</v>
      </c>
      <c r="H4248" s="46" t="s">
        <v>361</v>
      </c>
      <c r="I4248" s="46" t="s">
        <v>2599</v>
      </c>
      <c r="J4248" s="47">
        <v>10467</v>
      </c>
      <c r="K4248" s="46" t="s">
        <v>2569</v>
      </c>
      <c r="L4248" s="46" t="s">
        <v>287</v>
      </c>
    </row>
    <row r="4249" spans="1:12" x14ac:dyDescent="0.2">
      <c r="A4249" s="47">
        <v>6137</v>
      </c>
      <c r="C4249" s="46" t="s">
        <v>371</v>
      </c>
      <c r="D4249" s="46" t="s">
        <v>34</v>
      </c>
      <c r="E4249" s="46" t="s">
        <v>6</v>
      </c>
      <c r="F4249" s="46" t="s">
        <v>4397</v>
      </c>
      <c r="G4249" s="46" t="s">
        <v>14239</v>
      </c>
      <c r="H4249" s="46" t="s">
        <v>368</v>
      </c>
      <c r="I4249" s="46" t="s">
        <v>9063</v>
      </c>
      <c r="J4249" s="47">
        <v>10478</v>
      </c>
      <c r="K4249" s="46" t="s">
        <v>2569</v>
      </c>
      <c r="L4249" s="46" t="s">
        <v>282</v>
      </c>
    </row>
    <row r="4250" spans="1:12" x14ac:dyDescent="0.2">
      <c r="A4250" s="47">
        <v>6088</v>
      </c>
      <c r="C4250" s="46" t="s">
        <v>13958</v>
      </c>
      <c r="D4250" s="46" t="s">
        <v>13959</v>
      </c>
      <c r="E4250" s="46" t="s">
        <v>385</v>
      </c>
      <c r="F4250" s="46" t="s">
        <v>7639</v>
      </c>
      <c r="G4250" s="46" t="s">
        <v>14240</v>
      </c>
      <c r="H4250" s="46" t="s">
        <v>361</v>
      </c>
      <c r="I4250" s="46" t="s">
        <v>178</v>
      </c>
      <c r="J4250" s="47">
        <v>504</v>
      </c>
      <c r="K4250" s="46" t="s">
        <v>2569</v>
      </c>
      <c r="L4250" s="46" t="s">
        <v>285</v>
      </c>
    </row>
    <row r="4251" spans="1:12" x14ac:dyDescent="0.2">
      <c r="A4251" s="47">
        <v>6082</v>
      </c>
      <c r="C4251" s="46" t="s">
        <v>400</v>
      </c>
      <c r="D4251" s="46" t="s">
        <v>16013</v>
      </c>
      <c r="E4251" s="46" t="s">
        <v>5287</v>
      </c>
      <c r="F4251" s="46" t="s">
        <v>14242</v>
      </c>
      <c r="G4251" s="46" t="s">
        <v>14243</v>
      </c>
      <c r="H4251" s="46" t="s">
        <v>368</v>
      </c>
      <c r="I4251" s="46" t="s">
        <v>397</v>
      </c>
      <c r="J4251" s="47">
        <v>284</v>
      </c>
      <c r="K4251" s="46" t="s">
        <v>2569</v>
      </c>
      <c r="L4251" s="46" t="s">
        <v>283</v>
      </c>
    </row>
    <row r="4252" spans="1:12" x14ac:dyDescent="0.2">
      <c r="A4252" s="47">
        <v>6074</v>
      </c>
      <c r="C4252" s="46" t="s">
        <v>2092</v>
      </c>
      <c r="D4252" s="46" t="s">
        <v>2093</v>
      </c>
      <c r="E4252" s="46" t="s">
        <v>36</v>
      </c>
      <c r="F4252" s="46" t="s">
        <v>7640</v>
      </c>
      <c r="G4252" s="46" t="s">
        <v>14244</v>
      </c>
      <c r="H4252" s="46" t="s">
        <v>361</v>
      </c>
      <c r="I4252" s="46" t="s">
        <v>360</v>
      </c>
      <c r="J4252" s="47">
        <v>33</v>
      </c>
      <c r="K4252" s="46" t="s">
        <v>2569</v>
      </c>
      <c r="L4252" s="46" t="s">
        <v>281</v>
      </c>
    </row>
    <row r="4253" spans="1:12" x14ac:dyDescent="0.2">
      <c r="A4253" s="47">
        <v>6063</v>
      </c>
      <c r="C4253" s="46" t="s">
        <v>2131</v>
      </c>
      <c r="D4253" s="46" t="s">
        <v>72</v>
      </c>
      <c r="E4253" s="46" t="s">
        <v>40</v>
      </c>
      <c r="F4253" s="46" t="s">
        <v>7641</v>
      </c>
      <c r="G4253" s="46" t="s">
        <v>14245</v>
      </c>
      <c r="H4253" s="46" t="s">
        <v>361</v>
      </c>
      <c r="I4253" s="46" t="s">
        <v>367</v>
      </c>
      <c r="J4253" s="47">
        <v>47</v>
      </c>
      <c r="K4253" s="46" t="s">
        <v>2569</v>
      </c>
      <c r="L4253" s="46" t="s">
        <v>280</v>
      </c>
    </row>
    <row r="4254" spans="1:12" x14ac:dyDescent="0.2">
      <c r="A4254" s="47">
        <v>6023</v>
      </c>
      <c r="C4254" s="46" t="s">
        <v>10</v>
      </c>
      <c r="D4254" s="46" t="s">
        <v>15244</v>
      </c>
      <c r="E4254" s="46" t="s">
        <v>15245</v>
      </c>
      <c r="F4254" s="46" t="s">
        <v>7642</v>
      </c>
      <c r="G4254" s="46" t="s">
        <v>14246</v>
      </c>
      <c r="H4254" s="46" t="s">
        <v>361</v>
      </c>
      <c r="I4254" s="46" t="s">
        <v>382</v>
      </c>
      <c r="J4254" s="47">
        <v>176</v>
      </c>
      <c r="K4254" s="46" t="s">
        <v>2569</v>
      </c>
      <c r="L4254" s="46" t="s">
        <v>287</v>
      </c>
    </row>
    <row r="4255" spans="1:12" x14ac:dyDescent="0.2">
      <c r="A4255" s="47">
        <v>6022</v>
      </c>
      <c r="C4255" s="46" t="s">
        <v>10</v>
      </c>
      <c r="D4255" s="46" t="s">
        <v>15244</v>
      </c>
      <c r="E4255" s="46" t="s">
        <v>3080</v>
      </c>
      <c r="F4255" s="46" t="s">
        <v>14248</v>
      </c>
      <c r="G4255" s="46" t="s">
        <v>14249</v>
      </c>
      <c r="H4255" s="46" t="s">
        <v>361</v>
      </c>
      <c r="I4255" s="46" t="s">
        <v>595</v>
      </c>
      <c r="J4255" s="47">
        <v>175</v>
      </c>
      <c r="K4255" s="46" t="s">
        <v>2569</v>
      </c>
      <c r="L4255" s="46" t="s">
        <v>269</v>
      </c>
    </row>
    <row r="4256" spans="1:12" x14ac:dyDescent="0.2">
      <c r="A4256" s="47">
        <v>5991</v>
      </c>
      <c r="C4256" s="46" t="s">
        <v>88</v>
      </c>
      <c r="D4256" s="46" t="s">
        <v>13</v>
      </c>
      <c r="E4256" s="46" t="s">
        <v>114</v>
      </c>
      <c r="F4256" s="46" t="s">
        <v>7643</v>
      </c>
      <c r="G4256" s="46" t="s">
        <v>14250</v>
      </c>
      <c r="H4256" s="46" t="s">
        <v>368</v>
      </c>
      <c r="I4256" s="46" t="s">
        <v>467</v>
      </c>
      <c r="J4256" s="47">
        <v>10163</v>
      </c>
      <c r="K4256" s="46" t="s">
        <v>2569</v>
      </c>
      <c r="L4256" s="46" t="s">
        <v>287</v>
      </c>
    </row>
    <row r="4257" spans="1:12" x14ac:dyDescent="0.2">
      <c r="A4257" s="47">
        <v>5978</v>
      </c>
      <c r="C4257" s="46" t="s">
        <v>39</v>
      </c>
      <c r="D4257" s="46" t="s">
        <v>6007</v>
      </c>
      <c r="E4257" s="46" t="s">
        <v>64</v>
      </c>
      <c r="F4257" s="46" t="s">
        <v>7644</v>
      </c>
      <c r="G4257" s="46" t="s">
        <v>14251</v>
      </c>
      <c r="H4257" s="46" t="s">
        <v>361</v>
      </c>
      <c r="I4257" s="46" t="s">
        <v>363</v>
      </c>
      <c r="J4257" s="47">
        <v>37</v>
      </c>
      <c r="K4257" s="46" t="s">
        <v>2569</v>
      </c>
      <c r="L4257" s="46" t="s">
        <v>170</v>
      </c>
    </row>
    <row r="4258" spans="1:12" x14ac:dyDescent="0.2">
      <c r="A4258" s="47">
        <v>5966</v>
      </c>
      <c r="C4258" s="46" t="s">
        <v>1595</v>
      </c>
      <c r="D4258" s="46" t="s">
        <v>1596</v>
      </c>
      <c r="E4258" s="46" t="s">
        <v>392</v>
      </c>
      <c r="F4258" s="46" t="s">
        <v>7645</v>
      </c>
      <c r="G4258" s="46" t="s">
        <v>14252</v>
      </c>
      <c r="H4258" s="46" t="s">
        <v>361</v>
      </c>
      <c r="I4258" s="46" t="s">
        <v>546</v>
      </c>
      <c r="J4258" s="47">
        <v>10412</v>
      </c>
      <c r="K4258" s="46" t="s">
        <v>2569</v>
      </c>
      <c r="L4258" s="46" t="s">
        <v>282</v>
      </c>
    </row>
    <row r="4259" spans="1:12" x14ac:dyDescent="0.2">
      <c r="A4259" s="47">
        <v>5965</v>
      </c>
      <c r="C4259" s="46" t="s">
        <v>13</v>
      </c>
      <c r="D4259" s="46" t="s">
        <v>1615</v>
      </c>
      <c r="E4259" s="46" t="s">
        <v>6136</v>
      </c>
      <c r="F4259" s="46" t="s">
        <v>7646</v>
      </c>
      <c r="G4259" s="46" t="s">
        <v>14253</v>
      </c>
      <c r="H4259" s="46" t="s">
        <v>361</v>
      </c>
      <c r="I4259" s="46" t="s">
        <v>820</v>
      </c>
      <c r="J4259" s="47">
        <v>461</v>
      </c>
      <c r="K4259" s="46" t="s">
        <v>2569</v>
      </c>
      <c r="L4259" s="46" t="s">
        <v>269</v>
      </c>
    </row>
    <row r="4260" spans="1:12" x14ac:dyDescent="0.2">
      <c r="A4260" s="47">
        <v>5964</v>
      </c>
      <c r="C4260" s="46" t="s">
        <v>1709</v>
      </c>
      <c r="D4260" s="46" t="s">
        <v>1710</v>
      </c>
      <c r="E4260" s="46" t="s">
        <v>32</v>
      </c>
      <c r="F4260" s="46" t="s">
        <v>7647</v>
      </c>
      <c r="G4260" s="46" t="s">
        <v>14254</v>
      </c>
      <c r="H4260" s="46" t="s">
        <v>361</v>
      </c>
      <c r="I4260" s="46" t="s">
        <v>384</v>
      </c>
      <c r="J4260" s="47">
        <v>233</v>
      </c>
      <c r="K4260" s="46" t="s">
        <v>2569</v>
      </c>
      <c r="L4260" s="46" t="s">
        <v>269</v>
      </c>
    </row>
    <row r="4261" spans="1:12" x14ac:dyDescent="0.2">
      <c r="A4261" s="47">
        <v>5958</v>
      </c>
      <c r="C4261" s="46" t="s">
        <v>5698</v>
      </c>
      <c r="D4261" s="46" t="s">
        <v>1910</v>
      </c>
      <c r="E4261" s="46" t="s">
        <v>38</v>
      </c>
      <c r="F4261" s="46" t="s">
        <v>7650</v>
      </c>
      <c r="G4261" s="46" t="s">
        <v>14255</v>
      </c>
      <c r="H4261" s="46" t="s">
        <v>361</v>
      </c>
      <c r="I4261" s="46" t="s">
        <v>2967</v>
      </c>
      <c r="J4261" s="47">
        <v>10193</v>
      </c>
      <c r="K4261" s="46" t="s">
        <v>2569</v>
      </c>
      <c r="L4261" s="46" t="s">
        <v>283</v>
      </c>
    </row>
    <row r="4262" spans="1:12" x14ac:dyDescent="0.2">
      <c r="A4262" s="47">
        <v>5957</v>
      </c>
      <c r="C4262" s="46" t="s">
        <v>4247</v>
      </c>
      <c r="D4262" s="46" t="s">
        <v>13976</v>
      </c>
      <c r="E4262" s="46" t="s">
        <v>3400</v>
      </c>
      <c r="F4262" s="46" t="s">
        <v>14256</v>
      </c>
      <c r="G4262" s="46" t="s">
        <v>14257</v>
      </c>
      <c r="H4262" s="46" t="s">
        <v>368</v>
      </c>
      <c r="I4262" s="46" t="s">
        <v>349</v>
      </c>
      <c r="J4262" s="47">
        <v>10460</v>
      </c>
      <c r="K4262" s="46" t="s">
        <v>2569</v>
      </c>
      <c r="L4262" s="46" t="s">
        <v>170</v>
      </c>
    </row>
    <row r="4263" spans="1:12" x14ac:dyDescent="0.2">
      <c r="A4263" s="47">
        <v>5956</v>
      </c>
      <c r="C4263" s="46" t="s">
        <v>7396</v>
      </c>
      <c r="D4263" s="46" t="s">
        <v>49</v>
      </c>
      <c r="E4263" s="46" t="s">
        <v>60</v>
      </c>
      <c r="F4263" s="46" t="s">
        <v>7651</v>
      </c>
      <c r="G4263" s="46" t="s">
        <v>14258</v>
      </c>
      <c r="H4263" s="46" t="s">
        <v>361</v>
      </c>
      <c r="I4263" s="46" t="s">
        <v>636</v>
      </c>
      <c r="J4263" s="47">
        <v>52</v>
      </c>
      <c r="K4263" s="46" t="s">
        <v>2569</v>
      </c>
      <c r="L4263" s="46" t="s">
        <v>286</v>
      </c>
    </row>
    <row r="4264" spans="1:12" x14ac:dyDescent="0.2">
      <c r="A4264" s="47">
        <v>5952</v>
      </c>
      <c r="C4264" s="46" t="s">
        <v>1479</v>
      </c>
      <c r="D4264" s="46" t="s">
        <v>13980</v>
      </c>
      <c r="E4264" s="46" t="s">
        <v>83</v>
      </c>
      <c r="F4264" s="46" t="s">
        <v>7652</v>
      </c>
      <c r="G4264" s="46" t="s">
        <v>14259</v>
      </c>
      <c r="H4264" s="46" t="s">
        <v>361</v>
      </c>
      <c r="I4264" s="46" t="s">
        <v>369</v>
      </c>
      <c r="J4264" s="47">
        <v>78</v>
      </c>
      <c r="K4264" s="46" t="s">
        <v>2569</v>
      </c>
      <c r="L4264" s="46" t="s">
        <v>279</v>
      </c>
    </row>
    <row r="4265" spans="1:12" x14ac:dyDescent="0.2">
      <c r="A4265" s="47">
        <v>5921</v>
      </c>
      <c r="C4265" s="46" t="s">
        <v>9</v>
      </c>
      <c r="D4265" s="46" t="s">
        <v>165</v>
      </c>
      <c r="E4265" s="46" t="s">
        <v>3138</v>
      </c>
      <c r="F4265" s="46" t="s">
        <v>3919</v>
      </c>
      <c r="G4265" s="46" t="s">
        <v>14260</v>
      </c>
      <c r="H4265" s="46" t="s">
        <v>368</v>
      </c>
      <c r="I4265" s="46" t="s">
        <v>789</v>
      </c>
      <c r="J4265" s="47">
        <v>10408</v>
      </c>
      <c r="K4265" s="46" t="s">
        <v>2569</v>
      </c>
      <c r="L4265" s="46" t="s">
        <v>288</v>
      </c>
    </row>
    <row r="4266" spans="1:12" x14ac:dyDescent="0.2">
      <c r="A4266" s="47">
        <v>5878</v>
      </c>
      <c r="C4266" s="46" t="s">
        <v>7399</v>
      </c>
      <c r="D4266" s="46" t="s">
        <v>24</v>
      </c>
      <c r="E4266" s="46" t="s">
        <v>114</v>
      </c>
      <c r="F4266" s="46" t="s">
        <v>7653</v>
      </c>
      <c r="G4266" s="46" t="s">
        <v>14261</v>
      </c>
      <c r="H4266" s="46" t="s">
        <v>361</v>
      </c>
      <c r="I4266" s="46" t="s">
        <v>808</v>
      </c>
      <c r="J4266" s="47">
        <v>293</v>
      </c>
      <c r="K4266" s="46" t="s">
        <v>2569</v>
      </c>
      <c r="L4266" s="46" t="s">
        <v>282</v>
      </c>
    </row>
    <row r="4267" spans="1:12" x14ac:dyDescent="0.2">
      <c r="A4267" s="47">
        <v>5841</v>
      </c>
      <c r="C4267" s="46" t="s">
        <v>524</v>
      </c>
      <c r="D4267" s="46" t="s">
        <v>39</v>
      </c>
      <c r="E4267" s="46" t="s">
        <v>7402</v>
      </c>
      <c r="F4267" s="46" t="s">
        <v>7654</v>
      </c>
      <c r="G4267" s="46" t="s">
        <v>14262</v>
      </c>
      <c r="H4267" s="46" t="s">
        <v>361</v>
      </c>
      <c r="I4267" s="46" t="s">
        <v>599</v>
      </c>
      <c r="J4267" s="47">
        <v>128</v>
      </c>
      <c r="K4267" s="46" t="s">
        <v>2569</v>
      </c>
      <c r="L4267" s="46" t="s">
        <v>282</v>
      </c>
    </row>
    <row r="4268" spans="1:12" x14ac:dyDescent="0.2">
      <c r="A4268" s="47">
        <v>5807</v>
      </c>
      <c r="C4268" s="46" t="s">
        <v>3062</v>
      </c>
      <c r="D4268" s="46" t="s">
        <v>1607</v>
      </c>
      <c r="E4268" s="46" t="s">
        <v>42</v>
      </c>
      <c r="F4268" s="46" t="s">
        <v>7656</v>
      </c>
      <c r="G4268" s="46" t="s">
        <v>14263</v>
      </c>
      <c r="H4268" s="46" t="s">
        <v>368</v>
      </c>
      <c r="I4268" s="46" t="s">
        <v>452</v>
      </c>
      <c r="J4268" s="47">
        <v>10064</v>
      </c>
      <c r="K4268" s="46" t="s">
        <v>2569</v>
      </c>
      <c r="L4268" s="46" t="s">
        <v>282</v>
      </c>
    </row>
    <row r="4269" spans="1:12" x14ac:dyDescent="0.2">
      <c r="A4269" s="47">
        <v>5791</v>
      </c>
      <c r="C4269" s="46" t="s">
        <v>7408</v>
      </c>
      <c r="D4269" s="46" t="s">
        <v>1720</v>
      </c>
      <c r="E4269" s="46" t="s">
        <v>63</v>
      </c>
      <c r="F4269" s="46" t="s">
        <v>7658</v>
      </c>
      <c r="G4269" s="46" t="s">
        <v>14264</v>
      </c>
      <c r="H4269" s="46" t="s">
        <v>361</v>
      </c>
      <c r="I4269" s="46" t="s">
        <v>764</v>
      </c>
      <c r="J4269" s="47">
        <v>729</v>
      </c>
      <c r="K4269" s="46" t="s">
        <v>2569</v>
      </c>
      <c r="L4269" s="46" t="s">
        <v>285</v>
      </c>
    </row>
    <row r="4270" spans="1:12" x14ac:dyDescent="0.2">
      <c r="A4270" s="47">
        <v>5790</v>
      </c>
      <c r="C4270" s="46" t="s">
        <v>7408</v>
      </c>
      <c r="D4270" s="46" t="s">
        <v>1720</v>
      </c>
      <c r="E4270" s="46" t="s">
        <v>42</v>
      </c>
      <c r="F4270" s="46" t="s">
        <v>7658</v>
      </c>
      <c r="G4270" s="46" t="s">
        <v>14265</v>
      </c>
      <c r="H4270" s="46" t="s">
        <v>368</v>
      </c>
      <c r="I4270" s="46" t="s">
        <v>789</v>
      </c>
      <c r="J4270" s="47">
        <v>10408</v>
      </c>
      <c r="K4270" s="46" t="s">
        <v>2569</v>
      </c>
      <c r="L4270" s="46" t="s">
        <v>288</v>
      </c>
    </row>
    <row r="4271" spans="1:12" x14ac:dyDescent="0.2">
      <c r="A4271" s="47">
        <v>5789</v>
      </c>
      <c r="C4271" s="46" t="s">
        <v>19</v>
      </c>
      <c r="D4271" s="46" t="s">
        <v>1860</v>
      </c>
      <c r="E4271" s="46" t="s">
        <v>3415</v>
      </c>
      <c r="F4271" s="46" t="s">
        <v>7662</v>
      </c>
      <c r="G4271" s="46" t="s">
        <v>14266</v>
      </c>
      <c r="H4271" s="46" t="s">
        <v>361</v>
      </c>
      <c r="I4271" s="46" t="s">
        <v>377</v>
      </c>
      <c r="J4271" s="47">
        <v>111</v>
      </c>
      <c r="K4271" s="46" t="s">
        <v>2569</v>
      </c>
      <c r="L4271" s="46" t="s">
        <v>286</v>
      </c>
    </row>
    <row r="4272" spans="1:12" x14ac:dyDescent="0.2">
      <c r="A4272" s="47">
        <v>5786</v>
      </c>
      <c r="C4272" s="46" t="s">
        <v>2914</v>
      </c>
      <c r="D4272" s="46" t="s">
        <v>2914</v>
      </c>
      <c r="E4272" s="46" t="s">
        <v>1482</v>
      </c>
      <c r="F4272" s="46" t="s">
        <v>7663</v>
      </c>
      <c r="G4272" s="46" t="s">
        <v>14267</v>
      </c>
      <c r="H4272" s="46" t="s">
        <v>361</v>
      </c>
      <c r="I4272" s="46" t="s">
        <v>1041</v>
      </c>
      <c r="J4272" s="47">
        <v>404</v>
      </c>
      <c r="K4272" s="46" t="s">
        <v>2569</v>
      </c>
      <c r="L4272" s="46" t="s">
        <v>282</v>
      </c>
    </row>
    <row r="4273" spans="1:12" x14ac:dyDescent="0.2">
      <c r="A4273" s="47">
        <v>5781</v>
      </c>
      <c r="C4273" s="46" t="s">
        <v>72</v>
      </c>
      <c r="D4273" s="46" t="s">
        <v>1706</v>
      </c>
      <c r="E4273" s="46" t="s">
        <v>3060</v>
      </c>
      <c r="F4273" s="46" t="s">
        <v>7666</v>
      </c>
      <c r="G4273" s="46" t="s">
        <v>14268</v>
      </c>
      <c r="H4273" s="46" t="s">
        <v>361</v>
      </c>
      <c r="I4273" s="46" t="s">
        <v>710</v>
      </c>
      <c r="J4273" s="47">
        <v>278</v>
      </c>
      <c r="K4273" s="46" t="s">
        <v>2569</v>
      </c>
      <c r="L4273" s="46" t="s">
        <v>282</v>
      </c>
    </row>
    <row r="4274" spans="1:12" x14ac:dyDescent="0.2">
      <c r="A4274" s="47">
        <v>5779</v>
      </c>
      <c r="C4274" s="46" t="s">
        <v>72</v>
      </c>
      <c r="D4274" s="46" t="s">
        <v>1706</v>
      </c>
      <c r="E4274" s="46" t="s">
        <v>2866</v>
      </c>
      <c r="F4274" s="46" t="s">
        <v>7668</v>
      </c>
      <c r="G4274" s="46" t="s">
        <v>14269</v>
      </c>
      <c r="H4274" s="46" t="s">
        <v>361</v>
      </c>
      <c r="I4274" s="46" t="s">
        <v>363</v>
      </c>
      <c r="J4274" s="47">
        <v>37</v>
      </c>
      <c r="K4274" s="46" t="s">
        <v>2569</v>
      </c>
      <c r="L4274" s="46" t="s">
        <v>170</v>
      </c>
    </row>
    <row r="4275" spans="1:12" x14ac:dyDescent="0.2">
      <c r="A4275" s="47">
        <v>5776</v>
      </c>
      <c r="C4275" s="46" t="s">
        <v>1704</v>
      </c>
      <c r="D4275" s="46" t="s">
        <v>1705</v>
      </c>
      <c r="E4275" s="46" t="s">
        <v>63</v>
      </c>
      <c r="F4275" s="46" t="s">
        <v>14271</v>
      </c>
      <c r="G4275" s="46" t="s">
        <v>14272</v>
      </c>
      <c r="H4275" s="46" t="s">
        <v>368</v>
      </c>
      <c r="I4275" s="46" t="s">
        <v>426</v>
      </c>
      <c r="J4275" s="47">
        <v>634</v>
      </c>
      <c r="K4275" s="46" t="s">
        <v>2569</v>
      </c>
      <c r="L4275" s="46" t="s">
        <v>285</v>
      </c>
    </row>
    <row r="4276" spans="1:12" x14ac:dyDescent="0.2">
      <c r="A4276" s="47">
        <v>5762</v>
      </c>
      <c r="C4276" s="46" t="s">
        <v>17</v>
      </c>
      <c r="D4276" s="46" t="s">
        <v>16</v>
      </c>
      <c r="E4276" s="46" t="s">
        <v>63</v>
      </c>
      <c r="F4276" s="46" t="s">
        <v>7669</v>
      </c>
      <c r="G4276" s="46" t="s">
        <v>14273</v>
      </c>
      <c r="H4276" s="46" t="s">
        <v>361</v>
      </c>
      <c r="I4276" s="46" t="s">
        <v>820</v>
      </c>
      <c r="J4276" s="47">
        <v>461</v>
      </c>
      <c r="K4276" s="46" t="s">
        <v>2569</v>
      </c>
      <c r="L4276" s="46" t="s">
        <v>269</v>
      </c>
    </row>
    <row r="4277" spans="1:12" x14ac:dyDescent="0.2">
      <c r="A4277" s="47">
        <v>5758</v>
      </c>
      <c r="C4277" s="46" t="s">
        <v>7266</v>
      </c>
      <c r="D4277" s="46" t="s">
        <v>4114</v>
      </c>
      <c r="E4277" s="46" t="s">
        <v>73</v>
      </c>
      <c r="F4277" s="46" t="s">
        <v>7669</v>
      </c>
      <c r="G4277" s="46" t="s">
        <v>14274</v>
      </c>
      <c r="H4277" s="46" t="s">
        <v>368</v>
      </c>
      <c r="I4277" s="46" t="s">
        <v>349</v>
      </c>
      <c r="J4277" s="47">
        <v>10460</v>
      </c>
      <c r="K4277" s="46" t="s">
        <v>2569</v>
      </c>
      <c r="L4277" s="46" t="s">
        <v>170</v>
      </c>
    </row>
    <row r="4278" spans="1:12" x14ac:dyDescent="0.2">
      <c r="A4278" s="47">
        <v>5750</v>
      </c>
      <c r="C4278" s="46" t="s">
        <v>80</v>
      </c>
      <c r="D4278" s="46" t="s">
        <v>25</v>
      </c>
      <c r="E4278" s="46" t="s">
        <v>11</v>
      </c>
      <c r="F4278" s="46" t="s">
        <v>7671</v>
      </c>
      <c r="G4278" s="46" t="s">
        <v>14275</v>
      </c>
      <c r="H4278" s="46" t="s">
        <v>361</v>
      </c>
      <c r="I4278" s="46" t="s">
        <v>764</v>
      </c>
      <c r="J4278" s="47">
        <v>729</v>
      </c>
      <c r="K4278" s="46" t="s">
        <v>2569</v>
      </c>
      <c r="L4278" s="46" t="s">
        <v>285</v>
      </c>
    </row>
    <row r="4279" spans="1:12" x14ac:dyDescent="0.2">
      <c r="A4279" s="47">
        <v>5716</v>
      </c>
      <c r="C4279" s="46" t="s">
        <v>20</v>
      </c>
      <c r="D4279" s="46" t="s">
        <v>1506</v>
      </c>
      <c r="E4279" s="46" t="s">
        <v>7416</v>
      </c>
      <c r="F4279" s="46" t="s">
        <v>7672</v>
      </c>
      <c r="G4279" s="46" t="s">
        <v>14276</v>
      </c>
      <c r="H4279" s="46" t="s">
        <v>368</v>
      </c>
      <c r="I4279" s="46" t="s">
        <v>1068</v>
      </c>
      <c r="J4279" s="47">
        <v>703</v>
      </c>
      <c r="K4279" s="46" t="s">
        <v>2569</v>
      </c>
      <c r="L4279" s="46" t="s">
        <v>269</v>
      </c>
    </row>
    <row r="4280" spans="1:12" x14ac:dyDescent="0.2">
      <c r="A4280" s="47">
        <v>5689</v>
      </c>
      <c r="C4280" s="46" t="s">
        <v>412</v>
      </c>
      <c r="D4280" s="46" t="s">
        <v>413</v>
      </c>
      <c r="E4280" s="46" t="s">
        <v>65</v>
      </c>
      <c r="F4280" s="46" t="s">
        <v>7674</v>
      </c>
      <c r="G4280" s="46" t="s">
        <v>14277</v>
      </c>
      <c r="H4280" s="46" t="s">
        <v>361</v>
      </c>
      <c r="I4280" s="46" t="s">
        <v>997</v>
      </c>
      <c r="J4280" s="47">
        <v>10448</v>
      </c>
      <c r="K4280" s="46" t="s">
        <v>2569</v>
      </c>
      <c r="L4280" s="46" t="s">
        <v>284</v>
      </c>
    </row>
    <row r="4281" spans="1:12" x14ac:dyDescent="0.2">
      <c r="A4281" s="47">
        <v>5688</v>
      </c>
      <c r="C4281" s="46" t="s">
        <v>1765</v>
      </c>
      <c r="D4281" s="46" t="s">
        <v>6444</v>
      </c>
      <c r="E4281" s="46" t="s">
        <v>8</v>
      </c>
      <c r="F4281" s="46" t="s">
        <v>7675</v>
      </c>
      <c r="G4281" s="46" t="s">
        <v>14278</v>
      </c>
      <c r="H4281" s="46" t="s">
        <v>361</v>
      </c>
      <c r="I4281" s="46" t="s">
        <v>841</v>
      </c>
      <c r="J4281" s="47">
        <v>251</v>
      </c>
      <c r="K4281" s="46" t="s">
        <v>2569</v>
      </c>
      <c r="L4281" s="46" t="s">
        <v>282</v>
      </c>
    </row>
    <row r="4282" spans="1:12" x14ac:dyDescent="0.2">
      <c r="A4282" s="47">
        <v>5679</v>
      </c>
      <c r="C4282" s="46" t="s">
        <v>427</v>
      </c>
      <c r="D4282" s="46" t="s">
        <v>9</v>
      </c>
      <c r="E4282" s="46" t="s">
        <v>14013</v>
      </c>
      <c r="F4282" s="46" t="s">
        <v>7677</v>
      </c>
      <c r="G4282" s="46" t="s">
        <v>14279</v>
      </c>
      <c r="H4282" s="46" t="s">
        <v>361</v>
      </c>
      <c r="I4282" s="46" t="s">
        <v>377</v>
      </c>
      <c r="J4282" s="47">
        <v>111</v>
      </c>
      <c r="K4282" s="46" t="s">
        <v>2569</v>
      </c>
      <c r="L4282" s="46" t="s">
        <v>286</v>
      </c>
    </row>
    <row r="4283" spans="1:12" x14ac:dyDescent="0.2">
      <c r="A4283" s="47">
        <v>5675</v>
      </c>
      <c r="C4283" s="46" t="s">
        <v>7421</v>
      </c>
      <c r="D4283" s="46" t="s">
        <v>7422</v>
      </c>
      <c r="E4283" s="46" t="s">
        <v>7423</v>
      </c>
      <c r="F4283" s="46" t="s">
        <v>7678</v>
      </c>
      <c r="G4283" s="46" t="s">
        <v>14280</v>
      </c>
      <c r="H4283" s="46" t="s">
        <v>368</v>
      </c>
      <c r="I4283" s="46" t="s">
        <v>1012</v>
      </c>
      <c r="J4283" s="47">
        <v>141</v>
      </c>
      <c r="K4283" s="46" t="s">
        <v>2569</v>
      </c>
      <c r="L4283" s="46" t="s">
        <v>285</v>
      </c>
    </row>
    <row r="4284" spans="1:12" x14ac:dyDescent="0.2">
      <c r="A4284" s="47">
        <v>5669</v>
      </c>
      <c r="C4284" s="46" t="s">
        <v>1702</v>
      </c>
      <c r="D4284" s="46" t="s">
        <v>13</v>
      </c>
      <c r="E4284" s="46" t="s">
        <v>7425</v>
      </c>
      <c r="F4284" s="46" t="s">
        <v>7679</v>
      </c>
      <c r="G4284" s="46" t="s">
        <v>14281</v>
      </c>
      <c r="H4284" s="46" t="s">
        <v>361</v>
      </c>
      <c r="I4284" s="46" t="s">
        <v>757</v>
      </c>
      <c r="J4284" s="47">
        <v>59</v>
      </c>
      <c r="K4284" s="46" t="s">
        <v>2569</v>
      </c>
      <c r="L4284" s="46" t="s">
        <v>282</v>
      </c>
    </row>
    <row r="4285" spans="1:12" x14ac:dyDescent="0.2">
      <c r="A4285" s="47">
        <v>5668</v>
      </c>
      <c r="C4285" s="46" t="s">
        <v>1702</v>
      </c>
      <c r="D4285" s="46" t="s">
        <v>13</v>
      </c>
      <c r="E4285" s="46" t="s">
        <v>3209</v>
      </c>
      <c r="F4285" s="46" t="s">
        <v>7680</v>
      </c>
      <c r="G4285" s="46" t="s">
        <v>14282</v>
      </c>
      <c r="H4285" s="46" t="s">
        <v>361</v>
      </c>
      <c r="I4285" s="46" t="s">
        <v>426</v>
      </c>
      <c r="J4285" s="47">
        <v>634</v>
      </c>
      <c r="K4285" s="46" t="s">
        <v>2569</v>
      </c>
      <c r="L4285" s="46" t="s">
        <v>285</v>
      </c>
    </row>
    <row r="4286" spans="1:12" x14ac:dyDescent="0.2">
      <c r="A4286" s="47">
        <v>5667</v>
      </c>
      <c r="C4286" s="46" t="s">
        <v>144</v>
      </c>
      <c r="D4286" s="46" t="s">
        <v>2089</v>
      </c>
      <c r="E4286" s="46" t="s">
        <v>4497</v>
      </c>
      <c r="F4286" s="46" t="s">
        <v>7681</v>
      </c>
      <c r="G4286" s="46" t="s">
        <v>14283</v>
      </c>
      <c r="H4286" s="46" t="s">
        <v>361</v>
      </c>
      <c r="I4286" s="46" t="s">
        <v>4320</v>
      </c>
      <c r="J4286" s="47">
        <v>103</v>
      </c>
      <c r="K4286" s="46" t="s">
        <v>2569</v>
      </c>
      <c r="L4286" s="46" t="s">
        <v>278</v>
      </c>
    </row>
    <row r="4287" spans="1:12" x14ac:dyDescent="0.2">
      <c r="A4287" s="47">
        <v>5608</v>
      </c>
      <c r="C4287" s="46" t="s">
        <v>74</v>
      </c>
      <c r="D4287" s="46" t="s">
        <v>14020</v>
      </c>
      <c r="E4287" s="46" t="s">
        <v>547</v>
      </c>
      <c r="F4287" s="46" t="s">
        <v>7682</v>
      </c>
      <c r="G4287" s="46" t="s">
        <v>14284</v>
      </c>
      <c r="H4287" s="46" t="s">
        <v>361</v>
      </c>
      <c r="I4287" s="46" t="s">
        <v>631</v>
      </c>
      <c r="J4287" s="47">
        <v>299</v>
      </c>
      <c r="K4287" s="46" t="s">
        <v>2569</v>
      </c>
      <c r="L4287" s="46" t="s">
        <v>282</v>
      </c>
    </row>
    <row r="4288" spans="1:12" x14ac:dyDescent="0.2">
      <c r="A4288" s="47">
        <v>5595</v>
      </c>
      <c r="C4288" s="46" t="s">
        <v>9</v>
      </c>
      <c r="D4288" s="46" t="s">
        <v>3344</v>
      </c>
      <c r="E4288" s="46" t="s">
        <v>3138</v>
      </c>
      <c r="F4288" s="46" t="s">
        <v>3457</v>
      </c>
      <c r="G4288" s="46" t="s">
        <v>14285</v>
      </c>
      <c r="H4288" s="46" t="s">
        <v>361</v>
      </c>
      <c r="I4288" s="46" t="s">
        <v>1106</v>
      </c>
      <c r="J4288" s="47">
        <v>10428</v>
      </c>
      <c r="K4288" s="46" t="s">
        <v>2569</v>
      </c>
      <c r="L4288" s="46" t="s">
        <v>170</v>
      </c>
    </row>
    <row r="4289" spans="1:12" x14ac:dyDescent="0.2">
      <c r="A4289" s="47">
        <v>5587</v>
      </c>
      <c r="C4289" s="46" t="s">
        <v>4844</v>
      </c>
      <c r="D4289" s="46" t="s">
        <v>7207</v>
      </c>
      <c r="E4289" s="46" t="s">
        <v>3238</v>
      </c>
      <c r="F4289" s="46" t="s">
        <v>7683</v>
      </c>
      <c r="G4289" s="46" t="s">
        <v>14286</v>
      </c>
      <c r="H4289" s="46" t="s">
        <v>361</v>
      </c>
      <c r="I4289" s="46" t="s">
        <v>764</v>
      </c>
      <c r="J4289" s="47">
        <v>729</v>
      </c>
      <c r="K4289" s="46" t="s">
        <v>2569</v>
      </c>
      <c r="L4289" s="46" t="s">
        <v>285</v>
      </c>
    </row>
    <row r="4290" spans="1:12" x14ac:dyDescent="0.2">
      <c r="A4290" s="47">
        <v>5574</v>
      </c>
      <c r="C4290" s="46" t="s">
        <v>80</v>
      </c>
      <c r="D4290" s="46" t="s">
        <v>1540</v>
      </c>
      <c r="E4290" s="46" t="s">
        <v>6363</v>
      </c>
      <c r="F4290" s="46" t="s">
        <v>7685</v>
      </c>
      <c r="G4290" s="46" t="s">
        <v>14287</v>
      </c>
      <c r="H4290" s="46" t="s">
        <v>361</v>
      </c>
      <c r="I4290" s="46" t="s">
        <v>578</v>
      </c>
      <c r="J4290" s="47">
        <v>169</v>
      </c>
      <c r="K4290" s="46" t="s">
        <v>2569</v>
      </c>
      <c r="L4290" s="46" t="s">
        <v>284</v>
      </c>
    </row>
    <row r="4291" spans="1:12" x14ac:dyDescent="0.2">
      <c r="A4291" s="47">
        <v>5564</v>
      </c>
      <c r="C4291" s="46" t="s">
        <v>57</v>
      </c>
      <c r="D4291" s="46" t="s">
        <v>2101</v>
      </c>
      <c r="E4291" s="46" t="s">
        <v>418</v>
      </c>
      <c r="F4291" s="46" t="s">
        <v>7686</v>
      </c>
      <c r="G4291" s="46" t="s">
        <v>14288</v>
      </c>
      <c r="H4291" s="46" t="s">
        <v>361</v>
      </c>
      <c r="I4291" s="46" t="s">
        <v>390</v>
      </c>
      <c r="J4291" s="47">
        <v>262</v>
      </c>
      <c r="K4291" s="46" t="s">
        <v>2569</v>
      </c>
      <c r="L4291" s="46" t="s">
        <v>282</v>
      </c>
    </row>
    <row r="4292" spans="1:12" x14ac:dyDescent="0.2">
      <c r="A4292" s="47">
        <v>5539</v>
      </c>
      <c r="C4292" s="46" t="s">
        <v>1699</v>
      </c>
      <c r="D4292" s="46" t="s">
        <v>1700</v>
      </c>
      <c r="E4292" s="46" t="s">
        <v>7138</v>
      </c>
      <c r="F4292" s="46" t="s">
        <v>7687</v>
      </c>
      <c r="G4292" s="46" t="s">
        <v>14289</v>
      </c>
      <c r="H4292" s="46" t="s">
        <v>361</v>
      </c>
      <c r="I4292" s="46" t="s">
        <v>937</v>
      </c>
      <c r="J4292" s="47">
        <v>10173</v>
      </c>
      <c r="K4292" s="46" t="s">
        <v>2569</v>
      </c>
      <c r="L4292" s="46" t="s">
        <v>282</v>
      </c>
    </row>
    <row r="4293" spans="1:12" x14ac:dyDescent="0.2">
      <c r="A4293" s="47">
        <v>5525</v>
      </c>
      <c r="C4293" s="46" t="s">
        <v>3848</v>
      </c>
      <c r="D4293" s="46" t="s">
        <v>14</v>
      </c>
      <c r="E4293" s="46" t="s">
        <v>2940</v>
      </c>
      <c r="F4293" s="46" t="s">
        <v>7688</v>
      </c>
      <c r="G4293" s="46" t="s">
        <v>14290</v>
      </c>
      <c r="H4293" s="46" t="s">
        <v>361</v>
      </c>
      <c r="I4293" s="46" t="s">
        <v>393</v>
      </c>
      <c r="J4293" s="47">
        <v>266</v>
      </c>
      <c r="K4293" s="46" t="s">
        <v>2569</v>
      </c>
      <c r="L4293" s="46" t="s">
        <v>279</v>
      </c>
    </row>
    <row r="4294" spans="1:12" x14ac:dyDescent="0.2">
      <c r="A4294" s="47">
        <v>5496</v>
      </c>
      <c r="C4294" s="46" t="s">
        <v>1698</v>
      </c>
      <c r="D4294" s="46" t="s">
        <v>7437</v>
      </c>
      <c r="E4294" s="46" t="s">
        <v>7438</v>
      </c>
      <c r="F4294" s="46" t="s">
        <v>7689</v>
      </c>
      <c r="G4294" s="46" t="s">
        <v>14291</v>
      </c>
      <c r="H4294" s="46" t="s">
        <v>361</v>
      </c>
      <c r="I4294" s="46" t="s">
        <v>627</v>
      </c>
      <c r="J4294" s="47">
        <v>291</v>
      </c>
      <c r="K4294" s="46" t="s">
        <v>2569</v>
      </c>
      <c r="L4294" s="46" t="s">
        <v>282</v>
      </c>
    </row>
    <row r="4295" spans="1:12" x14ac:dyDescent="0.2">
      <c r="A4295" s="47">
        <v>5454</v>
      </c>
      <c r="C4295" s="46" t="s">
        <v>80</v>
      </c>
      <c r="D4295" s="46" t="s">
        <v>2087</v>
      </c>
      <c r="E4295" s="46" t="s">
        <v>3462</v>
      </c>
      <c r="F4295" s="46" t="s">
        <v>7690</v>
      </c>
      <c r="G4295" s="46" t="s">
        <v>14292</v>
      </c>
      <c r="H4295" s="46" t="s">
        <v>361</v>
      </c>
      <c r="I4295" s="46" t="s">
        <v>1699</v>
      </c>
      <c r="J4295" s="47">
        <v>577</v>
      </c>
      <c r="K4295" s="46" t="s">
        <v>2569</v>
      </c>
      <c r="L4295" s="46" t="s">
        <v>288</v>
      </c>
    </row>
    <row r="4296" spans="1:12" x14ac:dyDescent="0.2">
      <c r="A4296" s="47">
        <v>5453</v>
      </c>
      <c r="C4296" s="46" t="s">
        <v>1696</v>
      </c>
      <c r="D4296" s="46" t="s">
        <v>1697</v>
      </c>
      <c r="E4296" s="46" t="s">
        <v>15427</v>
      </c>
      <c r="F4296" s="46" t="s">
        <v>14293</v>
      </c>
      <c r="G4296" s="46" t="s">
        <v>14294</v>
      </c>
      <c r="H4296" s="46" t="s">
        <v>368</v>
      </c>
      <c r="I4296" s="46" t="s">
        <v>9063</v>
      </c>
      <c r="J4296" s="47">
        <v>10478</v>
      </c>
      <c r="K4296" s="46" t="s">
        <v>2569</v>
      </c>
      <c r="L4296" s="46" t="s">
        <v>282</v>
      </c>
    </row>
    <row r="4297" spans="1:12" x14ac:dyDescent="0.2">
      <c r="A4297" s="47">
        <v>5451</v>
      </c>
      <c r="C4297" s="46" t="s">
        <v>72</v>
      </c>
      <c r="D4297" s="46" t="s">
        <v>9</v>
      </c>
      <c r="E4297" s="46" t="s">
        <v>7435</v>
      </c>
      <c r="F4297" s="46" t="s">
        <v>4485</v>
      </c>
      <c r="G4297" s="46" t="s">
        <v>14295</v>
      </c>
      <c r="H4297" s="46" t="s">
        <v>361</v>
      </c>
      <c r="I4297" s="46" t="s">
        <v>785</v>
      </c>
      <c r="J4297" s="47">
        <v>10133</v>
      </c>
      <c r="K4297" s="46" t="s">
        <v>2569</v>
      </c>
      <c r="L4297" s="46" t="s">
        <v>284</v>
      </c>
    </row>
    <row r="4298" spans="1:12" x14ac:dyDescent="0.2">
      <c r="A4298" s="47">
        <v>5437</v>
      </c>
      <c r="C4298" s="46" t="s">
        <v>69</v>
      </c>
      <c r="D4298" s="46" t="s">
        <v>2086</v>
      </c>
      <c r="E4298" s="46" t="s">
        <v>1591</v>
      </c>
      <c r="F4298" s="46" t="s">
        <v>7691</v>
      </c>
      <c r="G4298" s="46" t="s">
        <v>14296</v>
      </c>
      <c r="H4298" s="46" t="s">
        <v>361</v>
      </c>
      <c r="I4298" s="46" t="s">
        <v>381</v>
      </c>
      <c r="J4298" s="47">
        <v>165</v>
      </c>
      <c r="K4298" s="46" t="s">
        <v>2569</v>
      </c>
      <c r="L4298" s="46" t="s">
        <v>287</v>
      </c>
    </row>
    <row r="4299" spans="1:12" x14ac:dyDescent="0.2">
      <c r="A4299" s="47">
        <v>5388</v>
      </c>
      <c r="C4299" s="46" t="s">
        <v>1694</v>
      </c>
      <c r="D4299" s="46" t="s">
        <v>1695</v>
      </c>
      <c r="E4299" s="46" t="s">
        <v>4247</v>
      </c>
      <c r="F4299" s="46" t="s">
        <v>7693</v>
      </c>
      <c r="G4299" s="46" t="s">
        <v>14297</v>
      </c>
      <c r="H4299" s="46" t="s">
        <v>361</v>
      </c>
      <c r="I4299" s="46" t="s">
        <v>416</v>
      </c>
      <c r="J4299" s="47">
        <v>115</v>
      </c>
      <c r="K4299" s="46" t="s">
        <v>2569</v>
      </c>
      <c r="L4299" s="46" t="s">
        <v>281</v>
      </c>
    </row>
    <row r="4300" spans="1:12" x14ac:dyDescent="0.2">
      <c r="A4300" s="47">
        <v>5383</v>
      </c>
      <c r="C4300" s="46" t="s">
        <v>1769</v>
      </c>
      <c r="D4300" s="46" t="s">
        <v>1915</v>
      </c>
      <c r="E4300" s="46" t="s">
        <v>12</v>
      </c>
      <c r="F4300" s="46" t="s">
        <v>7694</v>
      </c>
      <c r="G4300" s="46" t="s">
        <v>14298</v>
      </c>
      <c r="H4300" s="46" t="s">
        <v>361</v>
      </c>
      <c r="I4300" s="46" t="s">
        <v>599</v>
      </c>
      <c r="J4300" s="47">
        <v>128</v>
      </c>
      <c r="K4300" s="46" t="s">
        <v>2569</v>
      </c>
      <c r="L4300" s="46" t="s">
        <v>282</v>
      </c>
    </row>
    <row r="4301" spans="1:12" x14ac:dyDescent="0.2">
      <c r="A4301" s="47">
        <v>5382</v>
      </c>
      <c r="C4301" s="46" t="s">
        <v>1690</v>
      </c>
      <c r="D4301" s="46" t="s">
        <v>1691</v>
      </c>
      <c r="E4301" s="46" t="s">
        <v>2752</v>
      </c>
      <c r="F4301" s="46" t="s">
        <v>14299</v>
      </c>
      <c r="G4301" s="46" t="s">
        <v>14300</v>
      </c>
      <c r="H4301" s="46" t="s">
        <v>361</v>
      </c>
      <c r="I4301" s="46" t="s">
        <v>1106</v>
      </c>
      <c r="J4301" s="47">
        <v>10428</v>
      </c>
      <c r="K4301" s="46" t="s">
        <v>2569</v>
      </c>
      <c r="L4301" s="46" t="s">
        <v>170</v>
      </c>
    </row>
    <row r="4302" spans="1:12" x14ac:dyDescent="0.2">
      <c r="A4302" s="47">
        <v>5380</v>
      </c>
      <c r="C4302" s="46" t="s">
        <v>113</v>
      </c>
      <c r="D4302" s="46" t="s">
        <v>7448</v>
      </c>
      <c r="E4302" s="46" t="s">
        <v>2664</v>
      </c>
      <c r="F4302" s="46" t="s">
        <v>7695</v>
      </c>
      <c r="G4302" s="46" t="s">
        <v>14301</v>
      </c>
      <c r="H4302" s="46" t="s">
        <v>361</v>
      </c>
      <c r="I4302" s="46" t="s">
        <v>3569</v>
      </c>
      <c r="J4302" s="47">
        <v>155</v>
      </c>
      <c r="K4302" s="46" t="s">
        <v>2569</v>
      </c>
      <c r="L4302" s="46" t="s">
        <v>288</v>
      </c>
    </row>
    <row r="4303" spans="1:12" x14ac:dyDescent="0.2">
      <c r="A4303" s="47">
        <v>5367</v>
      </c>
      <c r="C4303" s="46" t="s">
        <v>1834</v>
      </c>
      <c r="D4303" s="46" t="s">
        <v>71</v>
      </c>
      <c r="E4303" s="46" t="s">
        <v>406</v>
      </c>
      <c r="F4303" s="46" t="s">
        <v>7696</v>
      </c>
      <c r="G4303" s="46" t="s">
        <v>14302</v>
      </c>
      <c r="H4303" s="46" t="s">
        <v>361</v>
      </c>
      <c r="I4303" s="46" t="s">
        <v>787</v>
      </c>
      <c r="J4303" s="47">
        <v>80</v>
      </c>
      <c r="K4303" s="46" t="s">
        <v>2569</v>
      </c>
      <c r="L4303" s="46" t="s">
        <v>170</v>
      </c>
    </row>
    <row r="4304" spans="1:12" x14ac:dyDescent="0.2">
      <c r="A4304" s="47">
        <v>5356</v>
      </c>
      <c r="C4304" s="46" t="s">
        <v>1757</v>
      </c>
      <c r="D4304" s="46" t="s">
        <v>9</v>
      </c>
      <c r="E4304" s="46" t="s">
        <v>3173</v>
      </c>
      <c r="F4304" s="46" t="s">
        <v>7697</v>
      </c>
      <c r="G4304" s="46" t="s">
        <v>14303</v>
      </c>
      <c r="H4304" s="46" t="s">
        <v>361</v>
      </c>
      <c r="I4304" s="46" t="s">
        <v>369</v>
      </c>
      <c r="J4304" s="47">
        <v>78</v>
      </c>
      <c r="K4304" s="46" t="s">
        <v>2569</v>
      </c>
      <c r="L4304" s="46" t="s">
        <v>279</v>
      </c>
    </row>
    <row r="4305" spans="1:12" x14ac:dyDescent="0.2">
      <c r="A4305" s="47">
        <v>5304</v>
      </c>
      <c r="C4305" s="46" t="s">
        <v>7452</v>
      </c>
      <c r="D4305" s="46" t="s">
        <v>7453</v>
      </c>
      <c r="E4305" s="46" t="s">
        <v>38</v>
      </c>
      <c r="F4305" s="46" t="s">
        <v>7699</v>
      </c>
      <c r="G4305" s="46" t="s">
        <v>14304</v>
      </c>
      <c r="H4305" s="46" t="s">
        <v>361</v>
      </c>
      <c r="I4305" s="46" t="s">
        <v>369</v>
      </c>
      <c r="J4305" s="47">
        <v>78</v>
      </c>
      <c r="K4305" s="46" t="s">
        <v>2569</v>
      </c>
      <c r="L4305" s="46" t="s">
        <v>279</v>
      </c>
    </row>
    <row r="4306" spans="1:12" x14ac:dyDescent="0.2">
      <c r="A4306" s="47">
        <v>5285</v>
      </c>
      <c r="C4306" s="46" t="s">
        <v>7455</v>
      </c>
      <c r="D4306" s="46" t="s">
        <v>5698</v>
      </c>
      <c r="E4306" s="46" t="s">
        <v>102</v>
      </c>
      <c r="F4306" s="46" t="s">
        <v>7377</v>
      </c>
      <c r="G4306" s="46" t="s">
        <v>14305</v>
      </c>
      <c r="H4306" s="46" t="s">
        <v>358</v>
      </c>
      <c r="I4306" s="46" t="s">
        <v>591</v>
      </c>
      <c r="J4306" s="47">
        <v>10275</v>
      </c>
      <c r="K4306" s="46" t="s">
        <v>2569</v>
      </c>
      <c r="L4306" s="46" t="s">
        <v>282</v>
      </c>
    </row>
    <row r="4307" spans="1:12" x14ac:dyDescent="0.2">
      <c r="A4307" s="47">
        <v>5266</v>
      </c>
      <c r="C4307" s="46" t="s">
        <v>7457</v>
      </c>
      <c r="D4307" s="46" t="s">
        <v>7458</v>
      </c>
      <c r="E4307" s="46" t="s">
        <v>418</v>
      </c>
      <c r="F4307" s="46" t="s">
        <v>7701</v>
      </c>
      <c r="G4307" s="46" t="s">
        <v>14306</v>
      </c>
      <c r="H4307" s="46" t="s">
        <v>361</v>
      </c>
      <c r="I4307" s="46" t="s">
        <v>2967</v>
      </c>
      <c r="J4307" s="47">
        <v>10193</v>
      </c>
      <c r="K4307" s="46" t="s">
        <v>2569</v>
      </c>
      <c r="L4307" s="46" t="s">
        <v>283</v>
      </c>
    </row>
    <row r="4308" spans="1:12" x14ac:dyDescent="0.2">
      <c r="A4308" s="47">
        <v>5237</v>
      </c>
      <c r="C4308" s="46" t="s">
        <v>58</v>
      </c>
      <c r="D4308" s="46" t="s">
        <v>506</v>
      </c>
      <c r="E4308" s="46" t="s">
        <v>2767</v>
      </c>
      <c r="F4308" s="46" t="s">
        <v>7702</v>
      </c>
      <c r="G4308" s="46" t="s">
        <v>14307</v>
      </c>
      <c r="H4308" s="46" t="s">
        <v>361</v>
      </c>
      <c r="I4308" s="46" t="s">
        <v>510</v>
      </c>
      <c r="J4308" s="47">
        <v>10040</v>
      </c>
      <c r="K4308" s="46" t="s">
        <v>2569</v>
      </c>
      <c r="L4308" s="46" t="s">
        <v>169</v>
      </c>
    </row>
    <row r="4309" spans="1:12" x14ac:dyDescent="0.2">
      <c r="A4309" s="47">
        <v>5220</v>
      </c>
      <c r="C4309" s="46" t="s">
        <v>2085</v>
      </c>
      <c r="D4309" s="46" t="s">
        <v>2060</v>
      </c>
      <c r="E4309" s="46" t="s">
        <v>8</v>
      </c>
      <c r="F4309" s="46" t="s">
        <v>7704</v>
      </c>
      <c r="G4309" s="46" t="s">
        <v>14308</v>
      </c>
      <c r="H4309" s="46" t="s">
        <v>361</v>
      </c>
      <c r="I4309" s="46" t="s">
        <v>877</v>
      </c>
      <c r="J4309" s="47">
        <v>304</v>
      </c>
      <c r="K4309" s="46" t="s">
        <v>2569</v>
      </c>
      <c r="L4309" s="46" t="s">
        <v>284</v>
      </c>
    </row>
    <row r="4310" spans="1:12" x14ac:dyDescent="0.2">
      <c r="A4310" s="47">
        <v>5209</v>
      </c>
      <c r="C4310" s="46" t="s">
        <v>2684</v>
      </c>
      <c r="D4310" s="46" t="s">
        <v>1916</v>
      </c>
      <c r="E4310" s="46" t="s">
        <v>14056</v>
      </c>
      <c r="F4310" s="46" t="s">
        <v>7705</v>
      </c>
      <c r="G4310" s="46" t="s">
        <v>14309</v>
      </c>
      <c r="H4310" s="46" t="s">
        <v>361</v>
      </c>
      <c r="I4310" s="46" t="s">
        <v>750</v>
      </c>
      <c r="J4310" s="47">
        <v>678</v>
      </c>
      <c r="K4310" s="46" t="s">
        <v>2569</v>
      </c>
      <c r="L4310" s="46" t="s">
        <v>281</v>
      </c>
    </row>
    <row r="4311" spans="1:12" x14ac:dyDescent="0.2">
      <c r="A4311" s="47">
        <v>5149</v>
      </c>
      <c r="C4311" s="46" t="s">
        <v>1674</v>
      </c>
      <c r="D4311" s="46" t="s">
        <v>14060</v>
      </c>
      <c r="E4311" s="46" t="s">
        <v>114</v>
      </c>
      <c r="F4311" s="46" t="s">
        <v>7707</v>
      </c>
      <c r="G4311" s="46" t="s">
        <v>14310</v>
      </c>
      <c r="H4311" s="46" t="s">
        <v>361</v>
      </c>
      <c r="I4311" s="46" t="s">
        <v>414</v>
      </c>
      <c r="J4311" s="47">
        <v>502</v>
      </c>
      <c r="K4311" s="46" t="s">
        <v>2569</v>
      </c>
      <c r="L4311" s="46" t="s">
        <v>269</v>
      </c>
    </row>
    <row r="4312" spans="1:12" x14ac:dyDescent="0.2">
      <c r="A4312" s="47">
        <v>5142</v>
      </c>
      <c r="C4312" s="46" t="s">
        <v>7461</v>
      </c>
      <c r="D4312" s="46" t="s">
        <v>24</v>
      </c>
      <c r="E4312" s="46" t="s">
        <v>418</v>
      </c>
      <c r="F4312" s="46" t="s">
        <v>7708</v>
      </c>
      <c r="G4312" s="46" t="s">
        <v>14311</v>
      </c>
      <c r="H4312" s="46" t="s">
        <v>361</v>
      </c>
      <c r="I4312" s="46" t="s">
        <v>636</v>
      </c>
      <c r="J4312" s="47">
        <v>52</v>
      </c>
      <c r="K4312" s="46" t="s">
        <v>2569</v>
      </c>
      <c r="L4312" s="46" t="s">
        <v>286</v>
      </c>
    </row>
    <row r="4313" spans="1:12" x14ac:dyDescent="0.2">
      <c r="A4313" s="47">
        <v>5139</v>
      </c>
      <c r="C4313" s="46" t="s">
        <v>7463</v>
      </c>
      <c r="D4313" s="46" t="s">
        <v>4764</v>
      </c>
      <c r="E4313" s="46" t="s">
        <v>14064</v>
      </c>
      <c r="F4313" s="46" t="s">
        <v>7709</v>
      </c>
      <c r="G4313" s="46" t="s">
        <v>14312</v>
      </c>
      <c r="H4313" s="46" t="s">
        <v>361</v>
      </c>
      <c r="I4313" s="46" t="s">
        <v>599</v>
      </c>
      <c r="J4313" s="47">
        <v>128</v>
      </c>
      <c r="K4313" s="46" t="s">
        <v>2569</v>
      </c>
      <c r="L4313" s="46" t="s">
        <v>282</v>
      </c>
    </row>
    <row r="4314" spans="1:12" x14ac:dyDescent="0.2">
      <c r="A4314" s="47">
        <v>5110</v>
      </c>
      <c r="C4314" s="46" t="s">
        <v>9</v>
      </c>
      <c r="D4314" s="46" t="s">
        <v>7465</v>
      </c>
      <c r="E4314" s="46" t="s">
        <v>45</v>
      </c>
      <c r="F4314" s="46" t="s">
        <v>14313</v>
      </c>
      <c r="G4314" s="46" t="s">
        <v>14314</v>
      </c>
      <c r="H4314" s="46" t="s">
        <v>368</v>
      </c>
      <c r="I4314" s="46" t="s">
        <v>455</v>
      </c>
      <c r="J4314" s="47">
        <v>10086</v>
      </c>
      <c r="K4314" s="46" t="s">
        <v>2569</v>
      </c>
      <c r="L4314" s="46" t="s">
        <v>283</v>
      </c>
    </row>
    <row r="4315" spans="1:12" x14ac:dyDescent="0.2">
      <c r="A4315" s="47">
        <v>5103</v>
      </c>
      <c r="C4315" s="46" t="s">
        <v>75</v>
      </c>
      <c r="D4315" s="46" t="s">
        <v>4654</v>
      </c>
      <c r="E4315" s="46" t="s">
        <v>102</v>
      </c>
      <c r="F4315" s="46" t="s">
        <v>7710</v>
      </c>
      <c r="G4315" s="46" t="s">
        <v>14315</v>
      </c>
      <c r="H4315" s="46" t="s">
        <v>361</v>
      </c>
      <c r="I4315" s="46" t="s">
        <v>390</v>
      </c>
      <c r="J4315" s="47">
        <v>262</v>
      </c>
      <c r="K4315" s="46" t="s">
        <v>2569</v>
      </c>
      <c r="L4315" s="46" t="s">
        <v>282</v>
      </c>
    </row>
    <row r="4316" spans="1:12" x14ac:dyDescent="0.2">
      <c r="A4316" s="47">
        <v>5093</v>
      </c>
      <c r="C4316" s="46" t="s">
        <v>2082</v>
      </c>
      <c r="D4316" s="46" t="s">
        <v>1496</v>
      </c>
      <c r="E4316" s="46" t="s">
        <v>3570</v>
      </c>
      <c r="F4316" s="46" t="s">
        <v>7712</v>
      </c>
      <c r="G4316" s="46" t="s">
        <v>14316</v>
      </c>
      <c r="H4316" s="46" t="s">
        <v>361</v>
      </c>
      <c r="I4316" s="46" t="s">
        <v>426</v>
      </c>
      <c r="J4316" s="47">
        <v>634</v>
      </c>
      <c r="K4316" s="46" t="s">
        <v>2569</v>
      </c>
      <c r="L4316" s="46" t="s">
        <v>285</v>
      </c>
    </row>
    <row r="4317" spans="1:12" x14ac:dyDescent="0.2">
      <c r="A4317" s="47">
        <v>5085</v>
      </c>
      <c r="C4317" s="46" t="s">
        <v>1686</v>
      </c>
      <c r="D4317" s="46" t="s">
        <v>1687</v>
      </c>
      <c r="E4317" s="46" t="s">
        <v>6243</v>
      </c>
      <c r="F4317" s="46" t="s">
        <v>7713</v>
      </c>
      <c r="G4317" s="46" t="s">
        <v>14317</v>
      </c>
      <c r="H4317" s="46" t="s">
        <v>368</v>
      </c>
      <c r="I4317" s="46" t="s">
        <v>395</v>
      </c>
      <c r="J4317" s="47">
        <v>268</v>
      </c>
      <c r="K4317" s="46" t="s">
        <v>2569</v>
      </c>
      <c r="L4317" s="46" t="s">
        <v>282</v>
      </c>
    </row>
    <row r="4318" spans="1:12" x14ac:dyDescent="0.2">
      <c r="A4318" s="47">
        <v>5067</v>
      </c>
      <c r="C4318" s="46" t="s">
        <v>6496</v>
      </c>
      <c r="D4318" s="46" t="s">
        <v>67</v>
      </c>
      <c r="E4318" s="46" t="s">
        <v>114</v>
      </c>
      <c r="F4318" s="46" t="s">
        <v>7715</v>
      </c>
      <c r="G4318" s="46" t="s">
        <v>14318</v>
      </c>
      <c r="H4318" s="46" t="s">
        <v>361</v>
      </c>
      <c r="I4318" s="46" t="s">
        <v>293</v>
      </c>
      <c r="J4318" s="47">
        <v>10202</v>
      </c>
      <c r="K4318" s="46" t="s">
        <v>2569</v>
      </c>
      <c r="L4318" s="46" t="s">
        <v>279</v>
      </c>
    </row>
    <row r="4319" spans="1:12" x14ac:dyDescent="0.2">
      <c r="A4319" s="47">
        <v>5060</v>
      </c>
      <c r="C4319" s="46" t="s">
        <v>1605</v>
      </c>
      <c r="D4319" s="46" t="s">
        <v>9</v>
      </c>
      <c r="E4319" s="46" t="s">
        <v>40</v>
      </c>
      <c r="F4319" s="46" t="s">
        <v>14319</v>
      </c>
      <c r="G4319" s="46" t="s">
        <v>14320</v>
      </c>
      <c r="H4319" s="46" t="s">
        <v>368</v>
      </c>
      <c r="I4319" s="46" t="s">
        <v>292</v>
      </c>
      <c r="J4319" s="47">
        <v>10219</v>
      </c>
      <c r="K4319" s="46" t="s">
        <v>2569</v>
      </c>
      <c r="L4319" s="46" t="s">
        <v>284</v>
      </c>
    </row>
    <row r="4320" spans="1:12" x14ac:dyDescent="0.2">
      <c r="A4320" s="47">
        <v>5041</v>
      </c>
      <c r="C4320" s="46" t="s">
        <v>58</v>
      </c>
      <c r="D4320" s="46" t="s">
        <v>34</v>
      </c>
      <c r="E4320" s="46" t="s">
        <v>26</v>
      </c>
      <c r="F4320" s="46" t="s">
        <v>14321</v>
      </c>
      <c r="G4320" s="46" t="s">
        <v>14322</v>
      </c>
      <c r="H4320" s="46" t="s">
        <v>368</v>
      </c>
      <c r="I4320" s="46" t="s">
        <v>2950</v>
      </c>
      <c r="J4320" s="47">
        <v>10111</v>
      </c>
      <c r="K4320" s="46" t="s">
        <v>2569</v>
      </c>
      <c r="L4320" s="46" t="s">
        <v>280</v>
      </c>
    </row>
    <row r="4321" spans="1:12" x14ac:dyDescent="0.2">
      <c r="A4321" s="47">
        <v>5017</v>
      </c>
      <c r="C4321" s="46" t="s">
        <v>1613</v>
      </c>
      <c r="D4321" s="46" t="s">
        <v>14</v>
      </c>
      <c r="E4321" s="46" t="s">
        <v>112</v>
      </c>
      <c r="F4321" s="46" t="s">
        <v>7717</v>
      </c>
      <c r="G4321" s="46" t="s">
        <v>14323</v>
      </c>
      <c r="H4321" s="46" t="s">
        <v>368</v>
      </c>
      <c r="I4321" s="46" t="s">
        <v>467</v>
      </c>
      <c r="J4321" s="47">
        <v>10163</v>
      </c>
      <c r="K4321" s="46" t="s">
        <v>2569</v>
      </c>
      <c r="L4321" s="46" t="s">
        <v>287</v>
      </c>
    </row>
    <row r="4322" spans="1:12" x14ac:dyDescent="0.2">
      <c r="A4322" s="47">
        <v>5013</v>
      </c>
      <c r="C4322" s="46" t="s">
        <v>10</v>
      </c>
      <c r="D4322" s="46" t="s">
        <v>1684</v>
      </c>
      <c r="E4322" s="46" t="s">
        <v>3217</v>
      </c>
      <c r="F4322" s="46" t="s">
        <v>7719</v>
      </c>
      <c r="G4322" s="46" t="s">
        <v>14324</v>
      </c>
      <c r="H4322" s="46" t="s">
        <v>361</v>
      </c>
      <c r="I4322" s="46" t="s">
        <v>432</v>
      </c>
      <c r="J4322" s="47">
        <v>673</v>
      </c>
      <c r="K4322" s="46" t="s">
        <v>2569</v>
      </c>
      <c r="L4322" s="46" t="s">
        <v>279</v>
      </c>
    </row>
    <row r="4323" spans="1:12" x14ac:dyDescent="0.2">
      <c r="A4323" s="47">
        <v>4984</v>
      </c>
      <c r="C4323" s="46" t="s">
        <v>5090</v>
      </c>
      <c r="D4323" s="46" t="s">
        <v>1819</v>
      </c>
      <c r="E4323" s="46" t="s">
        <v>2647</v>
      </c>
      <c r="F4323" s="46" t="s">
        <v>7720</v>
      </c>
      <c r="G4323" s="46" t="s">
        <v>14325</v>
      </c>
      <c r="H4323" s="46" t="s">
        <v>361</v>
      </c>
      <c r="I4323" s="46" t="s">
        <v>947</v>
      </c>
      <c r="J4323" s="47">
        <v>19</v>
      </c>
      <c r="K4323" s="46" t="s">
        <v>2569</v>
      </c>
      <c r="L4323" s="46" t="s">
        <v>284</v>
      </c>
    </row>
    <row r="4324" spans="1:12" x14ac:dyDescent="0.2">
      <c r="A4324" s="47">
        <v>4981</v>
      </c>
      <c r="C4324" s="46" t="s">
        <v>506</v>
      </c>
      <c r="D4324" s="46" t="s">
        <v>14</v>
      </c>
      <c r="E4324" s="46" t="s">
        <v>14074</v>
      </c>
      <c r="F4324" s="46" t="s">
        <v>7720</v>
      </c>
      <c r="G4324" s="46" t="s">
        <v>14326</v>
      </c>
      <c r="H4324" s="46" t="s">
        <v>361</v>
      </c>
      <c r="I4324" s="46" t="s">
        <v>404</v>
      </c>
      <c r="J4324" s="47">
        <v>331</v>
      </c>
      <c r="K4324" s="46" t="s">
        <v>2569</v>
      </c>
      <c r="L4324" s="46" t="s">
        <v>283</v>
      </c>
    </row>
    <row r="4325" spans="1:12" x14ac:dyDescent="0.2">
      <c r="A4325" s="47">
        <v>4937</v>
      </c>
      <c r="C4325" s="46" t="s">
        <v>103</v>
      </c>
      <c r="D4325" s="46" t="s">
        <v>10</v>
      </c>
      <c r="E4325" s="46" t="s">
        <v>7474</v>
      </c>
      <c r="F4325" s="46" t="s">
        <v>7541</v>
      </c>
      <c r="G4325" s="46" t="s">
        <v>11027</v>
      </c>
      <c r="H4325" s="46" t="s">
        <v>361</v>
      </c>
      <c r="I4325" s="46" t="s">
        <v>422</v>
      </c>
      <c r="J4325" s="47">
        <v>538</v>
      </c>
      <c r="K4325" s="46" t="s">
        <v>2569</v>
      </c>
      <c r="L4325" s="46" t="s">
        <v>282</v>
      </c>
    </row>
    <row r="4326" spans="1:12" x14ac:dyDescent="0.2">
      <c r="A4326" s="47">
        <v>4927</v>
      </c>
      <c r="C4326" s="46" t="s">
        <v>1683</v>
      </c>
      <c r="D4326" s="46" t="s">
        <v>147</v>
      </c>
      <c r="E4326" s="46" t="s">
        <v>2823</v>
      </c>
      <c r="F4326" s="46" t="s">
        <v>7721</v>
      </c>
      <c r="G4326" s="46" t="s">
        <v>14328</v>
      </c>
      <c r="H4326" s="46" t="s">
        <v>368</v>
      </c>
      <c r="I4326" s="46" t="s">
        <v>777</v>
      </c>
      <c r="J4326" s="47">
        <v>10137</v>
      </c>
      <c r="K4326" s="46" t="s">
        <v>2569</v>
      </c>
      <c r="L4326" s="46" t="s">
        <v>280</v>
      </c>
    </row>
    <row r="4327" spans="1:12" x14ac:dyDescent="0.2">
      <c r="A4327" s="47">
        <v>4926</v>
      </c>
      <c r="C4327" s="46" t="s">
        <v>1681</v>
      </c>
      <c r="D4327" s="46" t="s">
        <v>1682</v>
      </c>
      <c r="E4327" s="46" t="s">
        <v>7476</v>
      </c>
      <c r="F4327" s="46" t="s">
        <v>7722</v>
      </c>
      <c r="G4327" s="46" t="s">
        <v>14329</v>
      </c>
      <c r="H4327" s="46" t="s">
        <v>368</v>
      </c>
      <c r="I4327" s="46" t="s">
        <v>1000</v>
      </c>
      <c r="J4327" s="47">
        <v>10102</v>
      </c>
      <c r="K4327" s="46" t="s">
        <v>2569</v>
      </c>
      <c r="L4327" s="46" t="s">
        <v>281</v>
      </c>
    </row>
    <row r="4328" spans="1:12" x14ac:dyDescent="0.2">
      <c r="A4328" s="47">
        <v>4925</v>
      </c>
      <c r="C4328" s="46" t="s">
        <v>2989</v>
      </c>
      <c r="D4328" s="46" t="s">
        <v>5485</v>
      </c>
      <c r="E4328" s="46" t="s">
        <v>1482</v>
      </c>
      <c r="F4328" s="46" t="s">
        <v>14330</v>
      </c>
      <c r="G4328" s="46" t="s">
        <v>14331</v>
      </c>
      <c r="H4328" s="46" t="s">
        <v>368</v>
      </c>
      <c r="I4328" s="46" t="s">
        <v>13863</v>
      </c>
      <c r="J4328" s="47">
        <v>380</v>
      </c>
      <c r="K4328" s="46" t="s">
        <v>2569</v>
      </c>
      <c r="L4328" s="46" t="s">
        <v>280</v>
      </c>
    </row>
    <row r="4329" spans="1:12" x14ac:dyDescent="0.2">
      <c r="A4329" s="47">
        <v>4923</v>
      </c>
      <c r="C4329" s="46" t="s">
        <v>375</v>
      </c>
      <c r="D4329" s="46" t="s">
        <v>62</v>
      </c>
      <c r="E4329" s="46" t="s">
        <v>119</v>
      </c>
      <c r="F4329" s="46" t="s">
        <v>7723</v>
      </c>
      <c r="G4329" s="46" t="s">
        <v>14332</v>
      </c>
      <c r="H4329" s="46" t="s">
        <v>361</v>
      </c>
      <c r="I4329" s="46" t="s">
        <v>369</v>
      </c>
      <c r="J4329" s="47">
        <v>78</v>
      </c>
      <c r="K4329" s="46" t="s">
        <v>2569</v>
      </c>
      <c r="L4329" s="46" t="s">
        <v>279</v>
      </c>
    </row>
    <row r="4330" spans="1:12" x14ac:dyDescent="0.2">
      <c r="A4330" s="47">
        <v>4903</v>
      </c>
      <c r="C4330" s="46" t="s">
        <v>1694</v>
      </c>
      <c r="D4330" s="46" t="s">
        <v>15</v>
      </c>
      <c r="E4330" s="46" t="s">
        <v>7481</v>
      </c>
      <c r="F4330" s="46" t="s">
        <v>7724</v>
      </c>
      <c r="G4330" s="46" t="s">
        <v>14333</v>
      </c>
      <c r="H4330" s="46" t="s">
        <v>361</v>
      </c>
      <c r="I4330" s="46" t="s">
        <v>808</v>
      </c>
      <c r="J4330" s="47">
        <v>293</v>
      </c>
      <c r="K4330" s="46" t="s">
        <v>2569</v>
      </c>
      <c r="L4330" s="46" t="s">
        <v>282</v>
      </c>
    </row>
    <row r="4331" spans="1:12" x14ac:dyDescent="0.2">
      <c r="A4331" s="47">
        <v>4876</v>
      </c>
      <c r="C4331" s="46" t="s">
        <v>9</v>
      </c>
      <c r="D4331" s="46" t="s">
        <v>13</v>
      </c>
      <c r="E4331" s="46" t="s">
        <v>22</v>
      </c>
      <c r="F4331" s="46" t="s">
        <v>7725</v>
      </c>
      <c r="G4331" s="46" t="s">
        <v>14334</v>
      </c>
      <c r="H4331" s="46" t="s">
        <v>361</v>
      </c>
      <c r="I4331" s="46" t="s">
        <v>882</v>
      </c>
      <c r="J4331" s="47">
        <v>567</v>
      </c>
      <c r="K4331" s="46" t="s">
        <v>2569</v>
      </c>
      <c r="L4331" s="46" t="s">
        <v>269</v>
      </c>
    </row>
    <row r="4332" spans="1:12" x14ac:dyDescent="0.2">
      <c r="A4332" s="47">
        <v>4857</v>
      </c>
      <c r="C4332" s="46" t="s">
        <v>1619</v>
      </c>
      <c r="D4332" s="46" t="s">
        <v>4511</v>
      </c>
      <c r="E4332" s="46" t="s">
        <v>6</v>
      </c>
      <c r="F4332" s="46" t="s">
        <v>7728</v>
      </c>
      <c r="G4332" s="46" t="s">
        <v>14335</v>
      </c>
      <c r="H4332" s="46" t="s">
        <v>368</v>
      </c>
      <c r="I4332" s="46" t="s">
        <v>661</v>
      </c>
      <c r="J4332" s="47">
        <v>351</v>
      </c>
      <c r="K4332" s="46" t="s">
        <v>2569</v>
      </c>
      <c r="L4332" s="46" t="s">
        <v>285</v>
      </c>
    </row>
    <row r="4333" spans="1:12" x14ac:dyDescent="0.2">
      <c r="A4333" s="47">
        <v>4855</v>
      </c>
      <c r="C4333" s="46" t="s">
        <v>1974</v>
      </c>
      <c r="D4333" s="46" t="s">
        <v>1974</v>
      </c>
      <c r="E4333" s="46" t="s">
        <v>7485</v>
      </c>
      <c r="F4333" s="46" t="s">
        <v>7729</v>
      </c>
      <c r="G4333" s="46" t="s">
        <v>14336</v>
      </c>
      <c r="H4333" s="46" t="s">
        <v>361</v>
      </c>
      <c r="I4333" s="46" t="s">
        <v>510</v>
      </c>
      <c r="J4333" s="47">
        <v>10040</v>
      </c>
      <c r="K4333" s="46" t="s">
        <v>2569</v>
      </c>
      <c r="L4333" s="46" t="s">
        <v>169</v>
      </c>
    </row>
    <row r="4334" spans="1:12" x14ac:dyDescent="0.2">
      <c r="A4334" s="47">
        <v>4853</v>
      </c>
      <c r="C4334" s="46" t="s">
        <v>1677</v>
      </c>
      <c r="D4334" s="46" t="s">
        <v>1678</v>
      </c>
      <c r="E4334" s="46" t="s">
        <v>31</v>
      </c>
      <c r="F4334" s="46" t="s">
        <v>7730</v>
      </c>
      <c r="G4334" s="46" t="s">
        <v>14337</v>
      </c>
      <c r="H4334" s="46" t="s">
        <v>361</v>
      </c>
      <c r="I4334" s="46" t="s">
        <v>386</v>
      </c>
      <c r="J4334" s="47">
        <v>248</v>
      </c>
      <c r="K4334" s="46" t="s">
        <v>2569</v>
      </c>
      <c r="L4334" s="46" t="s">
        <v>282</v>
      </c>
    </row>
    <row r="4335" spans="1:12" x14ac:dyDescent="0.2">
      <c r="A4335" s="47">
        <v>4849</v>
      </c>
      <c r="C4335" s="46" t="s">
        <v>394</v>
      </c>
      <c r="D4335" s="46" t="s">
        <v>7487</v>
      </c>
      <c r="E4335" s="46" t="s">
        <v>114</v>
      </c>
      <c r="F4335" s="46" t="s">
        <v>7732</v>
      </c>
      <c r="G4335" s="46" t="s">
        <v>14338</v>
      </c>
      <c r="H4335" s="46" t="s">
        <v>361</v>
      </c>
      <c r="I4335" s="46" t="s">
        <v>782</v>
      </c>
      <c r="J4335" s="47">
        <v>561</v>
      </c>
      <c r="K4335" s="46" t="s">
        <v>2569</v>
      </c>
      <c r="L4335" s="46" t="s">
        <v>169</v>
      </c>
    </row>
    <row r="4336" spans="1:12" x14ac:dyDescent="0.2">
      <c r="A4336" s="47">
        <v>4840</v>
      </c>
      <c r="C4336" s="46" t="s">
        <v>74</v>
      </c>
      <c r="D4336" s="46" t="s">
        <v>7489</v>
      </c>
      <c r="E4336" s="46" t="s">
        <v>65</v>
      </c>
      <c r="F4336" s="46" t="s">
        <v>7733</v>
      </c>
      <c r="G4336" s="46" t="s">
        <v>14339</v>
      </c>
      <c r="H4336" s="46" t="s">
        <v>361</v>
      </c>
      <c r="I4336" s="46" t="s">
        <v>764</v>
      </c>
      <c r="J4336" s="47">
        <v>729</v>
      </c>
      <c r="K4336" s="46" t="s">
        <v>2569</v>
      </c>
      <c r="L4336" s="46" t="s">
        <v>285</v>
      </c>
    </row>
    <row r="4337" spans="1:12" x14ac:dyDescent="0.2">
      <c r="A4337" s="47">
        <v>4837</v>
      </c>
      <c r="C4337" s="46" t="s">
        <v>54</v>
      </c>
      <c r="D4337" s="46" t="s">
        <v>9</v>
      </c>
      <c r="E4337" s="46" t="s">
        <v>478</v>
      </c>
      <c r="F4337" s="46" t="s">
        <v>14341</v>
      </c>
      <c r="G4337" s="46" t="s">
        <v>14342</v>
      </c>
      <c r="H4337" s="46" t="s">
        <v>368</v>
      </c>
      <c r="I4337" s="46" t="s">
        <v>396</v>
      </c>
      <c r="J4337" s="47">
        <v>274</v>
      </c>
      <c r="K4337" s="46" t="s">
        <v>2569</v>
      </c>
      <c r="L4337" s="46" t="s">
        <v>283</v>
      </c>
    </row>
    <row r="4338" spans="1:12" x14ac:dyDescent="0.2">
      <c r="A4338" s="47">
        <v>4834</v>
      </c>
      <c r="C4338" s="46" t="s">
        <v>13</v>
      </c>
      <c r="D4338" s="46" t="s">
        <v>92</v>
      </c>
      <c r="E4338" s="46" t="s">
        <v>26</v>
      </c>
      <c r="F4338" s="46" t="s">
        <v>7735</v>
      </c>
      <c r="G4338" s="46" t="s">
        <v>14343</v>
      </c>
      <c r="H4338" s="46" t="s">
        <v>361</v>
      </c>
      <c r="I4338" s="46" t="s">
        <v>857</v>
      </c>
      <c r="J4338" s="47">
        <v>446</v>
      </c>
      <c r="K4338" s="46" t="s">
        <v>2569</v>
      </c>
      <c r="L4338" s="46" t="s">
        <v>279</v>
      </c>
    </row>
    <row r="4339" spans="1:12" x14ac:dyDescent="0.2">
      <c r="A4339" s="47">
        <v>4833</v>
      </c>
      <c r="C4339" s="46" t="s">
        <v>1857</v>
      </c>
      <c r="D4339" s="46" t="s">
        <v>1598</v>
      </c>
      <c r="E4339" s="46" t="s">
        <v>4497</v>
      </c>
      <c r="F4339" s="46" t="s">
        <v>7736</v>
      </c>
      <c r="G4339" s="46" t="s">
        <v>14344</v>
      </c>
      <c r="H4339" s="46" t="s">
        <v>361</v>
      </c>
      <c r="I4339" s="46" t="s">
        <v>2967</v>
      </c>
      <c r="J4339" s="47">
        <v>10193</v>
      </c>
      <c r="K4339" s="46" t="s">
        <v>2569</v>
      </c>
      <c r="L4339" s="46" t="s">
        <v>283</v>
      </c>
    </row>
    <row r="4340" spans="1:12" x14ac:dyDescent="0.2">
      <c r="A4340" s="47">
        <v>4830</v>
      </c>
      <c r="C4340" s="46" t="s">
        <v>57</v>
      </c>
      <c r="D4340" s="46" t="s">
        <v>9</v>
      </c>
      <c r="E4340" s="46" t="s">
        <v>14092</v>
      </c>
      <c r="F4340" s="46" t="s">
        <v>7737</v>
      </c>
      <c r="G4340" s="46" t="s">
        <v>14345</v>
      </c>
      <c r="H4340" s="46" t="s">
        <v>368</v>
      </c>
      <c r="I4340" s="46" t="s">
        <v>789</v>
      </c>
      <c r="J4340" s="47">
        <v>10408</v>
      </c>
      <c r="K4340" s="46" t="s">
        <v>2569</v>
      </c>
      <c r="L4340" s="46" t="s">
        <v>288</v>
      </c>
    </row>
    <row r="4341" spans="1:12" x14ac:dyDescent="0.2">
      <c r="A4341" s="47">
        <v>4822</v>
      </c>
      <c r="C4341" s="46" t="s">
        <v>7495</v>
      </c>
      <c r="D4341" s="46" t="s">
        <v>7496</v>
      </c>
      <c r="E4341" s="46" t="s">
        <v>7497</v>
      </c>
      <c r="F4341" s="46" t="s">
        <v>14347</v>
      </c>
      <c r="G4341" s="46" t="s">
        <v>14348</v>
      </c>
      <c r="H4341" s="46" t="s">
        <v>368</v>
      </c>
      <c r="I4341" s="46" t="s">
        <v>593</v>
      </c>
      <c r="J4341" s="47">
        <v>87</v>
      </c>
      <c r="K4341" s="46" t="s">
        <v>2569</v>
      </c>
      <c r="L4341" s="46" t="s">
        <v>291</v>
      </c>
    </row>
    <row r="4342" spans="1:12" x14ac:dyDescent="0.2">
      <c r="A4342" s="47">
        <v>4819</v>
      </c>
      <c r="C4342" s="46" t="s">
        <v>57</v>
      </c>
      <c r="D4342" s="46" t="s">
        <v>528</v>
      </c>
      <c r="E4342" s="46" t="s">
        <v>3462</v>
      </c>
      <c r="F4342" s="46" t="s">
        <v>7739</v>
      </c>
      <c r="G4342" s="46" t="s">
        <v>14349</v>
      </c>
      <c r="H4342" s="46" t="s">
        <v>361</v>
      </c>
      <c r="I4342" s="46" t="s">
        <v>1089</v>
      </c>
      <c r="J4342" s="47">
        <v>195</v>
      </c>
      <c r="K4342" s="46" t="s">
        <v>2569</v>
      </c>
      <c r="L4342" s="46" t="s">
        <v>282</v>
      </c>
    </row>
    <row r="4343" spans="1:12" x14ac:dyDescent="0.2">
      <c r="A4343" s="47">
        <v>4818</v>
      </c>
      <c r="C4343" s="46" t="s">
        <v>72</v>
      </c>
      <c r="D4343" s="46" t="s">
        <v>147</v>
      </c>
      <c r="E4343" s="46" t="s">
        <v>29</v>
      </c>
      <c r="F4343" s="46" t="s">
        <v>7740</v>
      </c>
      <c r="G4343" s="46" t="s">
        <v>14350</v>
      </c>
      <c r="H4343" s="46" t="s">
        <v>361</v>
      </c>
      <c r="I4343" s="46" t="s">
        <v>508</v>
      </c>
      <c r="J4343" s="47">
        <v>10445</v>
      </c>
      <c r="K4343" s="46" t="s">
        <v>2569</v>
      </c>
      <c r="L4343" s="46" t="s">
        <v>285</v>
      </c>
    </row>
    <row r="4344" spans="1:12" x14ac:dyDescent="0.2">
      <c r="A4344" s="47">
        <v>4804</v>
      </c>
      <c r="C4344" s="46" t="s">
        <v>110</v>
      </c>
      <c r="D4344" s="46" t="s">
        <v>9</v>
      </c>
      <c r="E4344" s="46" t="s">
        <v>516</v>
      </c>
      <c r="F4344" s="46" t="s">
        <v>7742</v>
      </c>
      <c r="G4344" s="46" t="s">
        <v>14351</v>
      </c>
      <c r="H4344" s="46" t="s">
        <v>361</v>
      </c>
      <c r="I4344" s="46" t="s">
        <v>901</v>
      </c>
      <c r="J4344" s="47">
        <v>10314</v>
      </c>
      <c r="K4344" s="46" t="s">
        <v>2569</v>
      </c>
      <c r="L4344" s="46" t="s">
        <v>282</v>
      </c>
    </row>
    <row r="4345" spans="1:12" x14ac:dyDescent="0.2">
      <c r="A4345" s="47">
        <v>4779</v>
      </c>
      <c r="C4345" s="46" t="s">
        <v>9</v>
      </c>
      <c r="D4345" s="46" t="s">
        <v>57</v>
      </c>
      <c r="E4345" s="46" t="s">
        <v>95</v>
      </c>
      <c r="F4345" s="46" t="s">
        <v>7743</v>
      </c>
      <c r="G4345" s="46" t="s">
        <v>14352</v>
      </c>
      <c r="H4345" s="46" t="s">
        <v>358</v>
      </c>
      <c r="I4345" s="46" t="s">
        <v>384</v>
      </c>
      <c r="J4345" s="47">
        <v>233</v>
      </c>
      <c r="K4345" s="46" t="s">
        <v>2569</v>
      </c>
      <c r="L4345" s="46" t="s">
        <v>269</v>
      </c>
    </row>
    <row r="4346" spans="1:12" x14ac:dyDescent="0.2">
      <c r="A4346" s="47">
        <v>4766</v>
      </c>
      <c r="C4346" s="46" t="s">
        <v>72</v>
      </c>
      <c r="D4346" s="46" t="s">
        <v>19</v>
      </c>
      <c r="E4346" s="46" t="s">
        <v>132</v>
      </c>
      <c r="F4346" s="46" t="s">
        <v>14353</v>
      </c>
      <c r="G4346" s="46" t="s">
        <v>14354</v>
      </c>
      <c r="H4346" s="46" t="s">
        <v>368</v>
      </c>
      <c r="I4346" s="46" t="s">
        <v>12141</v>
      </c>
      <c r="J4346" s="47">
        <v>10233</v>
      </c>
      <c r="K4346" s="46" t="s">
        <v>2569</v>
      </c>
      <c r="L4346" s="46" t="s">
        <v>269</v>
      </c>
    </row>
    <row r="4347" spans="1:12" x14ac:dyDescent="0.2">
      <c r="A4347" s="47">
        <v>4764</v>
      </c>
      <c r="C4347" s="46" t="s">
        <v>7501</v>
      </c>
      <c r="E4347" s="46" t="s">
        <v>7502</v>
      </c>
      <c r="F4347" s="46" t="s">
        <v>7744</v>
      </c>
      <c r="G4347" s="46" t="s">
        <v>14355</v>
      </c>
      <c r="H4347" s="46" t="s">
        <v>361</v>
      </c>
      <c r="I4347" s="46" t="s">
        <v>178</v>
      </c>
      <c r="J4347" s="47">
        <v>504</v>
      </c>
      <c r="K4347" s="46" t="s">
        <v>2569</v>
      </c>
      <c r="L4347" s="46" t="s">
        <v>285</v>
      </c>
    </row>
    <row r="4348" spans="1:12" x14ac:dyDescent="0.2">
      <c r="A4348" s="47">
        <v>4762</v>
      </c>
      <c r="C4348" s="46" t="s">
        <v>7504</v>
      </c>
      <c r="D4348" s="46" t="s">
        <v>1521</v>
      </c>
      <c r="E4348" s="46" t="s">
        <v>2801</v>
      </c>
      <c r="F4348" s="46" t="s">
        <v>7747</v>
      </c>
      <c r="G4348" s="46" t="s">
        <v>14356</v>
      </c>
      <c r="H4348" s="46" t="s">
        <v>368</v>
      </c>
      <c r="I4348" s="46" t="s">
        <v>971</v>
      </c>
      <c r="J4348" s="47">
        <v>10149</v>
      </c>
      <c r="K4348" s="46" t="s">
        <v>2569</v>
      </c>
      <c r="L4348" s="46" t="s">
        <v>282</v>
      </c>
    </row>
    <row r="4349" spans="1:12" x14ac:dyDescent="0.2">
      <c r="A4349" s="47">
        <v>4760</v>
      </c>
      <c r="C4349" s="46" t="s">
        <v>3875</v>
      </c>
      <c r="D4349" s="46" t="s">
        <v>84</v>
      </c>
      <c r="E4349" s="46" t="s">
        <v>7506</v>
      </c>
      <c r="F4349" s="46" t="s">
        <v>7749</v>
      </c>
      <c r="G4349" s="46" t="s">
        <v>14357</v>
      </c>
      <c r="H4349" s="46" t="s">
        <v>368</v>
      </c>
      <c r="I4349" s="46" t="s">
        <v>1012</v>
      </c>
      <c r="J4349" s="47">
        <v>141</v>
      </c>
      <c r="K4349" s="46" t="s">
        <v>2569</v>
      </c>
      <c r="L4349" s="46" t="s">
        <v>285</v>
      </c>
    </row>
    <row r="4350" spans="1:12" x14ac:dyDescent="0.2">
      <c r="A4350" s="47">
        <v>4699</v>
      </c>
      <c r="C4350" s="46" t="s">
        <v>1769</v>
      </c>
      <c r="D4350" s="46" t="s">
        <v>14107</v>
      </c>
      <c r="E4350" s="46" t="s">
        <v>392</v>
      </c>
      <c r="F4350" s="46" t="s">
        <v>7751</v>
      </c>
      <c r="G4350" s="46" t="s">
        <v>14358</v>
      </c>
      <c r="H4350" s="46" t="s">
        <v>361</v>
      </c>
      <c r="I4350" s="46" t="s">
        <v>400</v>
      </c>
      <c r="J4350" s="47">
        <v>305</v>
      </c>
      <c r="K4350" s="46" t="s">
        <v>2569</v>
      </c>
      <c r="L4350" s="46" t="s">
        <v>279</v>
      </c>
    </row>
    <row r="4351" spans="1:12" x14ac:dyDescent="0.2">
      <c r="A4351" s="47">
        <v>4686</v>
      </c>
      <c r="C4351" s="46" t="s">
        <v>43</v>
      </c>
      <c r="D4351" s="46" t="s">
        <v>74</v>
      </c>
      <c r="E4351" s="46" t="s">
        <v>3758</v>
      </c>
      <c r="F4351" s="46" t="s">
        <v>7754</v>
      </c>
      <c r="G4351" s="46" t="s">
        <v>14359</v>
      </c>
      <c r="H4351" s="46" t="s">
        <v>361</v>
      </c>
      <c r="I4351" s="46" t="s">
        <v>729</v>
      </c>
      <c r="J4351" s="47">
        <v>643</v>
      </c>
      <c r="K4351" s="46" t="s">
        <v>2569</v>
      </c>
      <c r="L4351" s="46" t="s">
        <v>282</v>
      </c>
    </row>
    <row r="4352" spans="1:12" x14ac:dyDescent="0.2">
      <c r="A4352" s="47">
        <v>4644</v>
      </c>
      <c r="C4352" s="46" t="s">
        <v>1711</v>
      </c>
      <c r="D4352" s="46" t="s">
        <v>7509</v>
      </c>
      <c r="E4352" s="46" t="s">
        <v>51</v>
      </c>
      <c r="F4352" s="46" t="s">
        <v>7756</v>
      </c>
      <c r="G4352" s="46" t="s">
        <v>14360</v>
      </c>
      <c r="H4352" s="46" t="s">
        <v>368</v>
      </c>
      <c r="I4352" s="46" t="s">
        <v>1089</v>
      </c>
      <c r="J4352" s="47">
        <v>195</v>
      </c>
      <c r="K4352" s="46" t="s">
        <v>2569</v>
      </c>
      <c r="L4352" s="46" t="s">
        <v>282</v>
      </c>
    </row>
    <row r="4353" spans="1:12" x14ac:dyDescent="0.2">
      <c r="A4353" s="47">
        <v>4628</v>
      </c>
      <c r="C4353" s="46" t="s">
        <v>4511</v>
      </c>
      <c r="D4353" s="46" t="s">
        <v>14</v>
      </c>
      <c r="E4353" s="46" t="s">
        <v>7510</v>
      </c>
      <c r="F4353" s="46" t="s">
        <v>7758</v>
      </c>
      <c r="G4353" s="46" t="s">
        <v>14361</v>
      </c>
      <c r="H4353" s="46" t="s">
        <v>361</v>
      </c>
      <c r="I4353" s="46" t="s">
        <v>400</v>
      </c>
      <c r="J4353" s="47">
        <v>305</v>
      </c>
      <c r="K4353" s="46" t="s">
        <v>2569</v>
      </c>
      <c r="L4353" s="46" t="s">
        <v>279</v>
      </c>
    </row>
    <row r="4354" spans="1:12" x14ac:dyDescent="0.2">
      <c r="A4354" s="47">
        <v>4606</v>
      </c>
      <c r="C4354" s="46" t="s">
        <v>1599</v>
      </c>
      <c r="D4354" s="46" t="s">
        <v>16014</v>
      </c>
      <c r="E4354" s="46" t="s">
        <v>1641</v>
      </c>
      <c r="F4354" s="46" t="s">
        <v>7760</v>
      </c>
      <c r="G4354" s="46" t="s">
        <v>14362</v>
      </c>
      <c r="H4354" s="46" t="s">
        <v>361</v>
      </c>
      <c r="I4354" s="46" t="s">
        <v>402</v>
      </c>
      <c r="J4354" s="47">
        <v>309</v>
      </c>
      <c r="K4354" s="46" t="s">
        <v>2569</v>
      </c>
      <c r="L4354" s="46" t="s">
        <v>279</v>
      </c>
    </row>
    <row r="4355" spans="1:12" x14ac:dyDescent="0.2">
      <c r="A4355" s="47">
        <v>4595</v>
      </c>
      <c r="C4355" s="46" t="s">
        <v>17</v>
      </c>
      <c r="D4355" s="46" t="s">
        <v>3281</v>
      </c>
      <c r="E4355" s="46" t="s">
        <v>36</v>
      </c>
      <c r="F4355" s="46" t="s">
        <v>7762</v>
      </c>
      <c r="G4355" s="46" t="s">
        <v>14363</v>
      </c>
      <c r="H4355" s="46" t="s">
        <v>361</v>
      </c>
      <c r="I4355" s="46" t="s">
        <v>636</v>
      </c>
      <c r="J4355" s="47">
        <v>52</v>
      </c>
      <c r="K4355" s="46" t="s">
        <v>2569</v>
      </c>
      <c r="L4355" s="46" t="s">
        <v>286</v>
      </c>
    </row>
    <row r="4356" spans="1:12" x14ac:dyDescent="0.2">
      <c r="A4356" s="47">
        <v>4591</v>
      </c>
      <c r="C4356" s="46" t="s">
        <v>1676</v>
      </c>
      <c r="D4356" s="46" t="s">
        <v>9</v>
      </c>
      <c r="E4356" s="46" t="s">
        <v>7513</v>
      </c>
      <c r="F4356" s="46" t="s">
        <v>7763</v>
      </c>
      <c r="G4356" s="46" t="s">
        <v>14364</v>
      </c>
      <c r="H4356" s="46" t="s">
        <v>361</v>
      </c>
      <c r="I4356" s="46" t="s">
        <v>841</v>
      </c>
      <c r="J4356" s="47">
        <v>251</v>
      </c>
      <c r="K4356" s="46" t="s">
        <v>2569</v>
      </c>
      <c r="L4356" s="46" t="s">
        <v>282</v>
      </c>
    </row>
    <row r="4357" spans="1:12" x14ac:dyDescent="0.2">
      <c r="A4357" s="47">
        <v>4584</v>
      </c>
      <c r="C4357" s="46" t="s">
        <v>7515</v>
      </c>
      <c r="E4357" s="46" t="s">
        <v>7516</v>
      </c>
      <c r="F4357" s="46" t="s">
        <v>7764</v>
      </c>
      <c r="G4357" s="46" t="s">
        <v>14365</v>
      </c>
      <c r="H4357" s="46" t="s">
        <v>361</v>
      </c>
      <c r="I4357" s="46" t="s">
        <v>518</v>
      </c>
      <c r="J4357" s="47">
        <v>17</v>
      </c>
      <c r="K4357" s="46" t="s">
        <v>2569</v>
      </c>
      <c r="L4357" s="46" t="s">
        <v>284</v>
      </c>
    </row>
    <row r="4358" spans="1:12" x14ac:dyDescent="0.2">
      <c r="A4358" s="47">
        <v>4577</v>
      </c>
      <c r="C4358" s="46" t="s">
        <v>79</v>
      </c>
      <c r="D4358" s="46" t="s">
        <v>1614</v>
      </c>
      <c r="E4358" s="46" t="s">
        <v>4359</v>
      </c>
      <c r="F4358" s="46" t="s">
        <v>7765</v>
      </c>
      <c r="G4358" s="46" t="s">
        <v>14366</v>
      </c>
      <c r="H4358" s="46" t="s">
        <v>361</v>
      </c>
      <c r="I4358" s="46" t="s">
        <v>734</v>
      </c>
      <c r="J4358" s="47">
        <v>202</v>
      </c>
      <c r="K4358" s="46" t="s">
        <v>2569</v>
      </c>
      <c r="L4358" s="46" t="s">
        <v>269</v>
      </c>
    </row>
    <row r="4359" spans="1:12" x14ac:dyDescent="0.2">
      <c r="A4359" s="47">
        <v>4548</v>
      </c>
      <c r="C4359" s="46" t="s">
        <v>1675</v>
      </c>
      <c r="D4359" s="46" t="s">
        <v>54</v>
      </c>
      <c r="E4359" s="46" t="s">
        <v>31</v>
      </c>
      <c r="F4359" s="46" t="s">
        <v>7766</v>
      </c>
      <c r="G4359" s="46" t="s">
        <v>14367</v>
      </c>
      <c r="H4359" s="46" t="s">
        <v>368</v>
      </c>
      <c r="I4359" s="46" t="s">
        <v>182</v>
      </c>
      <c r="J4359" s="47">
        <v>674</v>
      </c>
      <c r="K4359" s="46" t="s">
        <v>2569</v>
      </c>
      <c r="L4359" s="46" t="s">
        <v>169</v>
      </c>
    </row>
    <row r="4360" spans="1:12" x14ac:dyDescent="0.2">
      <c r="A4360" s="47">
        <v>4533</v>
      </c>
      <c r="C4360" s="46" t="s">
        <v>391</v>
      </c>
      <c r="D4360" s="46" t="s">
        <v>552</v>
      </c>
      <c r="E4360" s="46" t="s">
        <v>6976</v>
      </c>
      <c r="F4360" s="46" t="s">
        <v>7767</v>
      </c>
      <c r="G4360" s="46" t="s">
        <v>14368</v>
      </c>
      <c r="H4360" s="46" t="s">
        <v>368</v>
      </c>
      <c r="I4360" s="46" t="s">
        <v>862</v>
      </c>
      <c r="J4360" s="47">
        <v>292</v>
      </c>
      <c r="K4360" s="46" t="s">
        <v>2569</v>
      </c>
      <c r="L4360" s="46" t="s">
        <v>282</v>
      </c>
    </row>
    <row r="4361" spans="1:12" x14ac:dyDescent="0.2">
      <c r="A4361" s="47">
        <v>4519</v>
      </c>
      <c r="C4361" s="46" t="s">
        <v>7519</v>
      </c>
      <c r="D4361" s="46" t="s">
        <v>7520</v>
      </c>
      <c r="E4361" s="46" t="s">
        <v>60</v>
      </c>
      <c r="F4361" s="46" t="s">
        <v>7770</v>
      </c>
      <c r="G4361" s="46" t="s">
        <v>14369</v>
      </c>
      <c r="H4361" s="46" t="s">
        <v>361</v>
      </c>
      <c r="I4361" s="46" t="s">
        <v>293</v>
      </c>
      <c r="J4361" s="47">
        <v>10202</v>
      </c>
      <c r="K4361" s="46" t="s">
        <v>2569</v>
      </c>
      <c r="L4361" s="46" t="s">
        <v>279</v>
      </c>
    </row>
    <row r="4362" spans="1:12" x14ac:dyDescent="0.2">
      <c r="A4362" s="47">
        <v>4516</v>
      </c>
      <c r="C4362" s="46" t="s">
        <v>2846</v>
      </c>
      <c r="D4362" s="46" t="s">
        <v>74</v>
      </c>
      <c r="E4362" s="46" t="s">
        <v>118</v>
      </c>
      <c r="F4362" s="46" t="s">
        <v>7771</v>
      </c>
      <c r="G4362" s="46" t="s">
        <v>14370</v>
      </c>
      <c r="H4362" s="46" t="s">
        <v>358</v>
      </c>
      <c r="I4362" s="46" t="s">
        <v>395</v>
      </c>
      <c r="J4362" s="47">
        <v>268</v>
      </c>
      <c r="K4362" s="46" t="s">
        <v>2569</v>
      </c>
      <c r="L4362" s="46" t="s">
        <v>282</v>
      </c>
    </row>
    <row r="4363" spans="1:12" x14ac:dyDescent="0.2">
      <c r="A4363" s="47">
        <v>4515</v>
      </c>
      <c r="C4363" s="46" t="s">
        <v>375</v>
      </c>
      <c r="D4363" s="46" t="s">
        <v>16015</v>
      </c>
      <c r="E4363" s="46" t="s">
        <v>3217</v>
      </c>
      <c r="F4363" s="46" t="s">
        <v>7772</v>
      </c>
      <c r="G4363" s="46" t="s">
        <v>14371</v>
      </c>
      <c r="H4363" s="46" t="s">
        <v>361</v>
      </c>
      <c r="I4363" s="46" t="s">
        <v>993</v>
      </c>
      <c r="J4363" s="47">
        <v>10001</v>
      </c>
      <c r="K4363" s="46" t="s">
        <v>2569</v>
      </c>
      <c r="L4363" s="46" t="s">
        <v>284</v>
      </c>
    </row>
    <row r="4364" spans="1:12" x14ac:dyDescent="0.2">
      <c r="A4364" s="47">
        <v>4492</v>
      </c>
      <c r="C4364" s="46" t="s">
        <v>2882</v>
      </c>
      <c r="D4364" s="46" t="s">
        <v>17</v>
      </c>
      <c r="E4364" s="46" t="s">
        <v>52</v>
      </c>
      <c r="F4364" s="46" t="s">
        <v>7773</v>
      </c>
      <c r="G4364" s="46" t="s">
        <v>14372</v>
      </c>
      <c r="H4364" s="46" t="s">
        <v>361</v>
      </c>
      <c r="I4364" s="46" t="s">
        <v>882</v>
      </c>
      <c r="J4364" s="47">
        <v>567</v>
      </c>
      <c r="K4364" s="46" t="s">
        <v>2569</v>
      </c>
      <c r="L4364" s="46" t="s">
        <v>269</v>
      </c>
    </row>
    <row r="4365" spans="1:12" x14ac:dyDescent="0.2">
      <c r="A4365" s="47">
        <v>4468</v>
      </c>
      <c r="C4365" s="46" t="s">
        <v>7523</v>
      </c>
      <c r="D4365" s="46" t="s">
        <v>4483</v>
      </c>
      <c r="E4365" s="46" t="s">
        <v>3412</v>
      </c>
      <c r="F4365" s="46" t="s">
        <v>7774</v>
      </c>
      <c r="G4365" s="46" t="s">
        <v>14373</v>
      </c>
      <c r="H4365" s="46" t="s">
        <v>361</v>
      </c>
      <c r="I4365" s="46" t="s">
        <v>390</v>
      </c>
      <c r="J4365" s="47">
        <v>262</v>
      </c>
      <c r="K4365" s="46" t="s">
        <v>2569</v>
      </c>
      <c r="L4365" s="46" t="s">
        <v>282</v>
      </c>
    </row>
    <row r="4366" spans="1:12" x14ac:dyDescent="0.2">
      <c r="A4366" s="47">
        <v>4460</v>
      </c>
      <c r="C4366" s="46" t="s">
        <v>2023</v>
      </c>
      <c r="D4366" s="46" t="s">
        <v>10</v>
      </c>
      <c r="E4366" s="46" t="s">
        <v>45</v>
      </c>
      <c r="F4366" s="46" t="s">
        <v>7776</v>
      </c>
      <c r="G4366" s="46" t="s">
        <v>14374</v>
      </c>
      <c r="H4366" s="46" t="s">
        <v>361</v>
      </c>
      <c r="I4366" s="46" t="s">
        <v>403</v>
      </c>
      <c r="J4366" s="47">
        <v>321</v>
      </c>
      <c r="K4366" s="46" t="s">
        <v>2569</v>
      </c>
      <c r="L4366" s="46" t="s">
        <v>284</v>
      </c>
    </row>
    <row r="4367" spans="1:12" x14ac:dyDescent="0.2">
      <c r="A4367" s="47">
        <v>4418</v>
      </c>
      <c r="C4367" s="46" t="s">
        <v>1673</v>
      </c>
      <c r="D4367" s="46" t="s">
        <v>20</v>
      </c>
      <c r="E4367" s="46" t="s">
        <v>1508</v>
      </c>
      <c r="F4367" s="46" t="s">
        <v>14375</v>
      </c>
      <c r="G4367" s="46" t="s">
        <v>14376</v>
      </c>
      <c r="H4367" s="46" t="s">
        <v>361</v>
      </c>
      <c r="I4367" s="46" t="s">
        <v>415</v>
      </c>
      <c r="J4367" s="47">
        <v>529</v>
      </c>
      <c r="K4367" s="46" t="s">
        <v>2569</v>
      </c>
      <c r="L4367" s="46" t="s">
        <v>328</v>
      </c>
    </row>
    <row r="4368" spans="1:12" x14ac:dyDescent="0.2">
      <c r="A4368" s="47">
        <v>4411</v>
      </c>
      <c r="C4368" s="46" t="s">
        <v>7528</v>
      </c>
      <c r="D4368" s="46" t="s">
        <v>39</v>
      </c>
      <c r="E4368" s="46" t="s">
        <v>12</v>
      </c>
      <c r="F4368" s="46" t="s">
        <v>7778</v>
      </c>
      <c r="G4368" s="46" t="s">
        <v>14377</v>
      </c>
      <c r="H4368" s="46" t="s">
        <v>361</v>
      </c>
      <c r="I4368" s="46" t="s">
        <v>397</v>
      </c>
      <c r="J4368" s="47">
        <v>284</v>
      </c>
      <c r="K4368" s="46" t="s">
        <v>2569</v>
      </c>
      <c r="L4368" s="46" t="s">
        <v>283</v>
      </c>
    </row>
    <row r="4369" spans="1:12" x14ac:dyDescent="0.2">
      <c r="A4369" s="47">
        <v>4404</v>
      </c>
      <c r="C4369" s="46" t="s">
        <v>56</v>
      </c>
      <c r="D4369" s="46" t="s">
        <v>34</v>
      </c>
      <c r="E4369" s="46" t="s">
        <v>527</v>
      </c>
      <c r="F4369" s="46" t="s">
        <v>7779</v>
      </c>
      <c r="G4369" s="46" t="s">
        <v>14378</v>
      </c>
      <c r="H4369" s="46" t="s">
        <v>361</v>
      </c>
      <c r="I4369" s="46" t="s">
        <v>663</v>
      </c>
      <c r="J4369" s="47">
        <v>102</v>
      </c>
      <c r="K4369" s="46" t="s">
        <v>2569</v>
      </c>
      <c r="L4369" s="46" t="s">
        <v>278</v>
      </c>
    </row>
    <row r="4370" spans="1:12" x14ac:dyDescent="0.2">
      <c r="A4370" s="47">
        <v>4403</v>
      </c>
      <c r="C4370" s="46" t="s">
        <v>1714</v>
      </c>
      <c r="D4370" s="46" t="s">
        <v>19</v>
      </c>
      <c r="E4370" s="46" t="s">
        <v>63</v>
      </c>
      <c r="F4370" s="46" t="s">
        <v>7780</v>
      </c>
      <c r="G4370" s="46" t="s">
        <v>14379</v>
      </c>
      <c r="H4370" s="46" t="s">
        <v>361</v>
      </c>
      <c r="I4370" s="46" t="s">
        <v>729</v>
      </c>
      <c r="J4370" s="47">
        <v>643</v>
      </c>
      <c r="K4370" s="46" t="s">
        <v>2569</v>
      </c>
      <c r="L4370" s="46" t="s">
        <v>282</v>
      </c>
    </row>
    <row r="4371" spans="1:12" x14ac:dyDescent="0.2">
      <c r="A4371" s="47">
        <v>4401</v>
      </c>
      <c r="C4371" s="46" t="s">
        <v>75</v>
      </c>
      <c r="D4371" s="46" t="s">
        <v>1653</v>
      </c>
      <c r="E4371" s="46" t="s">
        <v>16016</v>
      </c>
      <c r="F4371" s="46" t="s">
        <v>7781</v>
      </c>
      <c r="G4371" s="46" t="s">
        <v>14380</v>
      </c>
      <c r="H4371" s="46" t="s">
        <v>361</v>
      </c>
      <c r="I4371" s="46" t="s">
        <v>808</v>
      </c>
      <c r="J4371" s="47">
        <v>293</v>
      </c>
      <c r="K4371" s="46" t="s">
        <v>2569</v>
      </c>
      <c r="L4371" s="46" t="s">
        <v>282</v>
      </c>
    </row>
    <row r="4372" spans="1:12" x14ac:dyDescent="0.2">
      <c r="A4372" s="47">
        <v>4315</v>
      </c>
      <c r="C4372" s="46" t="s">
        <v>39</v>
      </c>
      <c r="D4372" s="46" t="s">
        <v>43</v>
      </c>
      <c r="E4372" s="46" t="s">
        <v>107</v>
      </c>
      <c r="F4372" s="46" t="s">
        <v>5852</v>
      </c>
      <c r="G4372" s="46" t="s">
        <v>14381</v>
      </c>
      <c r="H4372" s="46" t="s">
        <v>361</v>
      </c>
      <c r="I4372" s="46" t="s">
        <v>2910</v>
      </c>
      <c r="J4372" s="47">
        <v>10281</v>
      </c>
      <c r="K4372" s="46" t="s">
        <v>2569</v>
      </c>
      <c r="L4372" s="46" t="s">
        <v>282</v>
      </c>
    </row>
    <row r="4373" spans="1:12" x14ac:dyDescent="0.2">
      <c r="A4373" s="47">
        <v>4310</v>
      </c>
      <c r="C4373" s="46" t="s">
        <v>3381</v>
      </c>
      <c r="D4373" s="46" t="s">
        <v>1523</v>
      </c>
      <c r="E4373" s="46" t="s">
        <v>5079</v>
      </c>
      <c r="F4373" s="46" t="s">
        <v>7782</v>
      </c>
      <c r="G4373" s="46" t="s">
        <v>14382</v>
      </c>
      <c r="H4373" s="46" t="s">
        <v>361</v>
      </c>
      <c r="I4373" s="46" t="s">
        <v>386</v>
      </c>
      <c r="J4373" s="47">
        <v>248</v>
      </c>
      <c r="K4373" s="46" t="s">
        <v>2569</v>
      </c>
      <c r="L4373" s="46" t="s">
        <v>282</v>
      </c>
    </row>
    <row r="4374" spans="1:12" x14ac:dyDescent="0.2">
      <c r="A4374" s="47">
        <v>4282</v>
      </c>
      <c r="C4374" s="46" t="s">
        <v>2833</v>
      </c>
      <c r="D4374" s="46" t="s">
        <v>15068</v>
      </c>
      <c r="E4374" s="46" t="s">
        <v>42</v>
      </c>
      <c r="F4374" s="46" t="s">
        <v>14383</v>
      </c>
      <c r="G4374" s="46" t="s">
        <v>14384</v>
      </c>
      <c r="H4374" s="46" t="s">
        <v>361</v>
      </c>
      <c r="I4374" s="46" t="s">
        <v>976</v>
      </c>
      <c r="J4374" s="47">
        <v>3</v>
      </c>
      <c r="K4374" s="46" t="s">
        <v>2569</v>
      </c>
      <c r="L4374" s="46" t="s">
        <v>284</v>
      </c>
    </row>
    <row r="4375" spans="1:12" x14ac:dyDescent="0.2">
      <c r="A4375" s="47">
        <v>4225</v>
      </c>
      <c r="C4375" s="46" t="s">
        <v>34</v>
      </c>
      <c r="D4375" s="46" t="s">
        <v>57</v>
      </c>
      <c r="E4375" s="46" t="s">
        <v>7532</v>
      </c>
      <c r="F4375" s="46" t="s">
        <v>14387</v>
      </c>
      <c r="G4375" s="46" t="s">
        <v>14388</v>
      </c>
      <c r="H4375" s="46" t="s">
        <v>361</v>
      </c>
      <c r="I4375" s="46" t="s">
        <v>1138</v>
      </c>
      <c r="J4375" s="47">
        <v>10116</v>
      </c>
      <c r="K4375" s="46" t="s">
        <v>2569</v>
      </c>
      <c r="L4375" s="46" t="s">
        <v>286</v>
      </c>
    </row>
    <row r="4376" spans="1:12" x14ac:dyDescent="0.2">
      <c r="A4376" s="47">
        <v>4213</v>
      </c>
      <c r="C4376" s="46" t="s">
        <v>4654</v>
      </c>
      <c r="D4376" s="46" t="s">
        <v>14134</v>
      </c>
      <c r="E4376" s="46" t="s">
        <v>29</v>
      </c>
      <c r="F4376" s="46" t="s">
        <v>7784</v>
      </c>
      <c r="G4376" s="46" t="s">
        <v>14389</v>
      </c>
      <c r="H4376" s="46" t="s">
        <v>361</v>
      </c>
      <c r="I4376" s="46" t="s">
        <v>901</v>
      </c>
      <c r="J4376" s="47">
        <v>10314</v>
      </c>
      <c r="K4376" s="46" t="s">
        <v>2569</v>
      </c>
      <c r="L4376" s="46" t="s">
        <v>282</v>
      </c>
    </row>
    <row r="4377" spans="1:12" x14ac:dyDescent="0.2">
      <c r="A4377" s="47">
        <v>4210</v>
      </c>
      <c r="C4377" s="46" t="s">
        <v>75</v>
      </c>
      <c r="D4377" s="46" t="s">
        <v>72</v>
      </c>
      <c r="E4377" s="46" t="s">
        <v>42</v>
      </c>
      <c r="F4377" s="46" t="s">
        <v>7785</v>
      </c>
      <c r="G4377" s="46" t="s">
        <v>14390</v>
      </c>
      <c r="H4377" s="46" t="s">
        <v>361</v>
      </c>
      <c r="I4377" s="46" t="s">
        <v>764</v>
      </c>
      <c r="J4377" s="47">
        <v>729</v>
      </c>
      <c r="K4377" s="46" t="s">
        <v>2569</v>
      </c>
      <c r="L4377" s="46" t="s">
        <v>285</v>
      </c>
    </row>
    <row r="4378" spans="1:12" x14ac:dyDescent="0.2">
      <c r="A4378" s="47">
        <v>4208</v>
      </c>
      <c r="C4378" s="46" t="s">
        <v>14</v>
      </c>
      <c r="D4378" s="46" t="s">
        <v>88</v>
      </c>
      <c r="E4378" s="46" t="s">
        <v>52</v>
      </c>
      <c r="F4378" s="46" t="s">
        <v>14391</v>
      </c>
      <c r="G4378" s="46" t="s">
        <v>14392</v>
      </c>
      <c r="H4378" s="46" t="s">
        <v>358</v>
      </c>
      <c r="I4378" s="46" t="s">
        <v>713</v>
      </c>
      <c r="J4378" s="47">
        <v>10129</v>
      </c>
      <c r="K4378" s="46" t="s">
        <v>2569</v>
      </c>
      <c r="L4378" s="46" t="s">
        <v>286</v>
      </c>
    </row>
    <row r="4379" spans="1:12" x14ac:dyDescent="0.2">
      <c r="A4379" s="47">
        <v>4207</v>
      </c>
      <c r="C4379" s="46" t="s">
        <v>1521</v>
      </c>
      <c r="D4379" s="46" t="s">
        <v>1672</v>
      </c>
      <c r="E4379" s="46" t="s">
        <v>36</v>
      </c>
      <c r="F4379" s="46" t="s">
        <v>14393</v>
      </c>
      <c r="G4379" s="46" t="s">
        <v>14394</v>
      </c>
      <c r="H4379" s="46" t="s">
        <v>361</v>
      </c>
      <c r="I4379" s="46" t="s">
        <v>933</v>
      </c>
      <c r="J4379" s="47">
        <v>298</v>
      </c>
      <c r="K4379" s="46" t="s">
        <v>2569</v>
      </c>
      <c r="L4379" s="46" t="s">
        <v>282</v>
      </c>
    </row>
    <row r="4380" spans="1:12" x14ac:dyDescent="0.2">
      <c r="A4380" s="47">
        <v>4201</v>
      </c>
      <c r="C4380" s="46" t="s">
        <v>7537</v>
      </c>
      <c r="D4380" s="46" t="s">
        <v>4272</v>
      </c>
      <c r="E4380" s="46" t="s">
        <v>12</v>
      </c>
      <c r="F4380" s="46" t="s">
        <v>7786</v>
      </c>
      <c r="G4380" s="46" t="s">
        <v>14395</v>
      </c>
      <c r="H4380" s="46" t="s">
        <v>368</v>
      </c>
      <c r="I4380" s="46" t="s">
        <v>869</v>
      </c>
      <c r="J4380" s="47">
        <v>442</v>
      </c>
      <c r="K4380" s="46" t="s">
        <v>2569</v>
      </c>
      <c r="L4380" s="46" t="s">
        <v>269</v>
      </c>
    </row>
    <row r="4381" spans="1:12" x14ac:dyDescent="0.2">
      <c r="A4381" s="47">
        <v>4191</v>
      </c>
      <c r="C4381" s="46" t="s">
        <v>1692</v>
      </c>
      <c r="D4381" s="46" t="s">
        <v>1693</v>
      </c>
      <c r="E4381" s="46" t="s">
        <v>5138</v>
      </c>
      <c r="F4381" s="46" t="s">
        <v>7787</v>
      </c>
      <c r="G4381" s="46" t="s">
        <v>14396</v>
      </c>
      <c r="H4381" s="46" t="s">
        <v>361</v>
      </c>
      <c r="I4381" s="46" t="s">
        <v>407</v>
      </c>
      <c r="J4381" s="47">
        <v>355</v>
      </c>
      <c r="K4381" s="46" t="s">
        <v>2569</v>
      </c>
      <c r="L4381" s="46" t="s">
        <v>289</v>
      </c>
    </row>
    <row r="4382" spans="1:12" x14ac:dyDescent="0.2">
      <c r="A4382" s="47">
        <v>4190</v>
      </c>
      <c r="C4382" s="46" t="s">
        <v>1670</v>
      </c>
      <c r="D4382" s="46" t="s">
        <v>1671</v>
      </c>
      <c r="E4382" s="46" t="s">
        <v>3811</v>
      </c>
      <c r="F4382" s="46" t="s">
        <v>7788</v>
      </c>
      <c r="G4382" s="46" t="s">
        <v>14397</v>
      </c>
      <c r="H4382" s="46" t="s">
        <v>361</v>
      </c>
      <c r="I4382" s="46" t="s">
        <v>4599</v>
      </c>
      <c r="J4382" s="47">
        <v>10466</v>
      </c>
      <c r="K4382" s="46" t="s">
        <v>2569</v>
      </c>
      <c r="L4382" s="46" t="s">
        <v>279</v>
      </c>
    </row>
    <row r="4383" spans="1:12" x14ac:dyDescent="0.2">
      <c r="A4383" s="47">
        <v>4173</v>
      </c>
      <c r="C4383" s="46" t="s">
        <v>5410</v>
      </c>
      <c r="D4383" s="46" t="s">
        <v>1554</v>
      </c>
      <c r="E4383" s="46" t="s">
        <v>4413</v>
      </c>
      <c r="F4383" s="46" t="s">
        <v>7789</v>
      </c>
      <c r="G4383" s="46" t="s">
        <v>14398</v>
      </c>
      <c r="H4383" s="46" t="s">
        <v>368</v>
      </c>
      <c r="I4383" s="46" t="s">
        <v>330</v>
      </c>
      <c r="J4383" s="47">
        <v>10402</v>
      </c>
      <c r="K4383" s="46" t="s">
        <v>2569</v>
      </c>
      <c r="L4383" s="46" t="s">
        <v>282</v>
      </c>
    </row>
    <row r="4384" spans="1:12" x14ac:dyDescent="0.2">
      <c r="A4384" s="47">
        <v>4171</v>
      </c>
      <c r="C4384" s="46" t="s">
        <v>1666</v>
      </c>
      <c r="D4384" s="46" t="s">
        <v>1571</v>
      </c>
      <c r="E4384" s="46" t="s">
        <v>16017</v>
      </c>
      <c r="F4384" s="46" t="s">
        <v>7790</v>
      </c>
      <c r="G4384" s="46" t="s">
        <v>14399</v>
      </c>
      <c r="H4384" s="46" t="s">
        <v>361</v>
      </c>
      <c r="I4384" s="46" t="s">
        <v>839</v>
      </c>
      <c r="J4384" s="47">
        <v>246</v>
      </c>
      <c r="K4384" s="46" t="s">
        <v>2569</v>
      </c>
      <c r="L4384" s="46" t="s">
        <v>282</v>
      </c>
    </row>
    <row r="4385" spans="1:12" x14ac:dyDescent="0.2">
      <c r="A4385" s="47">
        <v>4166</v>
      </c>
      <c r="C4385" s="46" t="s">
        <v>7542</v>
      </c>
      <c r="D4385" s="46" t="s">
        <v>3462</v>
      </c>
      <c r="E4385" s="46" t="s">
        <v>7543</v>
      </c>
      <c r="F4385" s="46" t="s">
        <v>14401</v>
      </c>
      <c r="G4385" s="46" t="s">
        <v>14402</v>
      </c>
      <c r="H4385" s="46" t="s">
        <v>361</v>
      </c>
      <c r="I4385" s="46" t="s">
        <v>10060</v>
      </c>
      <c r="J4385" s="47">
        <v>10472</v>
      </c>
      <c r="K4385" s="46" t="s">
        <v>2569</v>
      </c>
      <c r="L4385" s="46" t="s">
        <v>285</v>
      </c>
    </row>
    <row r="4386" spans="1:12" x14ac:dyDescent="0.2">
      <c r="A4386" s="47">
        <v>4149</v>
      </c>
      <c r="C4386" s="46" t="s">
        <v>14147</v>
      </c>
      <c r="D4386" s="46" t="s">
        <v>9</v>
      </c>
      <c r="E4386" s="46" t="s">
        <v>7443</v>
      </c>
      <c r="F4386" s="46" t="s">
        <v>3404</v>
      </c>
      <c r="G4386" s="46" t="s">
        <v>14403</v>
      </c>
      <c r="H4386" s="46" t="s">
        <v>361</v>
      </c>
      <c r="I4386" s="46" t="s">
        <v>993</v>
      </c>
      <c r="J4386" s="47">
        <v>10001</v>
      </c>
      <c r="K4386" s="46" t="s">
        <v>2569</v>
      </c>
      <c r="L4386" s="46" t="s">
        <v>284</v>
      </c>
    </row>
    <row r="4387" spans="1:12" x14ac:dyDescent="0.2">
      <c r="A4387" s="47">
        <v>4143</v>
      </c>
      <c r="C4387" s="46" t="s">
        <v>13</v>
      </c>
      <c r="D4387" s="46" t="s">
        <v>7014</v>
      </c>
      <c r="E4387" s="46" t="s">
        <v>7545</v>
      </c>
      <c r="F4387" s="46" t="s">
        <v>7792</v>
      </c>
      <c r="G4387" s="46" t="s">
        <v>14404</v>
      </c>
      <c r="H4387" s="46" t="s">
        <v>361</v>
      </c>
      <c r="I4387" s="46" t="s">
        <v>631</v>
      </c>
      <c r="J4387" s="47">
        <v>299</v>
      </c>
      <c r="K4387" s="46" t="s">
        <v>2569</v>
      </c>
      <c r="L4387" s="46" t="s">
        <v>282</v>
      </c>
    </row>
    <row r="4388" spans="1:12" x14ac:dyDescent="0.2">
      <c r="A4388" s="47">
        <v>4130</v>
      </c>
      <c r="C4388" s="46" t="s">
        <v>1662</v>
      </c>
      <c r="D4388" s="46" t="s">
        <v>1663</v>
      </c>
      <c r="E4388" s="46" t="s">
        <v>4413</v>
      </c>
      <c r="F4388" s="46" t="s">
        <v>7793</v>
      </c>
      <c r="G4388" s="46" t="s">
        <v>14405</v>
      </c>
      <c r="H4388" s="46" t="s">
        <v>368</v>
      </c>
      <c r="I4388" s="46" t="s">
        <v>1156</v>
      </c>
      <c r="J4388" s="47">
        <v>10101</v>
      </c>
      <c r="K4388" s="46" t="s">
        <v>2569</v>
      </c>
      <c r="L4388" s="46" t="s">
        <v>284</v>
      </c>
    </row>
    <row r="4389" spans="1:12" x14ac:dyDescent="0.2">
      <c r="A4389" s="47">
        <v>4107</v>
      </c>
      <c r="C4389" s="46" t="s">
        <v>2914</v>
      </c>
      <c r="D4389" s="46" t="s">
        <v>7548</v>
      </c>
      <c r="E4389" s="46" t="s">
        <v>3138</v>
      </c>
      <c r="F4389" s="46" t="s">
        <v>7796</v>
      </c>
      <c r="G4389" s="46" t="s">
        <v>14406</v>
      </c>
      <c r="H4389" s="46" t="s">
        <v>361</v>
      </c>
      <c r="I4389" s="46" t="s">
        <v>1089</v>
      </c>
      <c r="J4389" s="47">
        <v>195</v>
      </c>
      <c r="K4389" s="46" t="s">
        <v>2569</v>
      </c>
      <c r="L4389" s="46" t="s">
        <v>282</v>
      </c>
    </row>
    <row r="4390" spans="1:12" x14ac:dyDescent="0.2">
      <c r="A4390" s="47">
        <v>4105</v>
      </c>
      <c r="C4390" s="46" t="s">
        <v>3358</v>
      </c>
      <c r="D4390" s="46" t="s">
        <v>25</v>
      </c>
      <c r="E4390" s="46" t="s">
        <v>60</v>
      </c>
      <c r="F4390" s="46" t="s">
        <v>7797</v>
      </c>
      <c r="G4390" s="46" t="s">
        <v>14407</v>
      </c>
      <c r="H4390" s="46" t="s">
        <v>361</v>
      </c>
      <c r="I4390" s="46" t="s">
        <v>1089</v>
      </c>
      <c r="J4390" s="47">
        <v>195</v>
      </c>
      <c r="K4390" s="46" t="s">
        <v>2569</v>
      </c>
      <c r="L4390" s="46" t="s">
        <v>282</v>
      </c>
    </row>
    <row r="4391" spans="1:12" x14ac:dyDescent="0.2">
      <c r="A4391" s="47">
        <v>4104</v>
      </c>
      <c r="C4391" s="46" t="s">
        <v>2106</v>
      </c>
      <c r="D4391" s="46" t="s">
        <v>71</v>
      </c>
      <c r="E4391" s="46" t="s">
        <v>2567</v>
      </c>
      <c r="F4391" s="46" t="s">
        <v>7798</v>
      </c>
      <c r="G4391" s="46" t="s">
        <v>14408</v>
      </c>
      <c r="H4391" s="46" t="s">
        <v>361</v>
      </c>
      <c r="I4391" s="46" t="s">
        <v>752</v>
      </c>
      <c r="J4391" s="47">
        <v>406</v>
      </c>
      <c r="K4391" s="46" t="s">
        <v>2569</v>
      </c>
      <c r="L4391" s="46" t="s">
        <v>282</v>
      </c>
    </row>
    <row r="4392" spans="1:12" x14ac:dyDescent="0.2">
      <c r="A4392" s="47">
        <v>4100</v>
      </c>
      <c r="C4392" s="46" t="s">
        <v>16018</v>
      </c>
      <c r="D4392" s="46" t="s">
        <v>103</v>
      </c>
      <c r="E4392" s="46" t="s">
        <v>392</v>
      </c>
      <c r="F4392" s="46" t="s">
        <v>14409</v>
      </c>
      <c r="G4392" s="46" t="s">
        <v>14410</v>
      </c>
      <c r="H4392" s="46" t="s">
        <v>358</v>
      </c>
      <c r="I4392" s="46" t="s">
        <v>437</v>
      </c>
      <c r="J4392" s="47">
        <v>736</v>
      </c>
      <c r="K4392" s="46" t="s">
        <v>2569</v>
      </c>
      <c r="L4392" s="46" t="s">
        <v>282</v>
      </c>
    </row>
    <row r="4393" spans="1:12" x14ac:dyDescent="0.2">
      <c r="A4393" s="47">
        <v>4099</v>
      </c>
      <c r="C4393" s="46" t="s">
        <v>7551</v>
      </c>
      <c r="D4393" s="46" t="s">
        <v>69</v>
      </c>
      <c r="E4393" s="46" t="s">
        <v>36</v>
      </c>
      <c r="F4393" s="46" t="s">
        <v>7800</v>
      </c>
      <c r="G4393" s="46" t="s">
        <v>14411</v>
      </c>
      <c r="H4393" s="46" t="s">
        <v>361</v>
      </c>
      <c r="I4393" s="46" t="s">
        <v>991</v>
      </c>
      <c r="J4393" s="47">
        <v>306</v>
      </c>
      <c r="K4393" s="46" t="s">
        <v>2569</v>
      </c>
      <c r="L4393" s="46" t="s">
        <v>288</v>
      </c>
    </row>
    <row r="4394" spans="1:12" x14ac:dyDescent="0.2">
      <c r="A4394" s="47">
        <v>4098</v>
      </c>
      <c r="C4394" s="46" t="s">
        <v>15004</v>
      </c>
      <c r="D4394" s="46" t="s">
        <v>15005</v>
      </c>
      <c r="E4394" s="46" t="s">
        <v>5079</v>
      </c>
      <c r="F4394" s="46" t="s">
        <v>7803</v>
      </c>
      <c r="G4394" s="46" t="s">
        <v>14412</v>
      </c>
      <c r="H4394" s="46" t="s">
        <v>361</v>
      </c>
      <c r="I4394" s="46" t="s">
        <v>808</v>
      </c>
      <c r="J4394" s="47">
        <v>293</v>
      </c>
      <c r="K4394" s="46" t="s">
        <v>2569</v>
      </c>
      <c r="L4394" s="46" t="s">
        <v>282</v>
      </c>
    </row>
    <row r="4395" spans="1:12" x14ac:dyDescent="0.2">
      <c r="A4395" s="47">
        <v>4095</v>
      </c>
      <c r="C4395" s="46" t="s">
        <v>7553</v>
      </c>
      <c r="D4395" s="46" t="s">
        <v>7554</v>
      </c>
      <c r="E4395" s="46" t="s">
        <v>520</v>
      </c>
      <c r="F4395" s="46" t="s">
        <v>7806</v>
      </c>
      <c r="G4395" s="46" t="s">
        <v>14413</v>
      </c>
      <c r="H4395" s="46" t="s">
        <v>361</v>
      </c>
      <c r="I4395" s="46" t="s">
        <v>787</v>
      </c>
      <c r="J4395" s="47">
        <v>80</v>
      </c>
      <c r="K4395" s="46" t="s">
        <v>2569</v>
      </c>
      <c r="L4395" s="46" t="s">
        <v>170</v>
      </c>
    </row>
    <row r="4396" spans="1:12" x14ac:dyDescent="0.2">
      <c r="A4396" s="47">
        <v>4087</v>
      </c>
      <c r="C4396" s="46" t="s">
        <v>1701</v>
      </c>
      <c r="D4396" s="46" t="s">
        <v>1510</v>
      </c>
      <c r="E4396" s="46" t="s">
        <v>2567</v>
      </c>
      <c r="F4396" s="46" t="s">
        <v>6910</v>
      </c>
      <c r="G4396" s="46" t="s">
        <v>14414</v>
      </c>
      <c r="H4396" s="46" t="s">
        <v>361</v>
      </c>
      <c r="I4396" s="46" t="s">
        <v>379</v>
      </c>
      <c r="J4396" s="47">
        <v>138</v>
      </c>
      <c r="K4396" s="46" t="s">
        <v>2569</v>
      </c>
      <c r="L4396" s="46" t="s">
        <v>285</v>
      </c>
    </row>
    <row r="4397" spans="1:12" x14ac:dyDescent="0.2">
      <c r="A4397" s="47">
        <v>4065</v>
      </c>
      <c r="C4397" s="46" t="s">
        <v>7555</v>
      </c>
      <c r="D4397" s="46" t="s">
        <v>17</v>
      </c>
      <c r="E4397" s="46" t="s">
        <v>7556</v>
      </c>
      <c r="F4397" s="46" t="s">
        <v>7807</v>
      </c>
      <c r="G4397" s="46" t="s">
        <v>14415</v>
      </c>
      <c r="H4397" s="46" t="s">
        <v>361</v>
      </c>
      <c r="I4397" s="46" t="s">
        <v>381</v>
      </c>
      <c r="J4397" s="47">
        <v>165</v>
      </c>
      <c r="K4397" s="46" t="s">
        <v>2569</v>
      </c>
      <c r="L4397" s="46" t="s">
        <v>287</v>
      </c>
    </row>
    <row r="4398" spans="1:12" x14ac:dyDescent="0.2">
      <c r="A4398" s="47">
        <v>4060</v>
      </c>
      <c r="C4398" s="46" t="s">
        <v>7558</v>
      </c>
      <c r="D4398" s="46" t="s">
        <v>7559</v>
      </c>
      <c r="E4398" s="46" t="s">
        <v>1482</v>
      </c>
      <c r="F4398" s="46" t="s">
        <v>14416</v>
      </c>
      <c r="G4398" s="46" t="s">
        <v>14417</v>
      </c>
      <c r="H4398" s="46" t="s">
        <v>361</v>
      </c>
      <c r="I4398" s="46" t="s">
        <v>546</v>
      </c>
      <c r="J4398" s="47">
        <v>10412</v>
      </c>
      <c r="K4398" s="46" t="s">
        <v>2569</v>
      </c>
      <c r="L4398" s="46" t="s">
        <v>282</v>
      </c>
    </row>
    <row r="4399" spans="1:12" x14ac:dyDescent="0.2">
      <c r="A4399" s="47">
        <v>4059</v>
      </c>
      <c r="C4399" s="46" t="s">
        <v>5913</v>
      </c>
      <c r="D4399" s="46" t="s">
        <v>20</v>
      </c>
      <c r="E4399" s="46" t="s">
        <v>4419</v>
      </c>
      <c r="F4399" s="46" t="s">
        <v>7512</v>
      </c>
      <c r="G4399" s="46" t="s">
        <v>14418</v>
      </c>
      <c r="H4399" s="46" t="s">
        <v>361</v>
      </c>
      <c r="I4399" s="46" t="s">
        <v>377</v>
      </c>
      <c r="J4399" s="47">
        <v>111</v>
      </c>
      <c r="K4399" s="46" t="s">
        <v>2569</v>
      </c>
      <c r="L4399" s="46" t="s">
        <v>286</v>
      </c>
    </row>
    <row r="4400" spans="1:12" x14ac:dyDescent="0.2">
      <c r="A4400" s="47">
        <v>4048</v>
      </c>
      <c r="C4400" s="46" t="s">
        <v>4014</v>
      </c>
      <c r="D4400" s="46" t="s">
        <v>1564</v>
      </c>
      <c r="E4400" s="46" t="s">
        <v>520</v>
      </c>
      <c r="F4400" s="46" t="s">
        <v>14419</v>
      </c>
      <c r="G4400" s="46" t="s">
        <v>14420</v>
      </c>
      <c r="H4400" s="46" t="s">
        <v>368</v>
      </c>
      <c r="I4400" s="46" t="s">
        <v>13863</v>
      </c>
      <c r="J4400" s="47">
        <v>380</v>
      </c>
      <c r="K4400" s="46" t="s">
        <v>2569</v>
      </c>
      <c r="L4400" s="46" t="s">
        <v>280</v>
      </c>
    </row>
    <row r="4401" spans="1:12" x14ac:dyDescent="0.2">
      <c r="A4401" s="47">
        <v>4037</v>
      </c>
      <c r="C4401" s="46" t="s">
        <v>2078</v>
      </c>
      <c r="D4401" s="46" t="s">
        <v>2078</v>
      </c>
      <c r="E4401" s="46" t="s">
        <v>7562</v>
      </c>
      <c r="F4401" s="46" t="s">
        <v>7512</v>
      </c>
      <c r="G4401" s="46" t="s">
        <v>14421</v>
      </c>
      <c r="H4401" s="46" t="s">
        <v>361</v>
      </c>
      <c r="I4401" s="46" t="s">
        <v>764</v>
      </c>
      <c r="J4401" s="47">
        <v>729</v>
      </c>
      <c r="K4401" s="46" t="s">
        <v>2569</v>
      </c>
      <c r="L4401" s="46" t="s">
        <v>285</v>
      </c>
    </row>
    <row r="4402" spans="1:12" x14ac:dyDescent="0.2">
      <c r="A4402" s="47">
        <v>4035</v>
      </c>
      <c r="C4402" s="46" t="s">
        <v>371</v>
      </c>
      <c r="D4402" s="46" t="s">
        <v>9</v>
      </c>
      <c r="E4402" s="46" t="s">
        <v>2801</v>
      </c>
      <c r="F4402" s="46" t="s">
        <v>7808</v>
      </c>
      <c r="G4402" s="46" t="s">
        <v>14422</v>
      </c>
      <c r="H4402" s="46" t="s">
        <v>361</v>
      </c>
      <c r="I4402" s="46" t="s">
        <v>839</v>
      </c>
      <c r="J4402" s="47">
        <v>246</v>
      </c>
      <c r="K4402" s="46" t="s">
        <v>2569</v>
      </c>
      <c r="L4402" s="46" t="s">
        <v>282</v>
      </c>
    </row>
    <row r="4403" spans="1:12" x14ac:dyDescent="0.2">
      <c r="A4403" s="47">
        <v>4022</v>
      </c>
      <c r="C4403" s="46" t="s">
        <v>7565</v>
      </c>
      <c r="D4403" s="46" t="s">
        <v>443</v>
      </c>
      <c r="E4403" s="46" t="s">
        <v>82</v>
      </c>
      <c r="F4403" s="46" t="s">
        <v>7811</v>
      </c>
      <c r="G4403" s="46" t="s">
        <v>14423</v>
      </c>
      <c r="H4403" s="46" t="s">
        <v>361</v>
      </c>
      <c r="I4403" s="46" t="s">
        <v>178</v>
      </c>
      <c r="J4403" s="47">
        <v>504</v>
      </c>
      <c r="K4403" s="46" t="s">
        <v>2569</v>
      </c>
      <c r="L4403" s="46" t="s">
        <v>285</v>
      </c>
    </row>
    <row r="4404" spans="1:12" x14ac:dyDescent="0.2">
      <c r="A4404" s="47">
        <v>4015</v>
      </c>
      <c r="C4404" s="46" t="s">
        <v>57</v>
      </c>
      <c r="D4404" s="46" t="s">
        <v>1591</v>
      </c>
      <c r="E4404" s="46" t="s">
        <v>4113</v>
      </c>
      <c r="F4404" s="46" t="s">
        <v>7812</v>
      </c>
      <c r="G4404" s="46" t="s">
        <v>14424</v>
      </c>
      <c r="H4404" s="46" t="s">
        <v>361</v>
      </c>
      <c r="I4404" s="46" t="s">
        <v>3125</v>
      </c>
      <c r="J4404" s="47">
        <v>180</v>
      </c>
      <c r="K4404" s="46" t="s">
        <v>2569</v>
      </c>
      <c r="L4404" s="46" t="s">
        <v>284</v>
      </c>
    </row>
    <row r="4405" spans="1:12" x14ac:dyDescent="0.2">
      <c r="A4405" s="47">
        <v>3998</v>
      </c>
      <c r="C4405" s="46" t="s">
        <v>7567</v>
      </c>
      <c r="D4405" s="46" t="s">
        <v>4111</v>
      </c>
      <c r="E4405" s="46" t="s">
        <v>6134</v>
      </c>
      <c r="F4405" s="46" t="s">
        <v>7813</v>
      </c>
      <c r="G4405" s="46" t="s">
        <v>14425</v>
      </c>
      <c r="H4405" s="46" t="s">
        <v>361</v>
      </c>
      <c r="I4405" s="46" t="s">
        <v>1138</v>
      </c>
      <c r="J4405" s="47">
        <v>10116</v>
      </c>
      <c r="K4405" s="46" t="s">
        <v>2569</v>
      </c>
      <c r="L4405" s="46" t="s">
        <v>286</v>
      </c>
    </row>
    <row r="4406" spans="1:12" x14ac:dyDescent="0.2">
      <c r="A4406" s="47">
        <v>3994</v>
      </c>
      <c r="C4406" s="46" t="s">
        <v>9</v>
      </c>
      <c r="D4406" s="46" t="s">
        <v>5248</v>
      </c>
      <c r="E4406" s="46" t="s">
        <v>22</v>
      </c>
      <c r="F4406" s="46" t="s">
        <v>7815</v>
      </c>
      <c r="G4406" s="46" t="s">
        <v>14426</v>
      </c>
      <c r="H4406" s="46" t="s">
        <v>361</v>
      </c>
      <c r="I4406" s="46" t="s">
        <v>636</v>
      </c>
      <c r="J4406" s="47">
        <v>52</v>
      </c>
      <c r="K4406" s="46" t="s">
        <v>2569</v>
      </c>
      <c r="L4406" s="46" t="s">
        <v>286</v>
      </c>
    </row>
    <row r="4407" spans="1:12" x14ac:dyDescent="0.2">
      <c r="A4407" s="47">
        <v>3993</v>
      </c>
      <c r="C4407" s="46" t="s">
        <v>9</v>
      </c>
      <c r="D4407" s="46" t="s">
        <v>1612</v>
      </c>
      <c r="E4407" s="46" t="s">
        <v>42</v>
      </c>
      <c r="F4407" s="46" t="s">
        <v>7816</v>
      </c>
      <c r="G4407" s="46" t="s">
        <v>14427</v>
      </c>
      <c r="H4407" s="46" t="s">
        <v>361</v>
      </c>
      <c r="I4407" s="46" t="s">
        <v>752</v>
      </c>
      <c r="J4407" s="47">
        <v>406</v>
      </c>
      <c r="K4407" s="46" t="s">
        <v>2569</v>
      </c>
      <c r="L4407" s="46" t="s">
        <v>282</v>
      </c>
    </row>
    <row r="4408" spans="1:12" x14ac:dyDescent="0.2">
      <c r="A4408" s="47">
        <v>3991</v>
      </c>
      <c r="C4408" s="46" t="s">
        <v>1665</v>
      </c>
      <c r="D4408" s="46" t="s">
        <v>394</v>
      </c>
      <c r="E4408" s="46" t="s">
        <v>8</v>
      </c>
      <c r="F4408" s="46" t="s">
        <v>14428</v>
      </c>
      <c r="G4408" s="46" t="s">
        <v>14429</v>
      </c>
      <c r="H4408" s="46" t="s">
        <v>361</v>
      </c>
      <c r="I4408" s="46" t="s">
        <v>601</v>
      </c>
      <c r="J4408" s="47">
        <v>67</v>
      </c>
      <c r="K4408" s="46" t="s">
        <v>2569</v>
      </c>
      <c r="L4408" s="46" t="s">
        <v>269</v>
      </c>
    </row>
    <row r="4409" spans="1:12" x14ac:dyDescent="0.2">
      <c r="A4409" s="47">
        <v>3984</v>
      </c>
      <c r="C4409" s="46" t="s">
        <v>1681</v>
      </c>
      <c r="D4409" s="46" t="s">
        <v>19</v>
      </c>
      <c r="E4409" s="46" t="s">
        <v>3412</v>
      </c>
      <c r="F4409" s="46" t="s">
        <v>7430</v>
      </c>
      <c r="G4409" s="46" t="s">
        <v>14430</v>
      </c>
      <c r="H4409" s="46" t="s">
        <v>361</v>
      </c>
      <c r="I4409" s="46" t="s">
        <v>752</v>
      </c>
      <c r="J4409" s="47">
        <v>406</v>
      </c>
      <c r="K4409" s="46" t="s">
        <v>2569</v>
      </c>
      <c r="L4409" s="46" t="s">
        <v>282</v>
      </c>
    </row>
    <row r="4410" spans="1:12" x14ac:dyDescent="0.2">
      <c r="A4410" s="47">
        <v>3969</v>
      </c>
      <c r="C4410" s="46" t="s">
        <v>7572</v>
      </c>
      <c r="D4410" s="46" t="s">
        <v>7573</v>
      </c>
      <c r="E4410" s="46" t="s">
        <v>3485</v>
      </c>
      <c r="F4410" s="46" t="s">
        <v>7817</v>
      </c>
      <c r="G4410" s="46" t="s">
        <v>14431</v>
      </c>
      <c r="H4410" s="46" t="s">
        <v>361</v>
      </c>
      <c r="I4410" s="46" t="s">
        <v>676</v>
      </c>
      <c r="J4410" s="47">
        <v>444</v>
      </c>
      <c r="K4410" s="46" t="s">
        <v>2569</v>
      </c>
      <c r="L4410" s="46" t="s">
        <v>269</v>
      </c>
    </row>
    <row r="4411" spans="1:12" x14ac:dyDescent="0.2">
      <c r="A4411" s="47">
        <v>3967</v>
      </c>
      <c r="C4411" s="46" t="s">
        <v>1665</v>
      </c>
      <c r="D4411" s="46" t="s">
        <v>394</v>
      </c>
      <c r="E4411" s="46" t="s">
        <v>2866</v>
      </c>
      <c r="F4411" s="46" t="s">
        <v>7818</v>
      </c>
      <c r="G4411" s="46" t="s">
        <v>14432</v>
      </c>
      <c r="H4411" s="46" t="s">
        <v>358</v>
      </c>
      <c r="I4411" s="46" t="s">
        <v>668</v>
      </c>
      <c r="J4411" s="47">
        <v>104</v>
      </c>
      <c r="K4411" s="46" t="s">
        <v>2569</v>
      </c>
      <c r="L4411" s="46" t="s">
        <v>278</v>
      </c>
    </row>
    <row r="4412" spans="1:12" x14ac:dyDescent="0.2">
      <c r="A4412" s="47">
        <v>3964</v>
      </c>
      <c r="C4412" s="46" t="s">
        <v>1661</v>
      </c>
      <c r="D4412" s="46" t="s">
        <v>19</v>
      </c>
      <c r="E4412" s="46" t="s">
        <v>3758</v>
      </c>
      <c r="F4412" s="46" t="s">
        <v>7820</v>
      </c>
      <c r="G4412" s="46" t="s">
        <v>14433</v>
      </c>
      <c r="H4412" s="46" t="s">
        <v>361</v>
      </c>
      <c r="I4412" s="46" t="s">
        <v>614</v>
      </c>
      <c r="J4412" s="47">
        <v>626</v>
      </c>
      <c r="K4412" s="46" t="s">
        <v>2569</v>
      </c>
      <c r="L4412" s="46" t="s">
        <v>284</v>
      </c>
    </row>
    <row r="4413" spans="1:12" x14ac:dyDescent="0.2">
      <c r="A4413" s="47">
        <v>3954</v>
      </c>
      <c r="C4413" s="46" t="s">
        <v>79</v>
      </c>
      <c r="D4413" s="46" t="s">
        <v>9</v>
      </c>
      <c r="E4413" s="46" t="s">
        <v>6363</v>
      </c>
      <c r="F4413" s="46" t="s">
        <v>7821</v>
      </c>
      <c r="G4413" s="46" t="s">
        <v>14434</v>
      </c>
      <c r="H4413" s="46" t="s">
        <v>361</v>
      </c>
      <c r="I4413" s="46" t="s">
        <v>419</v>
      </c>
      <c r="J4413" s="47">
        <v>10124</v>
      </c>
      <c r="K4413" s="46" t="s">
        <v>2569</v>
      </c>
      <c r="L4413" s="46" t="s">
        <v>279</v>
      </c>
    </row>
    <row r="4414" spans="1:12" x14ac:dyDescent="0.2">
      <c r="A4414" s="47">
        <v>3937</v>
      </c>
      <c r="C4414" s="46" t="s">
        <v>7578</v>
      </c>
      <c r="D4414" s="46" t="s">
        <v>49</v>
      </c>
      <c r="E4414" s="46" t="s">
        <v>98</v>
      </c>
      <c r="F4414" s="46" t="s">
        <v>7822</v>
      </c>
      <c r="G4414" s="46" t="s">
        <v>14435</v>
      </c>
      <c r="H4414" s="46" t="s">
        <v>361</v>
      </c>
      <c r="I4414" s="46" t="s">
        <v>599</v>
      </c>
      <c r="J4414" s="47">
        <v>128</v>
      </c>
      <c r="K4414" s="46" t="s">
        <v>2569</v>
      </c>
      <c r="L4414" s="46" t="s">
        <v>282</v>
      </c>
    </row>
    <row r="4415" spans="1:12" x14ac:dyDescent="0.2">
      <c r="A4415" s="47">
        <v>3936</v>
      </c>
      <c r="C4415" s="46" t="s">
        <v>3289</v>
      </c>
      <c r="D4415" s="46" t="s">
        <v>1967</v>
      </c>
      <c r="E4415" s="46" t="s">
        <v>5932</v>
      </c>
      <c r="F4415" s="46" t="s">
        <v>7823</v>
      </c>
      <c r="G4415" s="46" t="s">
        <v>14436</v>
      </c>
      <c r="H4415" s="46" t="s">
        <v>361</v>
      </c>
      <c r="I4415" s="46" t="s">
        <v>619</v>
      </c>
      <c r="J4415" s="47">
        <v>43</v>
      </c>
      <c r="K4415" s="46" t="s">
        <v>2569</v>
      </c>
      <c r="L4415" s="46" t="s">
        <v>269</v>
      </c>
    </row>
    <row r="4416" spans="1:12" x14ac:dyDescent="0.2">
      <c r="A4416" s="47">
        <v>3927</v>
      </c>
      <c r="C4416" s="46" t="s">
        <v>7247</v>
      </c>
      <c r="D4416" s="46" t="s">
        <v>7581</v>
      </c>
      <c r="E4416" s="46" t="s">
        <v>22</v>
      </c>
      <c r="F4416" s="46" t="s">
        <v>7824</v>
      </c>
      <c r="G4416" s="46" t="s">
        <v>14437</v>
      </c>
      <c r="H4416" s="46" t="s">
        <v>361</v>
      </c>
      <c r="I4416" s="46" t="s">
        <v>750</v>
      </c>
      <c r="J4416" s="47">
        <v>678</v>
      </c>
      <c r="K4416" s="46" t="s">
        <v>2569</v>
      </c>
      <c r="L4416" s="46" t="s">
        <v>281</v>
      </c>
    </row>
    <row r="4417" spans="1:12" x14ac:dyDescent="0.2">
      <c r="A4417" s="47">
        <v>3926</v>
      </c>
      <c r="C4417" s="46" t="s">
        <v>1835</v>
      </c>
      <c r="D4417" s="46" t="s">
        <v>7583</v>
      </c>
      <c r="E4417" s="46" t="s">
        <v>65</v>
      </c>
      <c r="F4417" s="46" t="s">
        <v>7827</v>
      </c>
      <c r="G4417" s="46" t="s">
        <v>14438</v>
      </c>
      <c r="H4417" s="46" t="s">
        <v>361</v>
      </c>
      <c r="I4417" s="46" t="s">
        <v>1161</v>
      </c>
      <c r="J4417" s="47">
        <v>245</v>
      </c>
      <c r="K4417" s="46" t="s">
        <v>2569</v>
      </c>
      <c r="L4417" s="46" t="s">
        <v>283</v>
      </c>
    </row>
    <row r="4418" spans="1:12" x14ac:dyDescent="0.2">
      <c r="A4418" s="47">
        <v>3912</v>
      </c>
      <c r="C4418" s="46" t="s">
        <v>72</v>
      </c>
      <c r="D4418" s="46" t="s">
        <v>1606</v>
      </c>
      <c r="E4418" s="46" t="s">
        <v>3337</v>
      </c>
      <c r="F4418" s="46" t="s">
        <v>14441</v>
      </c>
      <c r="G4418" s="46" t="s">
        <v>14442</v>
      </c>
      <c r="H4418" s="46" t="s">
        <v>361</v>
      </c>
      <c r="I4418" s="46" t="s">
        <v>1161</v>
      </c>
      <c r="J4418" s="47">
        <v>245</v>
      </c>
      <c r="K4418" s="46" t="s">
        <v>2569</v>
      </c>
      <c r="L4418" s="46" t="s">
        <v>283</v>
      </c>
    </row>
    <row r="4419" spans="1:12" x14ac:dyDescent="0.2">
      <c r="A4419" s="47">
        <v>3910</v>
      </c>
      <c r="C4419" s="46" t="s">
        <v>1659</v>
      </c>
      <c r="D4419" s="46" t="s">
        <v>1660</v>
      </c>
      <c r="E4419" s="46" t="s">
        <v>4248</v>
      </c>
      <c r="F4419" s="46" t="s">
        <v>7828</v>
      </c>
      <c r="G4419" s="46" t="s">
        <v>14443</v>
      </c>
      <c r="H4419" s="46" t="s">
        <v>361</v>
      </c>
      <c r="I4419" s="46" t="s">
        <v>647</v>
      </c>
      <c r="J4419" s="47">
        <v>76</v>
      </c>
      <c r="K4419" s="46" t="s">
        <v>2569</v>
      </c>
      <c r="L4419" s="46" t="s">
        <v>279</v>
      </c>
    </row>
    <row r="4420" spans="1:12" x14ac:dyDescent="0.2">
      <c r="A4420" s="47">
        <v>3909</v>
      </c>
      <c r="C4420" s="46" t="s">
        <v>1655</v>
      </c>
      <c r="D4420" s="46" t="s">
        <v>1655</v>
      </c>
      <c r="E4420" s="46" t="s">
        <v>3423</v>
      </c>
      <c r="F4420" s="46" t="s">
        <v>13935</v>
      </c>
      <c r="G4420" s="46" t="s">
        <v>14444</v>
      </c>
      <c r="H4420" s="46" t="s">
        <v>368</v>
      </c>
      <c r="I4420" s="46" t="s">
        <v>8930</v>
      </c>
      <c r="J4420" s="47">
        <v>260</v>
      </c>
      <c r="K4420" s="46" t="s">
        <v>2569</v>
      </c>
      <c r="L4420" s="46" t="s">
        <v>282</v>
      </c>
    </row>
    <row r="4421" spans="1:12" x14ac:dyDescent="0.2">
      <c r="A4421" s="47">
        <v>3907</v>
      </c>
      <c r="C4421" s="46" t="s">
        <v>56</v>
      </c>
      <c r="D4421" s="46" t="s">
        <v>1567</v>
      </c>
      <c r="E4421" s="46" t="s">
        <v>22</v>
      </c>
      <c r="F4421" s="46" t="s">
        <v>7829</v>
      </c>
      <c r="G4421" s="46" t="s">
        <v>14445</v>
      </c>
      <c r="H4421" s="46" t="s">
        <v>361</v>
      </c>
      <c r="I4421" s="46" t="s">
        <v>397</v>
      </c>
      <c r="J4421" s="47">
        <v>284</v>
      </c>
      <c r="K4421" s="46" t="s">
        <v>2569</v>
      </c>
      <c r="L4421" s="46" t="s">
        <v>283</v>
      </c>
    </row>
    <row r="4422" spans="1:12" x14ac:dyDescent="0.2">
      <c r="A4422" s="47">
        <v>3901</v>
      </c>
      <c r="C4422" s="46" t="s">
        <v>1549</v>
      </c>
      <c r="D4422" s="46" t="s">
        <v>6058</v>
      </c>
      <c r="E4422" s="46" t="s">
        <v>60</v>
      </c>
      <c r="F4422" s="46" t="s">
        <v>14446</v>
      </c>
      <c r="G4422" s="46" t="s">
        <v>14447</v>
      </c>
      <c r="H4422" s="46" t="s">
        <v>368</v>
      </c>
      <c r="I4422" s="46" t="s">
        <v>12275</v>
      </c>
      <c r="J4422" s="47">
        <v>558</v>
      </c>
      <c r="K4422" s="46" t="s">
        <v>2569</v>
      </c>
      <c r="L4422" s="46" t="s">
        <v>279</v>
      </c>
    </row>
    <row r="4423" spans="1:12" x14ac:dyDescent="0.2">
      <c r="A4423" s="47">
        <v>3892</v>
      </c>
      <c r="C4423" s="46" t="s">
        <v>10</v>
      </c>
      <c r="D4423" s="46" t="s">
        <v>85</v>
      </c>
      <c r="E4423" s="46" t="s">
        <v>98</v>
      </c>
      <c r="F4423" s="46" t="s">
        <v>7830</v>
      </c>
      <c r="G4423" s="46" t="s">
        <v>14448</v>
      </c>
      <c r="H4423" s="46" t="s">
        <v>368</v>
      </c>
      <c r="I4423" s="46" t="s">
        <v>584</v>
      </c>
      <c r="J4423" s="47">
        <v>441</v>
      </c>
      <c r="K4423" s="46" t="s">
        <v>2569</v>
      </c>
      <c r="L4423" s="46" t="s">
        <v>279</v>
      </c>
    </row>
    <row r="4424" spans="1:12" x14ac:dyDescent="0.2">
      <c r="A4424" s="47">
        <v>3879</v>
      </c>
      <c r="C4424" s="46" t="s">
        <v>1529</v>
      </c>
      <c r="D4424" s="46" t="s">
        <v>362</v>
      </c>
      <c r="E4424" s="46" t="s">
        <v>2733</v>
      </c>
      <c r="F4424" s="46" t="s">
        <v>7831</v>
      </c>
      <c r="G4424" s="46" t="s">
        <v>14449</v>
      </c>
      <c r="H4424" s="46" t="s">
        <v>361</v>
      </c>
      <c r="I4424" s="46" t="s">
        <v>1161</v>
      </c>
      <c r="J4424" s="47">
        <v>245</v>
      </c>
      <c r="K4424" s="46" t="s">
        <v>2569</v>
      </c>
      <c r="L4424" s="46" t="s">
        <v>283</v>
      </c>
    </row>
    <row r="4425" spans="1:12" x14ac:dyDescent="0.2">
      <c r="A4425" s="47">
        <v>3870</v>
      </c>
      <c r="C4425" s="46" t="s">
        <v>19</v>
      </c>
      <c r="D4425" s="46" t="s">
        <v>1860</v>
      </c>
      <c r="E4425" s="46" t="s">
        <v>3080</v>
      </c>
      <c r="F4425" s="46" t="s">
        <v>7832</v>
      </c>
      <c r="G4425" s="46" t="s">
        <v>14450</v>
      </c>
      <c r="H4425" s="46" t="s">
        <v>361</v>
      </c>
      <c r="I4425" s="46" t="s">
        <v>400</v>
      </c>
      <c r="J4425" s="47">
        <v>305</v>
      </c>
      <c r="K4425" s="46" t="s">
        <v>2569</v>
      </c>
      <c r="L4425" s="46" t="s">
        <v>279</v>
      </c>
    </row>
    <row r="4426" spans="1:12" x14ac:dyDescent="0.2">
      <c r="A4426" s="47">
        <v>3860</v>
      </c>
      <c r="C4426" s="46" t="s">
        <v>34</v>
      </c>
      <c r="D4426" s="46" t="s">
        <v>524</v>
      </c>
      <c r="E4426" s="46" t="s">
        <v>51</v>
      </c>
      <c r="F4426" s="46" t="s">
        <v>7835</v>
      </c>
      <c r="G4426" s="46" t="s">
        <v>14451</v>
      </c>
      <c r="H4426" s="46" t="s">
        <v>358</v>
      </c>
      <c r="I4426" s="46" t="s">
        <v>395</v>
      </c>
      <c r="J4426" s="47">
        <v>268</v>
      </c>
      <c r="K4426" s="46" t="s">
        <v>2569</v>
      </c>
      <c r="L4426" s="46" t="s">
        <v>282</v>
      </c>
    </row>
    <row r="4427" spans="1:12" x14ac:dyDescent="0.2">
      <c r="A4427" s="47">
        <v>3852</v>
      </c>
      <c r="C4427" s="46" t="s">
        <v>13</v>
      </c>
      <c r="D4427" s="46" t="s">
        <v>2979</v>
      </c>
      <c r="E4427" s="46" t="s">
        <v>117</v>
      </c>
      <c r="F4427" s="46" t="s">
        <v>7837</v>
      </c>
      <c r="G4427" s="46" t="s">
        <v>14452</v>
      </c>
      <c r="H4427" s="46" t="s">
        <v>361</v>
      </c>
      <c r="I4427" s="46" t="s">
        <v>402</v>
      </c>
      <c r="J4427" s="47">
        <v>309</v>
      </c>
      <c r="K4427" s="46" t="s">
        <v>2646</v>
      </c>
      <c r="L4427" s="46" t="s">
        <v>279</v>
      </c>
    </row>
    <row r="4428" spans="1:12" x14ac:dyDescent="0.2">
      <c r="A4428" s="47">
        <v>3843</v>
      </c>
      <c r="C4428" s="46" t="s">
        <v>1711</v>
      </c>
      <c r="D4428" s="46" t="s">
        <v>7509</v>
      </c>
      <c r="E4428" s="46" t="s">
        <v>107</v>
      </c>
      <c r="F4428" s="46" t="s">
        <v>7837</v>
      </c>
      <c r="G4428" s="46" t="s">
        <v>14453</v>
      </c>
      <c r="H4428" s="46" t="s">
        <v>368</v>
      </c>
      <c r="I4428" s="46" t="s">
        <v>743</v>
      </c>
      <c r="J4428" s="47">
        <v>583</v>
      </c>
      <c r="K4428" s="46" t="s">
        <v>2569</v>
      </c>
      <c r="L4428" s="46" t="s">
        <v>282</v>
      </c>
    </row>
    <row r="4429" spans="1:12" x14ac:dyDescent="0.2">
      <c r="A4429" s="47">
        <v>3808</v>
      </c>
      <c r="C4429" s="46" t="s">
        <v>1966</v>
      </c>
      <c r="D4429" s="46" t="s">
        <v>34</v>
      </c>
      <c r="E4429" s="46" t="s">
        <v>4889</v>
      </c>
      <c r="F4429" s="46" t="s">
        <v>7838</v>
      </c>
      <c r="G4429" s="46" t="s">
        <v>14454</v>
      </c>
      <c r="H4429" s="46" t="s">
        <v>361</v>
      </c>
      <c r="I4429" s="46" t="s">
        <v>537</v>
      </c>
      <c r="J4429" s="47">
        <v>10136</v>
      </c>
      <c r="K4429" s="46" t="s">
        <v>2569</v>
      </c>
      <c r="L4429" s="46" t="s">
        <v>285</v>
      </c>
    </row>
    <row r="4430" spans="1:12" x14ac:dyDescent="0.2">
      <c r="A4430" s="47">
        <v>3802</v>
      </c>
      <c r="C4430" s="46" t="s">
        <v>17</v>
      </c>
      <c r="D4430" s="46" t="s">
        <v>1951</v>
      </c>
      <c r="E4430" s="46" t="s">
        <v>7596</v>
      </c>
      <c r="F4430" s="46" t="s">
        <v>7839</v>
      </c>
      <c r="G4430" s="46" t="s">
        <v>14455</v>
      </c>
      <c r="H4430" s="46" t="s">
        <v>361</v>
      </c>
      <c r="I4430" s="46" t="s">
        <v>403</v>
      </c>
      <c r="J4430" s="47">
        <v>321</v>
      </c>
      <c r="K4430" s="46" t="s">
        <v>2569</v>
      </c>
      <c r="L4430" s="46" t="s">
        <v>284</v>
      </c>
    </row>
    <row r="4431" spans="1:12" x14ac:dyDescent="0.2">
      <c r="A4431" s="47">
        <v>3792</v>
      </c>
      <c r="C4431" s="46" t="s">
        <v>7195</v>
      </c>
      <c r="D4431" s="46" t="s">
        <v>24</v>
      </c>
      <c r="E4431" s="46" t="s">
        <v>2752</v>
      </c>
      <c r="F4431" s="46" t="s">
        <v>7840</v>
      </c>
      <c r="G4431" s="46" t="s">
        <v>14456</v>
      </c>
      <c r="H4431" s="46" t="s">
        <v>361</v>
      </c>
      <c r="I4431" s="46" t="s">
        <v>614</v>
      </c>
      <c r="J4431" s="47">
        <v>626</v>
      </c>
      <c r="K4431" s="46" t="s">
        <v>2569</v>
      </c>
      <c r="L4431" s="46" t="s">
        <v>284</v>
      </c>
    </row>
    <row r="4432" spans="1:12" x14ac:dyDescent="0.2">
      <c r="A4432" s="47">
        <v>3791</v>
      </c>
      <c r="C4432" s="46" t="s">
        <v>553</v>
      </c>
      <c r="D4432" s="46" t="s">
        <v>552</v>
      </c>
      <c r="E4432" s="46" t="s">
        <v>60</v>
      </c>
      <c r="F4432" s="46" t="s">
        <v>7841</v>
      </c>
      <c r="G4432" s="46" t="s">
        <v>14457</v>
      </c>
      <c r="H4432" s="46" t="s">
        <v>368</v>
      </c>
      <c r="I4432" s="46" t="s">
        <v>1432</v>
      </c>
      <c r="J4432" s="47">
        <v>10225</v>
      </c>
      <c r="K4432" s="46" t="s">
        <v>2569</v>
      </c>
      <c r="L4432" s="46" t="s">
        <v>287</v>
      </c>
    </row>
    <row r="4433" spans="1:12" x14ac:dyDescent="0.2">
      <c r="A4433" s="47">
        <v>3789</v>
      </c>
      <c r="C4433" s="46" t="s">
        <v>88</v>
      </c>
      <c r="D4433" s="46" t="s">
        <v>19</v>
      </c>
      <c r="E4433" s="46" t="s">
        <v>527</v>
      </c>
      <c r="F4433" s="46" t="s">
        <v>7842</v>
      </c>
      <c r="G4433" s="46" t="s">
        <v>14458</v>
      </c>
      <c r="H4433" s="46" t="s">
        <v>361</v>
      </c>
      <c r="I4433" s="46" t="s">
        <v>785</v>
      </c>
      <c r="J4433" s="47">
        <v>10133</v>
      </c>
      <c r="K4433" s="46" t="s">
        <v>2569</v>
      </c>
      <c r="L4433" s="46" t="s">
        <v>284</v>
      </c>
    </row>
    <row r="4434" spans="1:12" x14ac:dyDescent="0.2">
      <c r="A4434" s="47">
        <v>3786</v>
      </c>
      <c r="C4434" s="46" t="s">
        <v>54</v>
      </c>
      <c r="D4434" s="46" t="s">
        <v>19</v>
      </c>
      <c r="E4434" s="46" t="s">
        <v>40</v>
      </c>
      <c r="F4434" s="46" t="s">
        <v>7843</v>
      </c>
      <c r="G4434" s="46" t="s">
        <v>14459</v>
      </c>
      <c r="H4434" s="46" t="s">
        <v>361</v>
      </c>
      <c r="I4434" s="46" t="s">
        <v>670</v>
      </c>
      <c r="J4434" s="47">
        <v>62</v>
      </c>
      <c r="K4434" s="46" t="s">
        <v>2569</v>
      </c>
      <c r="L4434" s="46" t="s">
        <v>283</v>
      </c>
    </row>
    <row r="4435" spans="1:12" x14ac:dyDescent="0.2">
      <c r="A4435" s="47">
        <v>3775</v>
      </c>
      <c r="C4435" s="46" t="s">
        <v>1657</v>
      </c>
      <c r="D4435" s="46" t="s">
        <v>1658</v>
      </c>
      <c r="E4435" s="46" t="s">
        <v>63</v>
      </c>
      <c r="F4435" s="46" t="s">
        <v>7844</v>
      </c>
      <c r="G4435" s="46" t="s">
        <v>14460</v>
      </c>
      <c r="H4435" s="46" t="s">
        <v>361</v>
      </c>
      <c r="I4435" s="46" t="s">
        <v>764</v>
      </c>
      <c r="J4435" s="47">
        <v>729</v>
      </c>
      <c r="K4435" s="46" t="s">
        <v>2569</v>
      </c>
      <c r="L4435" s="46" t="s">
        <v>285</v>
      </c>
    </row>
    <row r="4436" spans="1:12" x14ac:dyDescent="0.2">
      <c r="A4436" s="47">
        <v>3772</v>
      </c>
      <c r="C4436" s="46" t="s">
        <v>7601</v>
      </c>
      <c r="D4436" s="46" t="s">
        <v>16019</v>
      </c>
      <c r="E4436" s="46" t="s">
        <v>4247</v>
      </c>
      <c r="F4436" s="46" t="s">
        <v>7845</v>
      </c>
      <c r="G4436" s="46" t="s">
        <v>14461</v>
      </c>
      <c r="H4436" s="46" t="s">
        <v>361</v>
      </c>
      <c r="I4436" s="46" t="s">
        <v>419</v>
      </c>
      <c r="J4436" s="47">
        <v>10124</v>
      </c>
      <c r="K4436" s="46" t="s">
        <v>2569</v>
      </c>
      <c r="L4436" s="46" t="s">
        <v>279</v>
      </c>
    </row>
    <row r="4437" spans="1:12" x14ac:dyDescent="0.2">
      <c r="A4437" s="47">
        <v>3760</v>
      </c>
      <c r="C4437" s="46" t="s">
        <v>72</v>
      </c>
      <c r="D4437" s="46" t="s">
        <v>7606</v>
      </c>
      <c r="E4437" s="46" t="s">
        <v>52</v>
      </c>
      <c r="F4437" s="46" t="s">
        <v>7846</v>
      </c>
      <c r="G4437" s="46" t="s">
        <v>14462</v>
      </c>
      <c r="H4437" s="46" t="s">
        <v>361</v>
      </c>
      <c r="I4437" s="46" t="s">
        <v>612</v>
      </c>
      <c r="J4437" s="47">
        <v>267</v>
      </c>
      <c r="K4437" s="46" t="s">
        <v>2569</v>
      </c>
      <c r="L4437" s="46" t="s">
        <v>288</v>
      </c>
    </row>
    <row r="4438" spans="1:12" x14ac:dyDescent="0.2">
      <c r="A4438" s="47">
        <v>3753</v>
      </c>
      <c r="C4438" s="46" t="s">
        <v>106</v>
      </c>
      <c r="D4438" s="46" t="s">
        <v>2076</v>
      </c>
      <c r="E4438" s="46" t="s">
        <v>16020</v>
      </c>
      <c r="F4438" s="46" t="s">
        <v>14464</v>
      </c>
      <c r="G4438" s="46" t="s">
        <v>14465</v>
      </c>
      <c r="H4438" s="46" t="s">
        <v>368</v>
      </c>
      <c r="I4438" s="46" t="s">
        <v>433</v>
      </c>
      <c r="J4438" s="47">
        <v>713</v>
      </c>
      <c r="K4438" s="46" t="s">
        <v>2569</v>
      </c>
      <c r="L4438" s="46" t="s">
        <v>287</v>
      </c>
    </row>
    <row r="4439" spans="1:12" x14ac:dyDescent="0.2">
      <c r="A4439" s="47">
        <v>3744</v>
      </c>
      <c r="C4439" s="46" t="s">
        <v>9</v>
      </c>
      <c r="D4439" s="46" t="s">
        <v>5011</v>
      </c>
      <c r="E4439" s="46" t="s">
        <v>114</v>
      </c>
      <c r="F4439" s="46" t="s">
        <v>7847</v>
      </c>
      <c r="G4439" s="46" t="s">
        <v>14466</v>
      </c>
      <c r="H4439" s="46" t="s">
        <v>361</v>
      </c>
      <c r="I4439" s="46" t="s">
        <v>734</v>
      </c>
      <c r="J4439" s="47">
        <v>202</v>
      </c>
      <c r="K4439" s="46" t="s">
        <v>2569</v>
      </c>
      <c r="L4439" s="46" t="s">
        <v>269</v>
      </c>
    </row>
    <row r="4440" spans="1:12" x14ac:dyDescent="0.2">
      <c r="A4440" s="47">
        <v>3738</v>
      </c>
      <c r="C4440" s="46" t="s">
        <v>1655</v>
      </c>
      <c r="D4440" s="46" t="s">
        <v>13</v>
      </c>
      <c r="E4440" s="46" t="s">
        <v>36</v>
      </c>
      <c r="F4440" s="46" t="s">
        <v>7847</v>
      </c>
      <c r="G4440" s="46" t="s">
        <v>14467</v>
      </c>
      <c r="H4440" s="46" t="s">
        <v>361</v>
      </c>
      <c r="I4440" s="46" t="s">
        <v>941</v>
      </c>
      <c r="J4440" s="47">
        <v>705</v>
      </c>
      <c r="K4440" s="46" t="s">
        <v>2569</v>
      </c>
      <c r="L4440" s="46" t="s">
        <v>285</v>
      </c>
    </row>
    <row r="4441" spans="1:12" x14ac:dyDescent="0.2">
      <c r="A4441" s="47">
        <v>3721</v>
      </c>
      <c r="C4441" s="46" t="s">
        <v>10</v>
      </c>
      <c r="D4441" s="46" t="s">
        <v>79</v>
      </c>
      <c r="E4441" s="46" t="s">
        <v>46</v>
      </c>
      <c r="F4441" s="46" t="s">
        <v>7849</v>
      </c>
      <c r="G4441" s="46" t="s">
        <v>14468</v>
      </c>
      <c r="H4441" s="46" t="s">
        <v>361</v>
      </c>
      <c r="I4441" s="46" t="s">
        <v>736</v>
      </c>
      <c r="J4441" s="47">
        <v>682</v>
      </c>
      <c r="K4441" s="46" t="s">
        <v>2569</v>
      </c>
      <c r="L4441" s="46" t="s">
        <v>269</v>
      </c>
    </row>
    <row r="4442" spans="1:12" x14ac:dyDescent="0.2">
      <c r="A4442" s="47">
        <v>3713</v>
      </c>
      <c r="C4442" s="46" t="s">
        <v>85</v>
      </c>
      <c r="D4442" s="46" t="s">
        <v>13</v>
      </c>
      <c r="E4442" s="46" t="s">
        <v>98</v>
      </c>
      <c r="F4442" s="46" t="s">
        <v>7850</v>
      </c>
      <c r="G4442" s="46" t="s">
        <v>14469</v>
      </c>
      <c r="H4442" s="46" t="s">
        <v>361</v>
      </c>
      <c r="I4442" s="46" t="s">
        <v>627</v>
      </c>
      <c r="J4442" s="47">
        <v>291</v>
      </c>
      <c r="K4442" s="46" t="s">
        <v>2569</v>
      </c>
      <c r="L4442" s="46" t="s">
        <v>282</v>
      </c>
    </row>
    <row r="4443" spans="1:12" x14ac:dyDescent="0.2">
      <c r="A4443" s="47">
        <v>3701</v>
      </c>
      <c r="C4443" s="46" t="s">
        <v>57</v>
      </c>
      <c r="D4443" s="46" t="s">
        <v>9</v>
      </c>
      <c r="E4443" s="46" t="s">
        <v>26</v>
      </c>
      <c r="F4443" s="46" t="s">
        <v>7851</v>
      </c>
      <c r="G4443" s="46" t="s">
        <v>14470</v>
      </c>
      <c r="H4443" s="46" t="s">
        <v>368</v>
      </c>
      <c r="I4443" s="46" t="s">
        <v>11471</v>
      </c>
      <c r="J4443" s="47">
        <v>317</v>
      </c>
      <c r="K4443" s="46" t="s">
        <v>2569</v>
      </c>
      <c r="L4443" s="46" t="s">
        <v>170</v>
      </c>
    </row>
    <row r="4444" spans="1:12" x14ac:dyDescent="0.2">
      <c r="A4444" s="47">
        <v>3700</v>
      </c>
      <c r="C4444" s="46" t="s">
        <v>54</v>
      </c>
      <c r="D4444" s="46" t="s">
        <v>48</v>
      </c>
      <c r="E4444" s="46" t="s">
        <v>1891</v>
      </c>
      <c r="F4444" s="46" t="s">
        <v>14472</v>
      </c>
      <c r="G4444" s="46" t="s">
        <v>14473</v>
      </c>
      <c r="H4444" s="46" t="s">
        <v>368</v>
      </c>
      <c r="I4444" s="46" t="s">
        <v>13863</v>
      </c>
      <c r="J4444" s="47">
        <v>380</v>
      </c>
      <c r="K4444" s="46" t="s">
        <v>2569</v>
      </c>
      <c r="L4444" s="46" t="s">
        <v>280</v>
      </c>
    </row>
    <row r="4445" spans="1:12" x14ac:dyDescent="0.2">
      <c r="A4445" s="47">
        <v>3650</v>
      </c>
      <c r="C4445" s="46" t="s">
        <v>1561</v>
      </c>
      <c r="D4445" s="46" t="s">
        <v>13</v>
      </c>
      <c r="E4445" s="46" t="s">
        <v>29</v>
      </c>
      <c r="F4445" s="46" t="s">
        <v>6824</v>
      </c>
      <c r="G4445" s="46" t="s">
        <v>14474</v>
      </c>
      <c r="H4445" s="46" t="s">
        <v>368</v>
      </c>
      <c r="I4445" s="46" t="s">
        <v>841</v>
      </c>
      <c r="J4445" s="47">
        <v>251</v>
      </c>
      <c r="K4445" s="46" t="s">
        <v>2569</v>
      </c>
      <c r="L4445" s="46" t="s">
        <v>282</v>
      </c>
    </row>
    <row r="4446" spans="1:12" x14ac:dyDescent="0.2">
      <c r="A4446" s="47">
        <v>3639</v>
      </c>
      <c r="C4446" s="46" t="s">
        <v>25</v>
      </c>
      <c r="D4446" s="46" t="s">
        <v>9</v>
      </c>
      <c r="E4446" s="46" t="s">
        <v>22</v>
      </c>
      <c r="F4446" s="46" t="s">
        <v>7853</v>
      </c>
      <c r="G4446" s="46" t="s">
        <v>14475</v>
      </c>
      <c r="H4446" s="46" t="s">
        <v>361</v>
      </c>
      <c r="I4446" s="46" t="s">
        <v>732</v>
      </c>
      <c r="J4446" s="47">
        <v>10084</v>
      </c>
      <c r="K4446" s="46" t="s">
        <v>2569</v>
      </c>
      <c r="L4446" s="46" t="s">
        <v>280</v>
      </c>
    </row>
    <row r="4447" spans="1:12" x14ac:dyDescent="0.2">
      <c r="A4447" s="47">
        <v>3600</v>
      </c>
      <c r="C4447" s="46" t="s">
        <v>89</v>
      </c>
      <c r="D4447" s="46" t="s">
        <v>9</v>
      </c>
      <c r="E4447" s="46" t="s">
        <v>2940</v>
      </c>
      <c r="F4447" s="46" t="s">
        <v>7393</v>
      </c>
      <c r="G4447" s="46" t="s">
        <v>14476</v>
      </c>
      <c r="H4447" s="46" t="s">
        <v>361</v>
      </c>
      <c r="I4447" s="46" t="s">
        <v>729</v>
      </c>
      <c r="J4447" s="47">
        <v>643</v>
      </c>
      <c r="K4447" s="46" t="s">
        <v>2569</v>
      </c>
      <c r="L4447" s="46" t="s">
        <v>282</v>
      </c>
    </row>
    <row r="4448" spans="1:12" x14ac:dyDescent="0.2">
      <c r="A4448" s="47">
        <v>3587</v>
      </c>
      <c r="C4448" s="46" t="s">
        <v>7615</v>
      </c>
      <c r="D4448" s="46" t="s">
        <v>2014</v>
      </c>
      <c r="E4448" s="46" t="s">
        <v>6087</v>
      </c>
      <c r="F4448" s="46" t="s">
        <v>7855</v>
      </c>
      <c r="G4448" s="46" t="s">
        <v>14477</v>
      </c>
      <c r="H4448" s="46" t="s">
        <v>361</v>
      </c>
      <c r="I4448" s="46" t="s">
        <v>862</v>
      </c>
      <c r="J4448" s="47">
        <v>292</v>
      </c>
      <c r="K4448" s="46" t="s">
        <v>2569</v>
      </c>
      <c r="L4448" s="46" t="s">
        <v>282</v>
      </c>
    </row>
    <row r="4449" spans="1:12" x14ac:dyDescent="0.2">
      <c r="A4449" s="47">
        <v>3581</v>
      </c>
      <c r="C4449" s="46" t="s">
        <v>6314</v>
      </c>
      <c r="D4449" s="46" t="s">
        <v>6058</v>
      </c>
      <c r="E4449" s="46" t="s">
        <v>3238</v>
      </c>
      <c r="F4449" s="46" t="s">
        <v>7857</v>
      </c>
      <c r="G4449" s="46" t="s">
        <v>14478</v>
      </c>
      <c r="H4449" s="46" t="s">
        <v>361</v>
      </c>
      <c r="I4449" s="46" t="s">
        <v>432</v>
      </c>
      <c r="J4449" s="47">
        <v>673</v>
      </c>
      <c r="K4449" s="46" t="s">
        <v>2569</v>
      </c>
      <c r="L4449" s="46" t="s">
        <v>279</v>
      </c>
    </row>
    <row r="4450" spans="1:12" x14ac:dyDescent="0.2">
      <c r="A4450" s="47">
        <v>3578</v>
      </c>
      <c r="C4450" s="46" t="s">
        <v>5334</v>
      </c>
      <c r="D4450" s="46" t="s">
        <v>13</v>
      </c>
      <c r="E4450" s="46" t="s">
        <v>7617</v>
      </c>
      <c r="F4450" s="46" t="s">
        <v>4791</v>
      </c>
      <c r="G4450" s="46" t="s">
        <v>14479</v>
      </c>
      <c r="H4450" s="46" t="s">
        <v>361</v>
      </c>
      <c r="I4450" s="46" t="s">
        <v>426</v>
      </c>
      <c r="J4450" s="47">
        <v>634</v>
      </c>
      <c r="K4450" s="46" t="s">
        <v>2569</v>
      </c>
      <c r="L4450" s="46" t="s">
        <v>285</v>
      </c>
    </row>
    <row r="4451" spans="1:12" x14ac:dyDescent="0.2">
      <c r="A4451" s="47">
        <v>3574</v>
      </c>
      <c r="C4451" s="46" t="s">
        <v>5701</v>
      </c>
      <c r="D4451" s="46" t="s">
        <v>2040</v>
      </c>
      <c r="E4451" s="46" t="s">
        <v>2733</v>
      </c>
      <c r="F4451" s="46" t="s">
        <v>7860</v>
      </c>
      <c r="G4451" s="46" t="s">
        <v>14480</v>
      </c>
      <c r="H4451" s="46" t="s">
        <v>361</v>
      </c>
      <c r="I4451" s="46" t="s">
        <v>426</v>
      </c>
      <c r="J4451" s="47">
        <v>634</v>
      </c>
      <c r="K4451" s="46" t="s">
        <v>2569</v>
      </c>
      <c r="L4451" s="46" t="s">
        <v>285</v>
      </c>
    </row>
    <row r="4452" spans="1:12" x14ac:dyDescent="0.2">
      <c r="A4452" s="47">
        <v>3544</v>
      </c>
      <c r="C4452" s="46" t="s">
        <v>362</v>
      </c>
      <c r="D4452" s="46" t="s">
        <v>17</v>
      </c>
      <c r="E4452" s="46" t="s">
        <v>2675</v>
      </c>
      <c r="F4452" s="46" t="s">
        <v>7861</v>
      </c>
      <c r="G4452" s="46" t="s">
        <v>14481</v>
      </c>
      <c r="H4452" s="46" t="s">
        <v>368</v>
      </c>
      <c r="I4452" s="46" t="s">
        <v>804</v>
      </c>
      <c r="J4452" s="47">
        <v>494</v>
      </c>
      <c r="K4452" s="46" t="s">
        <v>2569</v>
      </c>
      <c r="L4452" s="46" t="s">
        <v>282</v>
      </c>
    </row>
    <row r="4453" spans="1:12" x14ac:dyDescent="0.2">
      <c r="A4453" s="47">
        <v>3507</v>
      </c>
      <c r="C4453" s="46" t="s">
        <v>6227</v>
      </c>
      <c r="D4453" s="46" t="s">
        <v>44</v>
      </c>
      <c r="E4453" s="46" t="s">
        <v>4409</v>
      </c>
      <c r="F4453" s="46" t="s">
        <v>7862</v>
      </c>
      <c r="G4453" s="46" t="s">
        <v>14482</v>
      </c>
      <c r="H4453" s="46" t="s">
        <v>368</v>
      </c>
      <c r="I4453" s="46" t="s">
        <v>818</v>
      </c>
      <c r="J4453" s="47">
        <v>600</v>
      </c>
      <c r="K4453" s="46" t="s">
        <v>2569</v>
      </c>
      <c r="L4453" s="46" t="s">
        <v>279</v>
      </c>
    </row>
    <row r="4454" spans="1:12" x14ac:dyDescent="0.2">
      <c r="A4454" s="47">
        <v>3504</v>
      </c>
      <c r="C4454" s="46" t="s">
        <v>16021</v>
      </c>
      <c r="D4454" s="46" t="s">
        <v>16022</v>
      </c>
      <c r="E4454" s="46" t="s">
        <v>12</v>
      </c>
      <c r="F4454" s="46" t="s">
        <v>14484</v>
      </c>
      <c r="G4454" s="46" t="s">
        <v>14485</v>
      </c>
      <c r="H4454" s="46" t="s">
        <v>361</v>
      </c>
      <c r="I4454" s="46" t="s">
        <v>10060</v>
      </c>
      <c r="J4454" s="47">
        <v>10472</v>
      </c>
      <c r="K4454" s="46" t="s">
        <v>2569</v>
      </c>
      <c r="L4454" s="46" t="s">
        <v>285</v>
      </c>
    </row>
    <row r="4455" spans="1:12" x14ac:dyDescent="0.2">
      <c r="A4455" s="47">
        <v>3492</v>
      </c>
      <c r="C4455" s="46" t="s">
        <v>79</v>
      </c>
      <c r="D4455" s="46" t="s">
        <v>1652</v>
      </c>
      <c r="E4455" s="46" t="s">
        <v>7623</v>
      </c>
      <c r="F4455" s="46" t="s">
        <v>7863</v>
      </c>
      <c r="G4455" s="46" t="s">
        <v>14486</v>
      </c>
      <c r="H4455" s="46" t="s">
        <v>361</v>
      </c>
      <c r="I4455" s="46" t="s">
        <v>537</v>
      </c>
      <c r="J4455" s="47">
        <v>10136</v>
      </c>
      <c r="K4455" s="46" t="s">
        <v>2569</v>
      </c>
      <c r="L4455" s="46" t="s">
        <v>285</v>
      </c>
    </row>
    <row r="4456" spans="1:12" x14ac:dyDescent="0.2">
      <c r="A4456" s="47">
        <v>3481</v>
      </c>
      <c r="C4456" s="46" t="s">
        <v>13</v>
      </c>
      <c r="D4456" s="46" t="s">
        <v>7626</v>
      </c>
      <c r="E4456" s="46" t="s">
        <v>18</v>
      </c>
      <c r="F4456" s="46" t="s">
        <v>14488</v>
      </c>
      <c r="G4456" s="46" t="s">
        <v>14489</v>
      </c>
      <c r="H4456" s="46" t="s">
        <v>361</v>
      </c>
      <c r="I4456" s="46" t="s">
        <v>882</v>
      </c>
      <c r="J4456" s="47">
        <v>567</v>
      </c>
      <c r="K4456" s="46" t="s">
        <v>2569</v>
      </c>
      <c r="L4456" s="46" t="s">
        <v>269</v>
      </c>
    </row>
    <row r="4457" spans="1:12" x14ac:dyDescent="0.2">
      <c r="A4457" s="47">
        <v>3475</v>
      </c>
      <c r="C4457" s="46" t="s">
        <v>14</v>
      </c>
      <c r="D4457" s="46" t="s">
        <v>10</v>
      </c>
      <c r="E4457" s="46" t="s">
        <v>64</v>
      </c>
      <c r="F4457" s="46" t="s">
        <v>7864</v>
      </c>
      <c r="G4457" s="46" t="s">
        <v>14490</v>
      </c>
      <c r="H4457" s="46" t="s">
        <v>361</v>
      </c>
      <c r="I4457" s="46" t="s">
        <v>718</v>
      </c>
      <c r="J4457" s="47">
        <v>326</v>
      </c>
      <c r="K4457" s="46" t="s">
        <v>2569</v>
      </c>
      <c r="L4457" s="46" t="s">
        <v>284</v>
      </c>
    </row>
    <row r="4458" spans="1:12" x14ac:dyDescent="0.2">
      <c r="A4458" s="47">
        <v>3460</v>
      </c>
      <c r="C4458" s="46" t="s">
        <v>9</v>
      </c>
      <c r="D4458" s="46" t="s">
        <v>57</v>
      </c>
      <c r="E4458" s="46" t="s">
        <v>2850</v>
      </c>
      <c r="F4458" s="46" t="s">
        <v>14491</v>
      </c>
      <c r="G4458" s="46" t="s">
        <v>14492</v>
      </c>
      <c r="H4458" s="46" t="s">
        <v>368</v>
      </c>
      <c r="I4458" s="46" t="s">
        <v>12275</v>
      </c>
      <c r="J4458" s="47">
        <v>558</v>
      </c>
      <c r="K4458" s="46" t="s">
        <v>2569</v>
      </c>
      <c r="L4458" s="46" t="s">
        <v>279</v>
      </c>
    </row>
    <row r="4459" spans="1:12" x14ac:dyDescent="0.2">
      <c r="A4459" s="47">
        <v>3454</v>
      </c>
      <c r="C4459" s="46" t="s">
        <v>34</v>
      </c>
      <c r="D4459" s="46" t="s">
        <v>5689</v>
      </c>
      <c r="E4459" s="46" t="s">
        <v>3485</v>
      </c>
      <c r="F4459" s="46" t="s">
        <v>7866</v>
      </c>
      <c r="G4459" s="46" t="s">
        <v>14493</v>
      </c>
      <c r="H4459" s="46" t="s">
        <v>361</v>
      </c>
      <c r="I4459" s="46" t="s">
        <v>597</v>
      </c>
      <c r="J4459" s="47">
        <v>142</v>
      </c>
      <c r="K4459" s="46" t="s">
        <v>2569</v>
      </c>
      <c r="L4459" s="46" t="s">
        <v>285</v>
      </c>
    </row>
    <row r="4460" spans="1:12" x14ac:dyDescent="0.2">
      <c r="A4460" s="47">
        <v>3445</v>
      </c>
      <c r="C4460" s="46" t="s">
        <v>9</v>
      </c>
      <c r="D4460" s="46" t="s">
        <v>2036</v>
      </c>
      <c r="E4460" s="46" t="s">
        <v>65</v>
      </c>
      <c r="F4460" s="46" t="s">
        <v>7868</v>
      </c>
      <c r="G4460" s="46" t="s">
        <v>14494</v>
      </c>
      <c r="H4460" s="46" t="s">
        <v>361</v>
      </c>
      <c r="I4460" s="46" t="s">
        <v>945</v>
      </c>
      <c r="J4460" s="47">
        <v>487</v>
      </c>
      <c r="K4460" s="46" t="s">
        <v>2569</v>
      </c>
      <c r="L4460" s="46" t="s">
        <v>269</v>
      </c>
    </row>
    <row r="4461" spans="1:12" x14ac:dyDescent="0.2">
      <c r="A4461" s="47">
        <v>3437</v>
      </c>
      <c r="C4461" s="46" t="s">
        <v>72</v>
      </c>
      <c r="D4461" s="46" t="s">
        <v>54</v>
      </c>
      <c r="E4461" s="46" t="s">
        <v>82</v>
      </c>
      <c r="F4461" s="46" t="s">
        <v>7870</v>
      </c>
      <c r="G4461" s="46" t="s">
        <v>14495</v>
      </c>
      <c r="H4461" s="46" t="s">
        <v>361</v>
      </c>
      <c r="I4461" s="46" t="s">
        <v>512</v>
      </c>
      <c r="J4461" s="47">
        <v>543</v>
      </c>
      <c r="K4461" s="46" t="s">
        <v>2569</v>
      </c>
      <c r="L4461" s="46" t="s">
        <v>288</v>
      </c>
    </row>
    <row r="4462" spans="1:12" x14ac:dyDescent="0.2">
      <c r="A4462" s="47">
        <v>3373</v>
      </c>
      <c r="C4462" s="46" t="s">
        <v>72</v>
      </c>
      <c r="D4462" s="46" t="s">
        <v>4218</v>
      </c>
      <c r="E4462" s="46" t="s">
        <v>3556</v>
      </c>
      <c r="F4462" s="46" t="s">
        <v>7873</v>
      </c>
      <c r="G4462" s="46" t="s">
        <v>14496</v>
      </c>
      <c r="H4462" s="46" t="s">
        <v>361</v>
      </c>
      <c r="I4462" s="46" t="s">
        <v>432</v>
      </c>
      <c r="J4462" s="47">
        <v>673</v>
      </c>
      <c r="K4462" s="46" t="s">
        <v>2569</v>
      </c>
      <c r="L4462" s="46" t="s">
        <v>279</v>
      </c>
    </row>
    <row r="4463" spans="1:12" x14ac:dyDescent="0.2">
      <c r="A4463" s="47">
        <v>3372</v>
      </c>
      <c r="C4463" s="46" t="s">
        <v>7635</v>
      </c>
      <c r="D4463" s="46" t="s">
        <v>2112</v>
      </c>
      <c r="E4463" s="46" t="s">
        <v>3421</v>
      </c>
      <c r="F4463" s="46" t="s">
        <v>7874</v>
      </c>
      <c r="G4463" s="46" t="s">
        <v>14497</v>
      </c>
      <c r="H4463" s="46" t="s">
        <v>358</v>
      </c>
      <c r="I4463" s="46" t="s">
        <v>383</v>
      </c>
      <c r="J4463" s="47">
        <v>193</v>
      </c>
      <c r="K4463" s="46" t="s">
        <v>2569</v>
      </c>
      <c r="L4463" s="46" t="s">
        <v>281</v>
      </c>
    </row>
    <row r="4464" spans="1:12" x14ac:dyDescent="0.2">
      <c r="A4464" s="47">
        <v>3349</v>
      </c>
      <c r="C4464" s="46" t="s">
        <v>80</v>
      </c>
      <c r="D4464" s="46" t="s">
        <v>2112</v>
      </c>
      <c r="E4464" s="46" t="s">
        <v>2590</v>
      </c>
      <c r="F4464" s="46" t="s">
        <v>14498</v>
      </c>
      <c r="G4464" s="46" t="s">
        <v>14499</v>
      </c>
      <c r="H4464" s="46" t="s">
        <v>361</v>
      </c>
      <c r="I4464" s="46" t="s">
        <v>367</v>
      </c>
      <c r="J4464" s="47">
        <v>47</v>
      </c>
      <c r="K4464" s="46" t="s">
        <v>2569</v>
      </c>
      <c r="L4464" s="46" t="s">
        <v>280</v>
      </c>
    </row>
    <row r="4465" spans="1:12" x14ac:dyDescent="0.2">
      <c r="A4465" s="47">
        <v>3345</v>
      </c>
      <c r="C4465" s="46" t="s">
        <v>72</v>
      </c>
      <c r="D4465" s="46" t="s">
        <v>2002</v>
      </c>
      <c r="E4465" s="46" t="s">
        <v>63</v>
      </c>
      <c r="F4465" s="46" t="s">
        <v>7876</v>
      </c>
      <c r="G4465" s="46" t="s">
        <v>14500</v>
      </c>
      <c r="H4465" s="46" t="s">
        <v>361</v>
      </c>
      <c r="I4465" s="46" t="s">
        <v>851</v>
      </c>
      <c r="J4465" s="47">
        <v>636</v>
      </c>
      <c r="K4465" s="46" t="s">
        <v>2569</v>
      </c>
      <c r="L4465" s="46" t="s">
        <v>285</v>
      </c>
    </row>
    <row r="4466" spans="1:12" x14ac:dyDescent="0.2">
      <c r="A4466" s="47">
        <v>3335</v>
      </c>
      <c r="C4466" s="46" t="s">
        <v>54</v>
      </c>
      <c r="D4466" s="46" t="s">
        <v>5848</v>
      </c>
      <c r="E4466" s="46" t="s">
        <v>4359</v>
      </c>
      <c r="F4466" s="46" t="s">
        <v>14501</v>
      </c>
      <c r="G4466" s="46" t="s">
        <v>14502</v>
      </c>
      <c r="H4466" s="46" t="s">
        <v>368</v>
      </c>
      <c r="I4466" s="46" t="s">
        <v>1010</v>
      </c>
      <c r="J4466" s="47">
        <v>310</v>
      </c>
      <c r="K4466" s="46" t="s">
        <v>2569</v>
      </c>
      <c r="L4466" s="46" t="s">
        <v>279</v>
      </c>
    </row>
    <row r="4467" spans="1:12" x14ac:dyDescent="0.2">
      <c r="A4467" s="47">
        <v>3325</v>
      </c>
      <c r="C4467" s="46" t="s">
        <v>14237</v>
      </c>
      <c r="D4467" s="46" t="s">
        <v>14238</v>
      </c>
      <c r="E4467" s="46" t="s">
        <v>2752</v>
      </c>
      <c r="F4467" s="46" t="s">
        <v>7878</v>
      </c>
      <c r="G4467" s="46" t="s">
        <v>14503</v>
      </c>
      <c r="H4467" s="46" t="s">
        <v>361</v>
      </c>
      <c r="I4467" s="46" t="s">
        <v>841</v>
      </c>
      <c r="J4467" s="47">
        <v>251</v>
      </c>
      <c r="K4467" s="46" t="s">
        <v>2569</v>
      </c>
      <c r="L4467" s="46" t="s">
        <v>282</v>
      </c>
    </row>
    <row r="4468" spans="1:12" x14ac:dyDescent="0.2">
      <c r="A4468" s="47">
        <v>3309</v>
      </c>
      <c r="C4468" s="46" t="s">
        <v>125</v>
      </c>
      <c r="D4468" s="46" t="s">
        <v>17</v>
      </c>
      <c r="E4468" s="46" t="s">
        <v>14241</v>
      </c>
      <c r="F4468" s="46" t="s">
        <v>7879</v>
      </c>
      <c r="G4468" s="46" t="s">
        <v>14504</v>
      </c>
      <c r="H4468" s="46" t="s">
        <v>361</v>
      </c>
      <c r="I4468" s="46" t="s">
        <v>2599</v>
      </c>
      <c r="J4468" s="47">
        <v>10467</v>
      </c>
      <c r="K4468" s="46" t="s">
        <v>2569</v>
      </c>
      <c r="L4468" s="46" t="s">
        <v>287</v>
      </c>
    </row>
    <row r="4469" spans="1:12" x14ac:dyDescent="0.2">
      <c r="A4469" s="47">
        <v>3275</v>
      </c>
      <c r="C4469" s="46" t="s">
        <v>1867</v>
      </c>
      <c r="D4469" s="46" t="s">
        <v>34</v>
      </c>
      <c r="E4469" s="46" t="s">
        <v>14247</v>
      </c>
      <c r="F4469" s="46" t="s">
        <v>7880</v>
      </c>
      <c r="G4469" s="46" t="s">
        <v>14505</v>
      </c>
      <c r="H4469" s="46" t="s">
        <v>361</v>
      </c>
      <c r="I4469" s="46" t="s">
        <v>397</v>
      </c>
      <c r="J4469" s="47">
        <v>284</v>
      </c>
      <c r="K4469" s="46" t="s">
        <v>2569</v>
      </c>
      <c r="L4469" s="46" t="s">
        <v>283</v>
      </c>
    </row>
    <row r="4470" spans="1:12" x14ac:dyDescent="0.2">
      <c r="A4470" s="47">
        <v>3273</v>
      </c>
      <c r="C4470" s="46" t="s">
        <v>9</v>
      </c>
      <c r="D4470" s="46" t="s">
        <v>524</v>
      </c>
      <c r="E4470" s="46" t="s">
        <v>40</v>
      </c>
      <c r="F4470" s="46" t="s">
        <v>3376</v>
      </c>
      <c r="G4470" s="46" t="s">
        <v>14506</v>
      </c>
      <c r="H4470" s="46" t="s">
        <v>361</v>
      </c>
      <c r="I4470" s="46" t="s">
        <v>640</v>
      </c>
      <c r="J4470" s="47">
        <v>10415</v>
      </c>
      <c r="K4470" s="46" t="s">
        <v>2569</v>
      </c>
      <c r="L4470" s="46" t="s">
        <v>269</v>
      </c>
    </row>
    <row r="4471" spans="1:12" x14ac:dyDescent="0.2">
      <c r="A4471" s="47">
        <v>3245</v>
      </c>
      <c r="C4471" s="46" t="s">
        <v>1649</v>
      </c>
      <c r="D4471" s="46" t="s">
        <v>1472</v>
      </c>
      <c r="E4471" s="46" t="s">
        <v>2847</v>
      </c>
      <c r="F4471" s="46" t="s">
        <v>7881</v>
      </c>
      <c r="G4471" s="46" t="s">
        <v>14507</v>
      </c>
      <c r="H4471" s="46" t="s">
        <v>361</v>
      </c>
      <c r="I4471" s="46" t="s">
        <v>976</v>
      </c>
      <c r="J4471" s="47">
        <v>3</v>
      </c>
      <c r="K4471" s="46" t="s">
        <v>2569</v>
      </c>
      <c r="L4471" s="46" t="s">
        <v>284</v>
      </c>
    </row>
    <row r="4472" spans="1:12" x14ac:dyDescent="0.2">
      <c r="A4472" s="47">
        <v>3243</v>
      </c>
      <c r="C4472" s="46" t="s">
        <v>89</v>
      </c>
      <c r="D4472" s="46" t="s">
        <v>10</v>
      </c>
      <c r="E4472" s="46" t="s">
        <v>8</v>
      </c>
      <c r="F4472" s="46" t="s">
        <v>7881</v>
      </c>
      <c r="G4472" s="46" t="s">
        <v>14508</v>
      </c>
      <c r="H4472" s="46" t="s">
        <v>358</v>
      </c>
      <c r="I4472" s="46" t="s">
        <v>785</v>
      </c>
      <c r="J4472" s="47">
        <v>10133</v>
      </c>
      <c r="K4472" s="46" t="s">
        <v>2569</v>
      </c>
      <c r="L4472" s="46" t="s">
        <v>284</v>
      </c>
    </row>
    <row r="4473" spans="1:12" x14ac:dyDescent="0.2">
      <c r="A4473" s="47">
        <v>3235</v>
      </c>
      <c r="C4473" s="46" t="s">
        <v>7648</v>
      </c>
      <c r="D4473" s="46" t="s">
        <v>7649</v>
      </c>
      <c r="E4473" s="46" t="s">
        <v>112</v>
      </c>
      <c r="F4473" s="46" t="s">
        <v>7882</v>
      </c>
      <c r="G4473" s="46" t="s">
        <v>14509</v>
      </c>
      <c r="H4473" s="46" t="s">
        <v>358</v>
      </c>
      <c r="I4473" s="46" t="s">
        <v>1185</v>
      </c>
      <c r="J4473" s="47">
        <v>367</v>
      </c>
      <c r="K4473" s="46" t="s">
        <v>2569</v>
      </c>
      <c r="L4473" s="46" t="s">
        <v>287</v>
      </c>
    </row>
    <row r="4474" spans="1:12" x14ac:dyDescent="0.2">
      <c r="A4474" s="47">
        <v>3217</v>
      </c>
      <c r="C4474" s="46" t="s">
        <v>72</v>
      </c>
      <c r="D4474" s="46" t="s">
        <v>1648</v>
      </c>
      <c r="E4474" s="46" t="s">
        <v>63</v>
      </c>
      <c r="F4474" s="46" t="s">
        <v>7883</v>
      </c>
      <c r="G4474" s="46" t="s">
        <v>14510</v>
      </c>
      <c r="H4474" s="46" t="s">
        <v>368</v>
      </c>
      <c r="I4474" s="46" t="s">
        <v>397</v>
      </c>
      <c r="J4474" s="47">
        <v>284</v>
      </c>
      <c r="K4474" s="46" t="s">
        <v>2569</v>
      </c>
      <c r="L4474" s="46" t="s">
        <v>283</v>
      </c>
    </row>
    <row r="4475" spans="1:12" x14ac:dyDescent="0.2">
      <c r="A4475" s="47">
        <v>3213</v>
      </c>
      <c r="C4475" s="46" t="s">
        <v>1648</v>
      </c>
      <c r="D4475" s="46" t="s">
        <v>411</v>
      </c>
      <c r="E4475" s="46" t="s">
        <v>2850</v>
      </c>
      <c r="F4475" s="46" t="s">
        <v>5724</v>
      </c>
      <c r="G4475" s="46" t="s">
        <v>14511</v>
      </c>
      <c r="H4475" s="46" t="s">
        <v>368</v>
      </c>
      <c r="I4475" s="46" t="s">
        <v>11471</v>
      </c>
      <c r="J4475" s="47">
        <v>317</v>
      </c>
      <c r="K4475" s="46" t="s">
        <v>2569</v>
      </c>
      <c r="L4475" s="46" t="s">
        <v>170</v>
      </c>
    </row>
    <row r="4476" spans="1:12" x14ac:dyDescent="0.2">
      <c r="A4476" s="47">
        <v>3197</v>
      </c>
      <c r="C4476" s="46" t="s">
        <v>75</v>
      </c>
      <c r="D4476" s="46" t="s">
        <v>147</v>
      </c>
      <c r="E4476" s="46" t="s">
        <v>96</v>
      </c>
      <c r="F4476" s="46" t="s">
        <v>7884</v>
      </c>
      <c r="G4476" s="46" t="s">
        <v>14512</v>
      </c>
      <c r="H4476" s="46" t="s">
        <v>361</v>
      </c>
      <c r="I4476" s="46" t="s">
        <v>680</v>
      </c>
      <c r="J4476" s="47">
        <v>256</v>
      </c>
      <c r="K4476" s="46" t="s">
        <v>2569</v>
      </c>
      <c r="L4476" s="46" t="s">
        <v>282</v>
      </c>
    </row>
    <row r="4477" spans="1:12" x14ac:dyDescent="0.2">
      <c r="A4477" s="47">
        <v>3191</v>
      </c>
      <c r="C4477" s="46" t="s">
        <v>15</v>
      </c>
      <c r="D4477" s="46" t="s">
        <v>2071</v>
      </c>
      <c r="E4477" s="46" t="s">
        <v>2752</v>
      </c>
      <c r="F4477" s="46" t="s">
        <v>7886</v>
      </c>
      <c r="G4477" s="46" t="s">
        <v>14513</v>
      </c>
      <c r="H4477" s="46" t="s">
        <v>361</v>
      </c>
      <c r="I4477" s="46" t="s">
        <v>383</v>
      </c>
      <c r="J4477" s="47">
        <v>193</v>
      </c>
      <c r="K4477" s="46" t="s">
        <v>2569</v>
      </c>
      <c r="L4477" s="46" t="s">
        <v>281</v>
      </c>
    </row>
    <row r="4478" spans="1:12" x14ac:dyDescent="0.2">
      <c r="A4478" s="47">
        <v>3190</v>
      </c>
      <c r="C4478" s="46" t="s">
        <v>3680</v>
      </c>
      <c r="D4478" s="46" t="s">
        <v>1609</v>
      </c>
      <c r="E4478" s="46" t="s">
        <v>3032</v>
      </c>
      <c r="F4478" s="46" t="s">
        <v>7887</v>
      </c>
      <c r="G4478" s="46" t="s">
        <v>14514</v>
      </c>
      <c r="H4478" s="46" t="s">
        <v>361</v>
      </c>
      <c r="I4478" s="46" t="s">
        <v>718</v>
      </c>
      <c r="J4478" s="47">
        <v>326</v>
      </c>
      <c r="K4478" s="46" t="s">
        <v>2569</v>
      </c>
      <c r="L4478" s="46" t="s">
        <v>284</v>
      </c>
    </row>
    <row r="4479" spans="1:12" x14ac:dyDescent="0.2">
      <c r="A4479" s="47">
        <v>3169</v>
      </c>
      <c r="C4479" s="46" t="s">
        <v>76</v>
      </c>
      <c r="D4479" s="46" t="s">
        <v>7655</v>
      </c>
      <c r="E4479" s="46" t="s">
        <v>29</v>
      </c>
      <c r="F4479" s="46" t="s">
        <v>7888</v>
      </c>
      <c r="G4479" s="46" t="s">
        <v>14515</v>
      </c>
      <c r="H4479" s="46" t="s">
        <v>361</v>
      </c>
      <c r="I4479" s="46" t="s">
        <v>764</v>
      </c>
      <c r="J4479" s="47">
        <v>729</v>
      </c>
      <c r="K4479" s="46" t="s">
        <v>2569</v>
      </c>
      <c r="L4479" s="46" t="s">
        <v>285</v>
      </c>
    </row>
    <row r="4480" spans="1:12" x14ac:dyDescent="0.2">
      <c r="A4480" s="47">
        <v>3166</v>
      </c>
      <c r="C4480" s="46" t="s">
        <v>90</v>
      </c>
      <c r="D4480" s="46" t="s">
        <v>39</v>
      </c>
      <c r="E4480" s="46" t="s">
        <v>7657</v>
      </c>
      <c r="F4480" s="46" t="s">
        <v>7889</v>
      </c>
      <c r="G4480" s="46" t="s">
        <v>14516</v>
      </c>
      <c r="H4480" s="46" t="s">
        <v>368</v>
      </c>
      <c r="I4480" s="46" t="s">
        <v>869</v>
      </c>
      <c r="J4480" s="47">
        <v>442</v>
      </c>
      <c r="K4480" s="46" t="s">
        <v>2569</v>
      </c>
      <c r="L4480" s="46" t="s">
        <v>269</v>
      </c>
    </row>
    <row r="4481" spans="1:12" x14ac:dyDescent="0.2">
      <c r="A4481" s="47">
        <v>3165</v>
      </c>
      <c r="C4481" s="46" t="s">
        <v>1605</v>
      </c>
      <c r="D4481" s="46" t="s">
        <v>74</v>
      </c>
      <c r="E4481" s="46" t="s">
        <v>2801</v>
      </c>
      <c r="F4481" s="46" t="s">
        <v>7890</v>
      </c>
      <c r="G4481" s="46" t="s">
        <v>14517</v>
      </c>
      <c r="H4481" s="46" t="s">
        <v>361</v>
      </c>
      <c r="I4481" s="46" t="s">
        <v>523</v>
      </c>
      <c r="J4481" s="47">
        <v>302</v>
      </c>
      <c r="K4481" s="46" t="s">
        <v>2569</v>
      </c>
      <c r="L4481" s="46" t="s">
        <v>280</v>
      </c>
    </row>
    <row r="4482" spans="1:12" x14ac:dyDescent="0.2">
      <c r="A4482" s="47">
        <v>3163</v>
      </c>
      <c r="C4482" s="46" t="s">
        <v>7660</v>
      </c>
      <c r="D4482" s="46" t="s">
        <v>1825</v>
      </c>
      <c r="E4482" s="46" t="s">
        <v>7661</v>
      </c>
      <c r="F4482" s="46" t="s">
        <v>7892</v>
      </c>
      <c r="G4482" s="46" t="s">
        <v>14518</v>
      </c>
      <c r="H4482" s="46" t="s">
        <v>361</v>
      </c>
      <c r="I4482" s="46" t="s">
        <v>366</v>
      </c>
      <c r="J4482" s="47">
        <v>41</v>
      </c>
      <c r="K4482" s="46" t="s">
        <v>2569</v>
      </c>
      <c r="L4482" s="46" t="s">
        <v>280</v>
      </c>
    </row>
    <row r="4483" spans="1:12" x14ac:dyDescent="0.2">
      <c r="A4483" s="47">
        <v>3153</v>
      </c>
      <c r="C4483" s="46" t="s">
        <v>1840</v>
      </c>
      <c r="D4483" s="46" t="s">
        <v>2070</v>
      </c>
      <c r="E4483" s="46" t="s">
        <v>392</v>
      </c>
      <c r="F4483" s="46" t="s">
        <v>7893</v>
      </c>
      <c r="G4483" s="46" t="s">
        <v>14519</v>
      </c>
      <c r="H4483" s="46" t="s">
        <v>361</v>
      </c>
      <c r="I4483" s="46" t="s">
        <v>668</v>
      </c>
      <c r="J4483" s="47">
        <v>104</v>
      </c>
      <c r="K4483" s="46" t="s">
        <v>2569</v>
      </c>
      <c r="L4483" s="46" t="s">
        <v>278</v>
      </c>
    </row>
    <row r="4484" spans="1:12" x14ac:dyDescent="0.2">
      <c r="A4484" s="47">
        <v>3147</v>
      </c>
      <c r="C4484" s="46" t="s">
        <v>90</v>
      </c>
      <c r="D4484" s="46" t="s">
        <v>1675</v>
      </c>
      <c r="E4484" s="46" t="s">
        <v>16023</v>
      </c>
      <c r="F4484" s="46" t="s">
        <v>14522</v>
      </c>
      <c r="G4484" s="46" t="s">
        <v>14523</v>
      </c>
      <c r="H4484" s="46" t="s">
        <v>358</v>
      </c>
      <c r="I4484" s="46" t="s">
        <v>668</v>
      </c>
      <c r="J4484" s="47">
        <v>104</v>
      </c>
      <c r="K4484" s="46" t="s">
        <v>2569</v>
      </c>
      <c r="L4484" s="46" t="s">
        <v>278</v>
      </c>
    </row>
    <row r="4485" spans="1:12" x14ac:dyDescent="0.2">
      <c r="A4485" s="47">
        <v>3140</v>
      </c>
      <c r="C4485" s="46" t="s">
        <v>7664</v>
      </c>
      <c r="D4485" s="46" t="s">
        <v>2026</v>
      </c>
      <c r="E4485" s="46" t="s">
        <v>7665</v>
      </c>
      <c r="F4485" s="46" t="s">
        <v>7894</v>
      </c>
      <c r="G4485" s="46" t="s">
        <v>14524</v>
      </c>
      <c r="H4485" s="46" t="s">
        <v>361</v>
      </c>
      <c r="I4485" s="46" t="s">
        <v>713</v>
      </c>
      <c r="J4485" s="47">
        <v>10129</v>
      </c>
      <c r="K4485" s="46" t="s">
        <v>2569</v>
      </c>
      <c r="L4485" s="46" t="s">
        <v>286</v>
      </c>
    </row>
    <row r="4486" spans="1:12" x14ac:dyDescent="0.2">
      <c r="A4486" s="47">
        <v>3125</v>
      </c>
      <c r="C4486" s="46" t="s">
        <v>74</v>
      </c>
      <c r="D4486" s="46" t="s">
        <v>7667</v>
      </c>
      <c r="E4486" s="46" t="s">
        <v>11</v>
      </c>
      <c r="F4486" s="46" t="s">
        <v>7895</v>
      </c>
      <c r="G4486" s="46" t="s">
        <v>14525</v>
      </c>
      <c r="H4486" s="46" t="s">
        <v>361</v>
      </c>
      <c r="I4486" s="46" t="s">
        <v>437</v>
      </c>
      <c r="J4486" s="47">
        <v>736</v>
      </c>
      <c r="K4486" s="46" t="s">
        <v>2569</v>
      </c>
      <c r="L4486" s="46" t="s">
        <v>282</v>
      </c>
    </row>
    <row r="4487" spans="1:12" x14ac:dyDescent="0.2">
      <c r="A4487" s="47">
        <v>3109</v>
      </c>
      <c r="C4487" s="46" t="s">
        <v>57</v>
      </c>
      <c r="D4487" s="46" t="s">
        <v>1796</v>
      </c>
      <c r="E4487" s="46" t="s">
        <v>14270</v>
      </c>
      <c r="F4487" s="46" t="s">
        <v>7896</v>
      </c>
      <c r="G4487" s="46" t="s">
        <v>14526</v>
      </c>
      <c r="H4487" s="46" t="s">
        <v>368</v>
      </c>
      <c r="I4487" s="46" t="s">
        <v>726</v>
      </c>
      <c r="J4487" s="47">
        <v>61</v>
      </c>
      <c r="K4487" s="46" t="s">
        <v>2569</v>
      </c>
      <c r="L4487" s="46" t="s">
        <v>282</v>
      </c>
    </row>
    <row r="4488" spans="1:12" x14ac:dyDescent="0.2">
      <c r="A4488" s="47">
        <v>3102</v>
      </c>
      <c r="C4488" s="46" t="s">
        <v>6058</v>
      </c>
      <c r="D4488" s="46" t="s">
        <v>6058</v>
      </c>
      <c r="E4488" s="46" t="s">
        <v>547</v>
      </c>
      <c r="F4488" s="46" t="s">
        <v>7898</v>
      </c>
      <c r="G4488" s="46" t="s">
        <v>14527</v>
      </c>
      <c r="H4488" s="46" t="s">
        <v>361</v>
      </c>
      <c r="I4488" s="46" t="s">
        <v>1005</v>
      </c>
      <c r="J4488" s="47">
        <v>10015</v>
      </c>
      <c r="K4488" s="46" t="s">
        <v>2621</v>
      </c>
      <c r="L4488" s="46" t="s">
        <v>283</v>
      </c>
    </row>
    <row r="4489" spans="1:12" x14ac:dyDescent="0.2">
      <c r="A4489" s="47">
        <v>3100</v>
      </c>
      <c r="C4489" s="46" t="s">
        <v>7670</v>
      </c>
      <c r="D4489" s="46" t="s">
        <v>528</v>
      </c>
      <c r="E4489" s="46" t="s">
        <v>65</v>
      </c>
      <c r="F4489" s="46" t="s">
        <v>7900</v>
      </c>
      <c r="G4489" s="46" t="s">
        <v>14528</v>
      </c>
      <c r="H4489" s="46" t="s">
        <v>361</v>
      </c>
      <c r="I4489" s="46" t="s">
        <v>713</v>
      </c>
      <c r="J4489" s="47">
        <v>10129</v>
      </c>
      <c r="K4489" s="46" t="s">
        <v>2569</v>
      </c>
      <c r="L4489" s="46" t="s">
        <v>286</v>
      </c>
    </row>
    <row r="4490" spans="1:12" x14ac:dyDescent="0.2">
      <c r="A4490" s="47">
        <v>3088</v>
      </c>
      <c r="C4490" s="46" t="s">
        <v>2872</v>
      </c>
      <c r="D4490" s="46" t="s">
        <v>147</v>
      </c>
      <c r="E4490" s="46" t="s">
        <v>96</v>
      </c>
      <c r="F4490" s="46" t="s">
        <v>7901</v>
      </c>
      <c r="G4490" s="46" t="s">
        <v>14529</v>
      </c>
      <c r="H4490" s="46" t="s">
        <v>361</v>
      </c>
      <c r="I4490" s="46" t="s">
        <v>593</v>
      </c>
      <c r="J4490" s="47">
        <v>87</v>
      </c>
      <c r="K4490" s="46" t="s">
        <v>2569</v>
      </c>
      <c r="L4490" s="46" t="s">
        <v>291</v>
      </c>
    </row>
    <row r="4491" spans="1:12" x14ac:dyDescent="0.2">
      <c r="A4491" s="47">
        <v>3087</v>
      </c>
      <c r="C4491" s="46" t="s">
        <v>1743</v>
      </c>
      <c r="D4491" s="46" t="s">
        <v>35</v>
      </c>
      <c r="E4491" s="46" t="s">
        <v>8</v>
      </c>
      <c r="F4491" s="46" t="s">
        <v>7902</v>
      </c>
      <c r="G4491" s="46" t="s">
        <v>14530</v>
      </c>
      <c r="H4491" s="46" t="s">
        <v>368</v>
      </c>
      <c r="I4491" s="46" t="s">
        <v>381</v>
      </c>
      <c r="J4491" s="47">
        <v>165</v>
      </c>
      <c r="K4491" s="46" t="s">
        <v>2569</v>
      </c>
      <c r="L4491" s="46" t="s">
        <v>287</v>
      </c>
    </row>
    <row r="4492" spans="1:12" x14ac:dyDescent="0.2">
      <c r="A4492" s="47">
        <v>3077</v>
      </c>
      <c r="C4492" s="46" t="s">
        <v>1850</v>
      </c>
      <c r="D4492" s="46" t="s">
        <v>125</v>
      </c>
      <c r="E4492" s="46" t="s">
        <v>7673</v>
      </c>
      <c r="F4492" s="46" t="s">
        <v>7903</v>
      </c>
      <c r="G4492" s="46" t="s">
        <v>14531</v>
      </c>
      <c r="H4492" s="46" t="s">
        <v>361</v>
      </c>
      <c r="I4492" s="46" t="s">
        <v>862</v>
      </c>
      <c r="J4492" s="47">
        <v>292</v>
      </c>
      <c r="K4492" s="46" t="s">
        <v>2569</v>
      </c>
      <c r="L4492" s="46" t="s">
        <v>282</v>
      </c>
    </row>
    <row r="4493" spans="1:12" x14ac:dyDescent="0.2">
      <c r="A4493" s="47">
        <v>3075</v>
      </c>
      <c r="C4493" s="46" t="s">
        <v>1542</v>
      </c>
      <c r="D4493" s="46" t="s">
        <v>1952</v>
      </c>
      <c r="E4493" s="46" t="s">
        <v>1641</v>
      </c>
      <c r="F4493" s="46" t="s">
        <v>7904</v>
      </c>
      <c r="G4493" s="46" t="s">
        <v>14532</v>
      </c>
      <c r="H4493" s="46" t="s">
        <v>368</v>
      </c>
      <c r="I4493" s="46" t="s">
        <v>1175</v>
      </c>
      <c r="J4493" s="47">
        <v>349</v>
      </c>
      <c r="K4493" s="46" t="s">
        <v>2569</v>
      </c>
      <c r="L4493" s="46" t="s">
        <v>285</v>
      </c>
    </row>
    <row r="4494" spans="1:12" x14ac:dyDescent="0.2">
      <c r="A4494" s="47">
        <v>3073</v>
      </c>
      <c r="C4494" s="46" t="s">
        <v>427</v>
      </c>
      <c r="D4494" s="46" t="s">
        <v>9</v>
      </c>
      <c r="E4494" s="46" t="s">
        <v>8349</v>
      </c>
      <c r="F4494" s="46" t="s">
        <v>7905</v>
      </c>
      <c r="G4494" s="46" t="s">
        <v>14533</v>
      </c>
      <c r="H4494" s="46" t="s">
        <v>361</v>
      </c>
      <c r="I4494" s="46" t="s">
        <v>732</v>
      </c>
      <c r="J4494" s="47">
        <v>10084</v>
      </c>
      <c r="K4494" s="46" t="s">
        <v>2569</v>
      </c>
      <c r="L4494" s="46" t="s">
        <v>280</v>
      </c>
    </row>
    <row r="4495" spans="1:12" x14ac:dyDescent="0.2">
      <c r="A4495" s="47">
        <v>3072</v>
      </c>
      <c r="C4495" s="46" t="s">
        <v>7676</v>
      </c>
      <c r="D4495" s="46" t="s">
        <v>1598</v>
      </c>
      <c r="E4495" s="46" t="s">
        <v>29</v>
      </c>
      <c r="F4495" s="46" t="s">
        <v>7906</v>
      </c>
      <c r="G4495" s="46" t="s">
        <v>14534</v>
      </c>
      <c r="H4495" s="46" t="s">
        <v>361</v>
      </c>
      <c r="I4495" s="46" t="s">
        <v>379</v>
      </c>
      <c r="J4495" s="47">
        <v>138</v>
      </c>
      <c r="K4495" s="46" t="s">
        <v>2569</v>
      </c>
      <c r="L4495" s="46" t="s">
        <v>285</v>
      </c>
    </row>
    <row r="4496" spans="1:12" x14ac:dyDescent="0.2">
      <c r="A4496" s="47">
        <v>3067</v>
      </c>
      <c r="C4496" s="46" t="s">
        <v>16024</v>
      </c>
      <c r="D4496" s="46" t="s">
        <v>1655</v>
      </c>
      <c r="E4496" s="46" t="s">
        <v>16025</v>
      </c>
      <c r="F4496" s="46" t="s">
        <v>7908</v>
      </c>
      <c r="G4496" s="46" t="s">
        <v>14535</v>
      </c>
      <c r="H4496" s="46" t="s">
        <v>358</v>
      </c>
      <c r="I4496" s="46" t="s">
        <v>668</v>
      </c>
      <c r="J4496" s="47">
        <v>104</v>
      </c>
      <c r="K4496" s="46" t="s">
        <v>2569</v>
      </c>
      <c r="L4496" s="46" t="s">
        <v>278</v>
      </c>
    </row>
    <row r="4497" spans="1:12" x14ac:dyDescent="0.2">
      <c r="A4497" s="47">
        <v>3047</v>
      </c>
      <c r="C4497" s="46" t="s">
        <v>90</v>
      </c>
      <c r="D4497" s="46" t="s">
        <v>1678</v>
      </c>
      <c r="E4497" s="46" t="s">
        <v>107</v>
      </c>
      <c r="F4497" s="46" t="s">
        <v>7911</v>
      </c>
      <c r="G4497" s="46" t="s">
        <v>14536</v>
      </c>
      <c r="H4497" s="46" t="s">
        <v>361</v>
      </c>
      <c r="I4497" s="46" t="s">
        <v>2967</v>
      </c>
      <c r="J4497" s="47">
        <v>10193</v>
      </c>
      <c r="K4497" s="46" t="s">
        <v>3008</v>
      </c>
      <c r="L4497" s="46" t="s">
        <v>283</v>
      </c>
    </row>
    <row r="4498" spans="1:12" x14ac:dyDescent="0.2">
      <c r="A4498" s="47">
        <v>3046</v>
      </c>
      <c r="C4498" s="46" t="s">
        <v>135</v>
      </c>
      <c r="D4498" s="46" t="s">
        <v>101</v>
      </c>
      <c r="E4498" s="46" t="s">
        <v>63</v>
      </c>
      <c r="F4498" s="46" t="s">
        <v>7912</v>
      </c>
      <c r="G4498" s="46" t="s">
        <v>14537</v>
      </c>
      <c r="H4498" s="46" t="s">
        <v>361</v>
      </c>
      <c r="I4498" s="46" t="s">
        <v>1068</v>
      </c>
      <c r="J4498" s="47">
        <v>703</v>
      </c>
      <c r="K4498" s="46" t="s">
        <v>2569</v>
      </c>
      <c r="L4498" s="46" t="s">
        <v>269</v>
      </c>
    </row>
    <row r="4499" spans="1:12" x14ac:dyDescent="0.2">
      <c r="A4499" s="47">
        <v>3022</v>
      </c>
      <c r="C4499" s="46" t="s">
        <v>1630</v>
      </c>
      <c r="D4499" s="46" t="s">
        <v>90</v>
      </c>
      <c r="E4499" s="46" t="s">
        <v>6469</v>
      </c>
      <c r="F4499" s="46" t="s">
        <v>7913</v>
      </c>
      <c r="G4499" s="46" t="s">
        <v>14538</v>
      </c>
      <c r="H4499" s="46" t="s">
        <v>361</v>
      </c>
      <c r="I4499" s="46" t="s">
        <v>523</v>
      </c>
      <c r="J4499" s="47">
        <v>302</v>
      </c>
      <c r="K4499" s="46" t="s">
        <v>2569</v>
      </c>
      <c r="L4499" s="46" t="s">
        <v>280</v>
      </c>
    </row>
    <row r="4500" spans="1:12" x14ac:dyDescent="0.2">
      <c r="A4500" s="47">
        <v>3019</v>
      </c>
      <c r="C4500" s="46" t="s">
        <v>3520</v>
      </c>
      <c r="D4500" s="46" t="s">
        <v>446</v>
      </c>
      <c r="E4500" s="46" t="s">
        <v>7684</v>
      </c>
      <c r="F4500" s="46" t="s">
        <v>7915</v>
      </c>
      <c r="G4500" s="46" t="s">
        <v>14539</v>
      </c>
      <c r="H4500" s="46" t="s">
        <v>358</v>
      </c>
      <c r="I4500" s="46" t="s">
        <v>668</v>
      </c>
      <c r="J4500" s="47">
        <v>104</v>
      </c>
      <c r="K4500" s="46" t="s">
        <v>2569</v>
      </c>
      <c r="L4500" s="46" t="s">
        <v>278</v>
      </c>
    </row>
    <row r="4501" spans="1:12" x14ac:dyDescent="0.2">
      <c r="A4501" s="47">
        <v>3008</v>
      </c>
      <c r="C4501" s="46" t="s">
        <v>89</v>
      </c>
      <c r="D4501" s="46" t="s">
        <v>1925</v>
      </c>
      <c r="E4501" s="46" t="s">
        <v>4026</v>
      </c>
      <c r="F4501" s="46" t="s">
        <v>14541</v>
      </c>
      <c r="G4501" s="46" t="s">
        <v>14542</v>
      </c>
      <c r="H4501" s="46" t="s">
        <v>361</v>
      </c>
      <c r="I4501" s="46" t="s">
        <v>10060</v>
      </c>
      <c r="J4501" s="47">
        <v>10472</v>
      </c>
      <c r="K4501" s="46" t="s">
        <v>2569</v>
      </c>
      <c r="L4501" s="46" t="s">
        <v>285</v>
      </c>
    </row>
    <row r="4502" spans="1:12" x14ac:dyDescent="0.2">
      <c r="A4502" s="47">
        <v>3006</v>
      </c>
      <c r="C4502" s="46" t="s">
        <v>74</v>
      </c>
      <c r="D4502" s="46" t="s">
        <v>1587</v>
      </c>
      <c r="E4502" s="46" t="s">
        <v>3810</v>
      </c>
      <c r="F4502" s="46" t="s">
        <v>7917</v>
      </c>
      <c r="G4502" s="46" t="s">
        <v>14543</v>
      </c>
      <c r="H4502" s="46" t="s">
        <v>368</v>
      </c>
      <c r="I4502" s="46" t="s">
        <v>659</v>
      </c>
      <c r="J4502" s="47">
        <v>288</v>
      </c>
      <c r="K4502" s="46" t="s">
        <v>2569</v>
      </c>
      <c r="L4502" s="46" t="s">
        <v>291</v>
      </c>
    </row>
    <row r="4503" spans="1:12" x14ac:dyDescent="0.2">
      <c r="A4503" s="47">
        <v>2993</v>
      </c>
      <c r="C4503" s="46" t="s">
        <v>1805</v>
      </c>
      <c r="D4503" s="46" t="s">
        <v>16026</v>
      </c>
      <c r="E4503" s="46" t="s">
        <v>16027</v>
      </c>
      <c r="F4503" s="46" t="s">
        <v>7918</v>
      </c>
      <c r="G4503" s="46" t="s">
        <v>14544</v>
      </c>
      <c r="H4503" s="46" t="s">
        <v>361</v>
      </c>
      <c r="I4503" s="46" t="s">
        <v>710</v>
      </c>
      <c r="J4503" s="47">
        <v>278</v>
      </c>
      <c r="K4503" s="46" t="s">
        <v>2569</v>
      </c>
      <c r="L4503" s="46" t="s">
        <v>282</v>
      </c>
    </row>
    <row r="4504" spans="1:12" x14ac:dyDescent="0.2">
      <c r="A4504" s="47">
        <v>2976</v>
      </c>
      <c r="C4504" s="46" t="s">
        <v>87</v>
      </c>
      <c r="D4504" s="46" t="s">
        <v>9</v>
      </c>
      <c r="E4504" s="46" t="s">
        <v>64</v>
      </c>
      <c r="F4504" s="46" t="s">
        <v>5583</v>
      </c>
      <c r="G4504" s="46" t="s">
        <v>14545</v>
      </c>
      <c r="H4504" s="46" t="s">
        <v>358</v>
      </c>
      <c r="I4504" s="46" t="s">
        <v>4895</v>
      </c>
      <c r="J4504" s="47">
        <v>10008</v>
      </c>
      <c r="K4504" s="46" t="s">
        <v>2569</v>
      </c>
      <c r="L4504" s="46" t="s">
        <v>279</v>
      </c>
    </row>
    <row r="4505" spans="1:12" x14ac:dyDescent="0.2">
      <c r="A4505" s="47">
        <v>2918</v>
      </c>
      <c r="C4505" s="46" t="s">
        <v>4132</v>
      </c>
      <c r="D4505" s="46" t="s">
        <v>470</v>
      </c>
      <c r="E4505" s="46" t="s">
        <v>8</v>
      </c>
      <c r="F4505" s="46" t="s">
        <v>7919</v>
      </c>
      <c r="G4505" s="46" t="s">
        <v>14546</v>
      </c>
      <c r="H4505" s="46" t="s">
        <v>361</v>
      </c>
      <c r="I4505" s="46" t="s">
        <v>440</v>
      </c>
      <c r="J4505" s="47">
        <v>10005</v>
      </c>
      <c r="K4505" s="46" t="s">
        <v>2569</v>
      </c>
      <c r="L4505" s="46" t="s">
        <v>285</v>
      </c>
    </row>
    <row r="4506" spans="1:12" x14ac:dyDescent="0.2">
      <c r="A4506" s="47">
        <v>2907</v>
      </c>
      <c r="C4506" s="46" t="s">
        <v>1691</v>
      </c>
      <c r="D4506" s="46" t="s">
        <v>25</v>
      </c>
      <c r="E4506" s="46" t="s">
        <v>1641</v>
      </c>
      <c r="F4506" s="46" t="s">
        <v>7920</v>
      </c>
      <c r="G4506" s="46" t="s">
        <v>14547</v>
      </c>
      <c r="H4506" s="46" t="s">
        <v>361</v>
      </c>
      <c r="I4506" s="46" t="s">
        <v>402</v>
      </c>
      <c r="J4506" s="47">
        <v>309</v>
      </c>
      <c r="K4506" s="46" t="s">
        <v>2569</v>
      </c>
      <c r="L4506" s="46" t="s">
        <v>279</v>
      </c>
    </row>
    <row r="4507" spans="1:12" x14ac:dyDescent="0.2">
      <c r="A4507" s="47">
        <v>2890</v>
      </c>
      <c r="C4507" s="46" t="s">
        <v>501</v>
      </c>
      <c r="D4507" s="46" t="s">
        <v>1657</v>
      </c>
      <c r="E4507" s="46" t="s">
        <v>29</v>
      </c>
      <c r="F4507" s="46" t="s">
        <v>7922</v>
      </c>
      <c r="G4507" s="46" t="s">
        <v>14548</v>
      </c>
      <c r="H4507" s="46" t="s">
        <v>361</v>
      </c>
      <c r="I4507" s="46" t="s">
        <v>401</v>
      </c>
      <c r="J4507" s="47">
        <v>308</v>
      </c>
      <c r="K4507" s="46" t="s">
        <v>2569</v>
      </c>
      <c r="L4507" s="46" t="s">
        <v>284</v>
      </c>
    </row>
    <row r="4508" spans="1:12" x14ac:dyDescent="0.2">
      <c r="A4508" s="47">
        <v>2875</v>
      </c>
      <c r="C4508" s="46" t="s">
        <v>1972</v>
      </c>
      <c r="D4508" s="46" t="s">
        <v>75</v>
      </c>
      <c r="E4508" s="46" t="s">
        <v>7692</v>
      </c>
      <c r="F4508" s="46" t="s">
        <v>7924</v>
      </c>
      <c r="G4508" s="46" t="s">
        <v>14549</v>
      </c>
      <c r="H4508" s="46" t="s">
        <v>368</v>
      </c>
      <c r="I4508" s="46" t="s">
        <v>395</v>
      </c>
      <c r="J4508" s="47">
        <v>268</v>
      </c>
      <c r="K4508" s="46" t="s">
        <v>2569</v>
      </c>
      <c r="L4508" s="46" t="s">
        <v>282</v>
      </c>
    </row>
    <row r="4509" spans="1:12" x14ac:dyDescent="0.2">
      <c r="A4509" s="47">
        <v>2856</v>
      </c>
      <c r="C4509" s="46" t="s">
        <v>84</v>
      </c>
      <c r="D4509" s="46" t="s">
        <v>1477</v>
      </c>
      <c r="E4509" s="46" t="s">
        <v>2752</v>
      </c>
      <c r="F4509" s="46" t="s">
        <v>7926</v>
      </c>
      <c r="G4509" s="46" t="s">
        <v>14550</v>
      </c>
      <c r="H4509" s="46" t="s">
        <v>361</v>
      </c>
      <c r="I4509" s="46" t="s">
        <v>402</v>
      </c>
      <c r="J4509" s="47">
        <v>309</v>
      </c>
      <c r="K4509" s="46" t="s">
        <v>2569</v>
      </c>
      <c r="L4509" s="46" t="s">
        <v>279</v>
      </c>
    </row>
    <row r="4510" spans="1:12" x14ac:dyDescent="0.2">
      <c r="A4510" s="47">
        <v>2844</v>
      </c>
      <c r="C4510" s="46" t="s">
        <v>4438</v>
      </c>
      <c r="D4510" s="46" t="s">
        <v>7</v>
      </c>
      <c r="E4510" s="46" t="s">
        <v>2817</v>
      </c>
      <c r="F4510" s="46" t="s">
        <v>7929</v>
      </c>
      <c r="G4510" s="46" t="s">
        <v>14551</v>
      </c>
      <c r="H4510" s="46" t="s">
        <v>361</v>
      </c>
      <c r="I4510" s="46" t="s">
        <v>2910</v>
      </c>
      <c r="J4510" s="47">
        <v>10281</v>
      </c>
      <c r="K4510" s="46" t="s">
        <v>2569</v>
      </c>
      <c r="L4510" s="46" t="s">
        <v>282</v>
      </c>
    </row>
    <row r="4511" spans="1:12" x14ac:dyDescent="0.2">
      <c r="A4511" s="47">
        <v>2833</v>
      </c>
      <c r="C4511" s="46" t="s">
        <v>1647</v>
      </c>
      <c r="D4511" s="46" t="s">
        <v>44</v>
      </c>
      <c r="E4511" s="46" t="s">
        <v>40</v>
      </c>
      <c r="F4511" s="46" t="s">
        <v>7932</v>
      </c>
      <c r="G4511" s="46" t="s">
        <v>14552</v>
      </c>
      <c r="H4511" s="46" t="s">
        <v>361</v>
      </c>
      <c r="I4511" s="46" t="s">
        <v>496</v>
      </c>
      <c r="J4511" s="47">
        <v>337</v>
      </c>
      <c r="K4511" s="46" t="s">
        <v>2569</v>
      </c>
      <c r="L4511" s="46" t="s">
        <v>280</v>
      </c>
    </row>
    <row r="4512" spans="1:12" x14ac:dyDescent="0.2">
      <c r="A4512" s="47">
        <v>2831</v>
      </c>
      <c r="C4512" s="46" t="s">
        <v>57</v>
      </c>
      <c r="D4512" s="46" t="s">
        <v>1646</v>
      </c>
      <c r="E4512" s="46" t="s">
        <v>98</v>
      </c>
      <c r="F4512" s="46" t="s">
        <v>7933</v>
      </c>
      <c r="G4512" s="46" t="s">
        <v>14553</v>
      </c>
      <c r="H4512" s="46" t="s">
        <v>368</v>
      </c>
      <c r="I4512" s="46" t="s">
        <v>3023</v>
      </c>
      <c r="J4512" s="47">
        <v>594</v>
      </c>
      <c r="K4512" s="46" t="s">
        <v>2569</v>
      </c>
      <c r="L4512" s="46" t="s">
        <v>280</v>
      </c>
    </row>
    <row r="4513" spans="1:12" x14ac:dyDescent="0.2">
      <c r="A4513" s="47">
        <v>2829</v>
      </c>
      <c r="C4513" s="46" t="s">
        <v>9</v>
      </c>
      <c r="D4513" s="46" t="s">
        <v>16</v>
      </c>
      <c r="E4513" s="46" t="s">
        <v>7698</v>
      </c>
      <c r="F4513" s="46" t="s">
        <v>7935</v>
      </c>
      <c r="G4513" s="46" t="s">
        <v>14554</v>
      </c>
      <c r="H4513" s="46" t="s">
        <v>361</v>
      </c>
      <c r="I4513" s="46" t="s">
        <v>729</v>
      </c>
      <c r="J4513" s="47">
        <v>643</v>
      </c>
      <c r="K4513" s="46" t="s">
        <v>2569</v>
      </c>
      <c r="L4513" s="46" t="s">
        <v>282</v>
      </c>
    </row>
    <row r="4514" spans="1:12" x14ac:dyDescent="0.2">
      <c r="A4514" s="47">
        <v>2825</v>
      </c>
      <c r="C4514" s="46" t="s">
        <v>23</v>
      </c>
      <c r="D4514" s="46" t="s">
        <v>2065</v>
      </c>
      <c r="E4514" s="46" t="s">
        <v>7700</v>
      </c>
      <c r="F4514" s="46" t="s">
        <v>7937</v>
      </c>
      <c r="G4514" s="46" t="s">
        <v>14555</v>
      </c>
      <c r="H4514" s="46" t="s">
        <v>368</v>
      </c>
      <c r="I4514" s="46" t="s">
        <v>388</v>
      </c>
      <c r="J4514" s="47">
        <v>252</v>
      </c>
      <c r="K4514" s="46" t="s">
        <v>2569</v>
      </c>
      <c r="L4514" s="46" t="s">
        <v>282</v>
      </c>
    </row>
    <row r="4515" spans="1:12" x14ac:dyDescent="0.2">
      <c r="A4515" s="47">
        <v>2784</v>
      </c>
      <c r="C4515" s="46" t="s">
        <v>1637</v>
      </c>
      <c r="D4515" s="46" t="s">
        <v>1638</v>
      </c>
      <c r="E4515" s="46" t="s">
        <v>3160</v>
      </c>
      <c r="F4515" s="46" t="s">
        <v>7403</v>
      </c>
      <c r="G4515" s="46" t="s">
        <v>14556</v>
      </c>
      <c r="H4515" s="46" t="s">
        <v>361</v>
      </c>
      <c r="I4515" s="46" t="s">
        <v>862</v>
      </c>
      <c r="J4515" s="47">
        <v>292</v>
      </c>
      <c r="K4515" s="46" t="s">
        <v>2569</v>
      </c>
      <c r="L4515" s="46" t="s">
        <v>282</v>
      </c>
    </row>
    <row r="4516" spans="1:12" x14ac:dyDescent="0.2">
      <c r="A4516" s="47">
        <v>2776</v>
      </c>
      <c r="C4516" s="46" t="s">
        <v>10</v>
      </c>
      <c r="D4516" s="46" t="s">
        <v>13</v>
      </c>
      <c r="E4516" s="46" t="s">
        <v>3246</v>
      </c>
      <c r="F4516" s="46" t="s">
        <v>7939</v>
      </c>
      <c r="G4516" s="46" t="s">
        <v>14557</v>
      </c>
      <c r="H4516" s="46" t="s">
        <v>368</v>
      </c>
      <c r="I4516" s="46" t="s">
        <v>935</v>
      </c>
      <c r="J4516" s="47">
        <v>10033</v>
      </c>
      <c r="K4516" s="46" t="s">
        <v>2569</v>
      </c>
      <c r="L4516" s="46" t="s">
        <v>282</v>
      </c>
    </row>
    <row r="4517" spans="1:12" x14ac:dyDescent="0.2">
      <c r="A4517" s="47">
        <v>2768</v>
      </c>
      <c r="C4517" s="46" t="s">
        <v>7703</v>
      </c>
      <c r="D4517" s="46" t="s">
        <v>446</v>
      </c>
      <c r="E4517" s="46" t="s">
        <v>2808</v>
      </c>
      <c r="F4517" s="46" t="s">
        <v>6398</v>
      </c>
      <c r="G4517" s="46" t="s">
        <v>14558</v>
      </c>
      <c r="H4517" s="46" t="s">
        <v>361</v>
      </c>
      <c r="I4517" s="46" t="s">
        <v>945</v>
      </c>
      <c r="J4517" s="47">
        <v>487</v>
      </c>
      <c r="K4517" s="46" t="s">
        <v>2569</v>
      </c>
      <c r="L4517" s="46" t="s">
        <v>269</v>
      </c>
    </row>
    <row r="4518" spans="1:12" x14ac:dyDescent="0.2">
      <c r="A4518" s="47">
        <v>2762</v>
      </c>
      <c r="C4518" s="46" t="s">
        <v>3816</v>
      </c>
      <c r="D4518" s="46" t="s">
        <v>125</v>
      </c>
      <c r="E4518" s="46" t="s">
        <v>114</v>
      </c>
      <c r="F4518" s="46" t="s">
        <v>7940</v>
      </c>
      <c r="G4518" s="46" t="s">
        <v>14559</v>
      </c>
      <c r="H4518" s="46" t="s">
        <v>361</v>
      </c>
      <c r="I4518" s="46" t="s">
        <v>941</v>
      </c>
      <c r="J4518" s="47">
        <v>705</v>
      </c>
      <c r="K4518" s="46" t="s">
        <v>2569</v>
      </c>
      <c r="L4518" s="46" t="s">
        <v>285</v>
      </c>
    </row>
    <row r="4519" spans="1:12" x14ac:dyDescent="0.2">
      <c r="A4519" s="47">
        <v>2754</v>
      </c>
      <c r="C4519" s="46" t="s">
        <v>1598</v>
      </c>
      <c r="D4519" s="46" t="s">
        <v>7706</v>
      </c>
      <c r="E4519" s="46" t="s">
        <v>522</v>
      </c>
      <c r="F4519" s="46" t="s">
        <v>7941</v>
      </c>
      <c r="G4519" s="46" t="s">
        <v>14560</v>
      </c>
      <c r="H4519" s="46" t="s">
        <v>361</v>
      </c>
      <c r="I4519" s="46" t="s">
        <v>901</v>
      </c>
      <c r="J4519" s="47">
        <v>10314</v>
      </c>
      <c r="K4519" s="46" t="s">
        <v>2569</v>
      </c>
      <c r="L4519" s="46" t="s">
        <v>282</v>
      </c>
    </row>
    <row r="4520" spans="1:12" x14ac:dyDescent="0.2">
      <c r="A4520" s="47">
        <v>2748</v>
      </c>
      <c r="C4520" s="46" t="s">
        <v>4374</v>
      </c>
      <c r="D4520" s="46" t="s">
        <v>391</v>
      </c>
      <c r="E4520" s="46" t="s">
        <v>4504</v>
      </c>
      <c r="F4520" s="46" t="s">
        <v>7943</v>
      </c>
      <c r="G4520" s="46" t="s">
        <v>14561</v>
      </c>
      <c r="H4520" s="46" t="s">
        <v>361</v>
      </c>
      <c r="I4520" s="46" t="s">
        <v>918</v>
      </c>
      <c r="J4520" s="47">
        <v>10055</v>
      </c>
      <c r="K4520" s="46" t="s">
        <v>2569</v>
      </c>
      <c r="L4520" s="46" t="s">
        <v>280</v>
      </c>
    </row>
    <row r="4521" spans="1:12" x14ac:dyDescent="0.2">
      <c r="A4521" s="47">
        <v>2744</v>
      </c>
      <c r="C4521" s="46" t="s">
        <v>3281</v>
      </c>
      <c r="D4521" s="46" t="s">
        <v>10</v>
      </c>
      <c r="E4521" s="46" t="s">
        <v>4248</v>
      </c>
      <c r="F4521" s="46" t="s">
        <v>14562</v>
      </c>
      <c r="G4521" s="46" t="s">
        <v>14563</v>
      </c>
      <c r="H4521" s="46" t="s">
        <v>368</v>
      </c>
      <c r="I4521" s="46" t="s">
        <v>691</v>
      </c>
      <c r="J4521" s="47">
        <v>535</v>
      </c>
      <c r="K4521" s="46" t="s">
        <v>2569</v>
      </c>
      <c r="L4521" s="46" t="s">
        <v>269</v>
      </c>
    </row>
    <row r="4522" spans="1:12" x14ac:dyDescent="0.2">
      <c r="A4522" s="47">
        <v>2719</v>
      </c>
      <c r="C4522" s="46" t="s">
        <v>391</v>
      </c>
      <c r="D4522" s="46" t="s">
        <v>9</v>
      </c>
      <c r="E4522" s="46" t="s">
        <v>392</v>
      </c>
      <c r="F4522" s="46" t="s">
        <v>7947</v>
      </c>
      <c r="G4522" s="46" t="s">
        <v>14564</v>
      </c>
      <c r="H4522" s="46" t="s">
        <v>361</v>
      </c>
      <c r="I4522" s="46" t="s">
        <v>680</v>
      </c>
      <c r="J4522" s="47">
        <v>256</v>
      </c>
      <c r="K4522" s="46" t="s">
        <v>2569</v>
      </c>
      <c r="L4522" s="46" t="s">
        <v>282</v>
      </c>
    </row>
    <row r="4523" spans="1:12" x14ac:dyDescent="0.2">
      <c r="A4523" s="47">
        <v>2718</v>
      </c>
      <c r="C4523" s="46" t="s">
        <v>1645</v>
      </c>
      <c r="D4523" s="46" t="s">
        <v>72</v>
      </c>
      <c r="E4523" s="46" t="s">
        <v>7711</v>
      </c>
      <c r="F4523" s="46" t="s">
        <v>7948</v>
      </c>
      <c r="G4523" s="46" t="s">
        <v>14565</v>
      </c>
      <c r="H4523" s="46" t="s">
        <v>361</v>
      </c>
      <c r="I4523" s="46" t="s">
        <v>1017</v>
      </c>
      <c r="J4523" s="47">
        <v>536</v>
      </c>
      <c r="K4523" s="46" t="s">
        <v>2569</v>
      </c>
      <c r="L4523" s="46" t="s">
        <v>170</v>
      </c>
    </row>
    <row r="4524" spans="1:12" x14ac:dyDescent="0.2">
      <c r="A4524" s="47">
        <v>2717</v>
      </c>
      <c r="C4524" s="46" t="s">
        <v>1669</v>
      </c>
      <c r="D4524" s="46" t="s">
        <v>2069</v>
      </c>
      <c r="E4524" s="46" t="s">
        <v>392</v>
      </c>
      <c r="F4524" s="46" t="s">
        <v>7949</v>
      </c>
      <c r="G4524" s="46" t="s">
        <v>14566</v>
      </c>
      <c r="H4524" s="46" t="s">
        <v>361</v>
      </c>
      <c r="I4524" s="46" t="s">
        <v>3125</v>
      </c>
      <c r="J4524" s="47">
        <v>180</v>
      </c>
      <c r="K4524" s="46" t="s">
        <v>2569</v>
      </c>
      <c r="L4524" s="46" t="s">
        <v>284</v>
      </c>
    </row>
    <row r="4525" spans="1:12" x14ac:dyDescent="0.2">
      <c r="A4525" s="47">
        <v>2716</v>
      </c>
      <c r="C4525" s="46" t="s">
        <v>16028</v>
      </c>
      <c r="D4525" s="46" t="s">
        <v>5012</v>
      </c>
      <c r="E4525" s="46" t="s">
        <v>2850</v>
      </c>
      <c r="F4525" s="46" t="s">
        <v>7950</v>
      </c>
      <c r="G4525" s="46" t="s">
        <v>14567</v>
      </c>
      <c r="H4525" s="46" t="s">
        <v>368</v>
      </c>
      <c r="I4525" s="46" t="s">
        <v>3945</v>
      </c>
      <c r="J4525" s="47">
        <v>507</v>
      </c>
      <c r="K4525" s="46" t="s">
        <v>2569</v>
      </c>
      <c r="L4525" s="46" t="s">
        <v>288</v>
      </c>
    </row>
    <row r="4526" spans="1:12" x14ac:dyDescent="0.2">
      <c r="A4526" s="47">
        <v>2697</v>
      </c>
      <c r="C4526" s="46" t="s">
        <v>1852</v>
      </c>
      <c r="D4526" s="46" t="s">
        <v>7714</v>
      </c>
      <c r="E4526" s="46" t="s">
        <v>51</v>
      </c>
      <c r="F4526" s="46" t="s">
        <v>7951</v>
      </c>
      <c r="G4526" s="46" t="s">
        <v>14568</v>
      </c>
      <c r="H4526" s="46" t="s">
        <v>361</v>
      </c>
      <c r="I4526" s="46" t="s">
        <v>729</v>
      </c>
      <c r="J4526" s="47">
        <v>643</v>
      </c>
      <c r="K4526" s="46" t="s">
        <v>2569</v>
      </c>
      <c r="L4526" s="46" t="s">
        <v>282</v>
      </c>
    </row>
    <row r="4527" spans="1:12" x14ac:dyDescent="0.2">
      <c r="A4527" s="47">
        <v>2685</v>
      </c>
      <c r="C4527" s="46" t="s">
        <v>1087</v>
      </c>
      <c r="D4527" s="46" t="s">
        <v>2064</v>
      </c>
      <c r="E4527" s="46" t="s">
        <v>4497</v>
      </c>
      <c r="F4527" s="46" t="s">
        <v>7952</v>
      </c>
      <c r="G4527" s="46" t="s">
        <v>14569</v>
      </c>
      <c r="H4527" s="46" t="s">
        <v>368</v>
      </c>
      <c r="I4527" s="46" t="s">
        <v>3945</v>
      </c>
      <c r="J4527" s="47">
        <v>507</v>
      </c>
      <c r="K4527" s="46" t="s">
        <v>2569</v>
      </c>
      <c r="L4527" s="46" t="s">
        <v>288</v>
      </c>
    </row>
    <row r="4528" spans="1:12" x14ac:dyDescent="0.2">
      <c r="A4528" s="47">
        <v>2679</v>
      </c>
      <c r="C4528" s="46" t="s">
        <v>2658</v>
      </c>
      <c r="D4528" s="46" t="s">
        <v>158</v>
      </c>
      <c r="E4528" s="46" t="s">
        <v>119</v>
      </c>
      <c r="F4528" s="46" t="s">
        <v>14570</v>
      </c>
      <c r="G4528" s="46" t="s">
        <v>14571</v>
      </c>
      <c r="H4528" s="46" t="s">
        <v>361</v>
      </c>
      <c r="I4528" s="46" t="s">
        <v>703</v>
      </c>
      <c r="J4528" s="47">
        <v>259</v>
      </c>
      <c r="K4528" s="46" t="s">
        <v>2569</v>
      </c>
      <c r="L4528" s="46" t="s">
        <v>282</v>
      </c>
    </row>
    <row r="4529" spans="1:12" x14ac:dyDescent="0.2">
      <c r="A4529" s="47">
        <v>2677</v>
      </c>
      <c r="C4529" s="46" t="s">
        <v>16029</v>
      </c>
      <c r="D4529" s="46" t="s">
        <v>15183</v>
      </c>
      <c r="E4529" s="46" t="s">
        <v>95</v>
      </c>
      <c r="F4529" s="46" t="s">
        <v>7954</v>
      </c>
      <c r="G4529" s="46" t="s">
        <v>14572</v>
      </c>
      <c r="H4529" s="46" t="s">
        <v>358</v>
      </c>
      <c r="I4529" s="46" t="s">
        <v>404</v>
      </c>
      <c r="J4529" s="47">
        <v>331</v>
      </c>
      <c r="K4529" s="46" t="s">
        <v>2569</v>
      </c>
      <c r="L4529" s="46" t="s">
        <v>283</v>
      </c>
    </row>
    <row r="4530" spans="1:12" x14ac:dyDescent="0.2">
      <c r="A4530" s="47">
        <v>2658</v>
      </c>
      <c r="C4530" s="46" t="s">
        <v>2033</v>
      </c>
      <c r="D4530" s="46" t="s">
        <v>39</v>
      </c>
      <c r="E4530" s="46" t="s">
        <v>4497</v>
      </c>
      <c r="F4530" s="46" t="s">
        <v>7955</v>
      </c>
      <c r="G4530" s="46" t="s">
        <v>14573</v>
      </c>
      <c r="H4530" s="46" t="s">
        <v>361</v>
      </c>
      <c r="I4530" s="46" t="s">
        <v>787</v>
      </c>
      <c r="J4530" s="47">
        <v>80</v>
      </c>
      <c r="K4530" s="46" t="s">
        <v>2569</v>
      </c>
      <c r="L4530" s="46" t="s">
        <v>170</v>
      </c>
    </row>
    <row r="4531" spans="1:12" x14ac:dyDescent="0.2">
      <c r="A4531" s="47">
        <v>2653</v>
      </c>
      <c r="C4531" s="46" t="s">
        <v>7716</v>
      </c>
      <c r="D4531" s="46" t="s">
        <v>72</v>
      </c>
      <c r="E4531" s="46" t="s">
        <v>29</v>
      </c>
      <c r="F4531" s="46" t="s">
        <v>7958</v>
      </c>
      <c r="G4531" s="46" t="s">
        <v>14574</v>
      </c>
      <c r="H4531" s="46" t="s">
        <v>361</v>
      </c>
      <c r="I4531" s="46" t="s">
        <v>627</v>
      </c>
      <c r="J4531" s="47">
        <v>291</v>
      </c>
      <c r="K4531" s="46" t="s">
        <v>2569</v>
      </c>
      <c r="L4531" s="46" t="s">
        <v>282</v>
      </c>
    </row>
    <row r="4532" spans="1:12" x14ac:dyDescent="0.2">
      <c r="A4532" s="47">
        <v>2647</v>
      </c>
      <c r="C4532" s="46" t="s">
        <v>16030</v>
      </c>
      <c r="D4532" s="46" t="s">
        <v>3929</v>
      </c>
      <c r="E4532" s="46" t="s">
        <v>52</v>
      </c>
      <c r="F4532" s="46" t="s">
        <v>7959</v>
      </c>
      <c r="G4532" s="46" t="s">
        <v>14575</v>
      </c>
      <c r="H4532" s="46" t="s">
        <v>368</v>
      </c>
      <c r="I4532" s="46" t="s">
        <v>1266</v>
      </c>
      <c r="J4532" s="47">
        <v>10164</v>
      </c>
      <c r="K4532" s="46" t="s">
        <v>2569</v>
      </c>
      <c r="L4532" s="46" t="s">
        <v>289</v>
      </c>
    </row>
    <row r="4533" spans="1:12" x14ac:dyDescent="0.2">
      <c r="A4533" s="47">
        <v>2642</v>
      </c>
      <c r="C4533" s="46" t="s">
        <v>109</v>
      </c>
      <c r="D4533" s="46" t="s">
        <v>13</v>
      </c>
      <c r="E4533" s="46" t="s">
        <v>82</v>
      </c>
      <c r="F4533" s="46" t="s">
        <v>7960</v>
      </c>
      <c r="G4533" s="46" t="s">
        <v>14576</v>
      </c>
      <c r="H4533" s="46" t="s">
        <v>361</v>
      </c>
      <c r="I4533" s="46" t="s">
        <v>627</v>
      </c>
      <c r="J4533" s="47">
        <v>291</v>
      </c>
      <c r="K4533" s="46" t="s">
        <v>2569</v>
      </c>
      <c r="L4533" s="46" t="s">
        <v>282</v>
      </c>
    </row>
    <row r="4534" spans="1:12" x14ac:dyDescent="0.2">
      <c r="A4534" s="47">
        <v>2629</v>
      </c>
      <c r="C4534" s="46" t="s">
        <v>34</v>
      </c>
      <c r="D4534" s="46" t="s">
        <v>1478</v>
      </c>
      <c r="E4534" s="46" t="s">
        <v>31</v>
      </c>
      <c r="F4534" s="46" t="s">
        <v>14577</v>
      </c>
      <c r="G4534" s="46" t="s">
        <v>14578</v>
      </c>
      <c r="H4534" s="46" t="s">
        <v>361</v>
      </c>
      <c r="I4534" s="46" t="s">
        <v>8960</v>
      </c>
      <c r="J4534" s="47">
        <v>192</v>
      </c>
      <c r="K4534" s="46" t="s">
        <v>2569</v>
      </c>
      <c r="L4534" s="46" t="s">
        <v>169</v>
      </c>
    </row>
    <row r="4535" spans="1:12" x14ac:dyDescent="0.2">
      <c r="A4535" s="47">
        <v>2628</v>
      </c>
      <c r="C4535" s="46" t="s">
        <v>1644</v>
      </c>
      <c r="D4535" s="46" t="s">
        <v>1508</v>
      </c>
      <c r="E4535" s="46" t="s">
        <v>30</v>
      </c>
      <c r="F4535" s="46" t="s">
        <v>7961</v>
      </c>
      <c r="G4535" s="46" t="s">
        <v>14579</v>
      </c>
      <c r="H4535" s="46" t="s">
        <v>368</v>
      </c>
      <c r="I4535" s="46" t="s">
        <v>400</v>
      </c>
      <c r="J4535" s="47">
        <v>305</v>
      </c>
      <c r="K4535" s="46" t="s">
        <v>2569</v>
      </c>
      <c r="L4535" s="46" t="s">
        <v>279</v>
      </c>
    </row>
    <row r="4536" spans="1:12" x14ac:dyDescent="0.2">
      <c r="A4536" s="47">
        <v>2617</v>
      </c>
      <c r="C4536" s="46" t="s">
        <v>14327</v>
      </c>
      <c r="D4536" s="46" t="s">
        <v>1594</v>
      </c>
      <c r="E4536" s="46" t="s">
        <v>392</v>
      </c>
      <c r="F4536" s="46" t="s">
        <v>7962</v>
      </c>
      <c r="G4536" s="46" t="s">
        <v>14580</v>
      </c>
      <c r="H4536" s="46" t="s">
        <v>368</v>
      </c>
      <c r="I4536" s="46" t="s">
        <v>665</v>
      </c>
      <c r="J4536" s="47">
        <v>439</v>
      </c>
      <c r="K4536" s="46" t="s">
        <v>2569</v>
      </c>
      <c r="L4536" s="46" t="s">
        <v>279</v>
      </c>
    </row>
    <row r="4537" spans="1:12" x14ac:dyDescent="0.2">
      <c r="A4537" s="47">
        <v>2602</v>
      </c>
      <c r="C4537" s="46" t="s">
        <v>1642</v>
      </c>
      <c r="D4537" s="46" t="s">
        <v>1643</v>
      </c>
      <c r="E4537" s="46" t="s">
        <v>42</v>
      </c>
      <c r="F4537" s="46" t="s">
        <v>5279</v>
      </c>
      <c r="G4537" s="46" t="s">
        <v>14581</v>
      </c>
      <c r="H4537" s="46" t="s">
        <v>361</v>
      </c>
      <c r="I4537" s="46" t="s">
        <v>670</v>
      </c>
      <c r="J4537" s="47">
        <v>62</v>
      </c>
      <c r="K4537" s="46" t="s">
        <v>2569</v>
      </c>
      <c r="L4537" s="46" t="s">
        <v>283</v>
      </c>
    </row>
    <row r="4538" spans="1:12" x14ac:dyDescent="0.2">
      <c r="A4538" s="47">
        <v>2597</v>
      </c>
      <c r="C4538" s="46" t="s">
        <v>1694</v>
      </c>
      <c r="D4538" s="46" t="s">
        <v>6581</v>
      </c>
      <c r="E4538" s="46" t="s">
        <v>1708</v>
      </c>
      <c r="F4538" s="46" t="s">
        <v>6764</v>
      </c>
      <c r="G4538" s="46" t="s">
        <v>14582</v>
      </c>
      <c r="H4538" s="46" t="s">
        <v>358</v>
      </c>
      <c r="I4538" s="46" t="s">
        <v>395</v>
      </c>
      <c r="J4538" s="47">
        <v>268</v>
      </c>
      <c r="K4538" s="46" t="s">
        <v>2646</v>
      </c>
      <c r="L4538" s="46" t="s">
        <v>282</v>
      </c>
    </row>
    <row r="4539" spans="1:12" x14ac:dyDescent="0.2">
      <c r="A4539" s="47">
        <v>2581</v>
      </c>
      <c r="C4539" s="46" t="s">
        <v>362</v>
      </c>
      <c r="D4539" s="46" t="s">
        <v>13</v>
      </c>
      <c r="E4539" s="46" t="s">
        <v>4497</v>
      </c>
      <c r="F4539" s="46" t="s">
        <v>7963</v>
      </c>
      <c r="G4539" s="46" t="s">
        <v>14583</v>
      </c>
      <c r="H4539" s="46" t="s">
        <v>368</v>
      </c>
      <c r="I4539" s="46" t="s">
        <v>388</v>
      </c>
      <c r="J4539" s="47">
        <v>252</v>
      </c>
      <c r="K4539" s="46" t="s">
        <v>2569</v>
      </c>
      <c r="L4539" s="46" t="s">
        <v>282</v>
      </c>
    </row>
    <row r="4540" spans="1:12" x14ac:dyDescent="0.2">
      <c r="A4540" s="47">
        <v>2576</v>
      </c>
      <c r="C4540" s="46" t="s">
        <v>54</v>
      </c>
      <c r="D4540" s="46" t="s">
        <v>70</v>
      </c>
      <c r="E4540" s="46" t="s">
        <v>42</v>
      </c>
      <c r="F4540" s="46" t="s">
        <v>7964</v>
      </c>
      <c r="G4540" s="46" t="s">
        <v>14584</v>
      </c>
      <c r="H4540" s="46" t="s">
        <v>368</v>
      </c>
      <c r="I4540" s="46" t="s">
        <v>595</v>
      </c>
      <c r="J4540" s="47">
        <v>175</v>
      </c>
      <c r="K4540" s="46" t="s">
        <v>2569</v>
      </c>
      <c r="L4540" s="46" t="s">
        <v>269</v>
      </c>
    </row>
    <row r="4541" spans="1:12" x14ac:dyDescent="0.2">
      <c r="A4541" s="47">
        <v>2562</v>
      </c>
      <c r="C4541" s="46" t="s">
        <v>1800</v>
      </c>
      <c r="D4541" s="46" t="s">
        <v>1898</v>
      </c>
      <c r="E4541" s="46" t="s">
        <v>2750</v>
      </c>
      <c r="F4541" s="46" t="s">
        <v>7966</v>
      </c>
      <c r="G4541" s="46" t="s">
        <v>14585</v>
      </c>
      <c r="H4541" s="46" t="s">
        <v>368</v>
      </c>
      <c r="I4541" s="46" t="s">
        <v>665</v>
      </c>
      <c r="J4541" s="47">
        <v>439</v>
      </c>
      <c r="K4541" s="46" t="s">
        <v>2569</v>
      </c>
      <c r="L4541" s="46" t="s">
        <v>279</v>
      </c>
    </row>
    <row r="4542" spans="1:12" x14ac:dyDescent="0.2">
      <c r="A4542" s="47">
        <v>2554</v>
      </c>
      <c r="C4542" s="46" t="s">
        <v>2657</v>
      </c>
      <c r="D4542" s="46" t="s">
        <v>2658</v>
      </c>
      <c r="E4542" s="46" t="s">
        <v>1482</v>
      </c>
      <c r="F4542" s="46" t="s">
        <v>14588</v>
      </c>
      <c r="G4542" s="46" t="s">
        <v>14589</v>
      </c>
      <c r="H4542" s="46" t="s">
        <v>358</v>
      </c>
      <c r="I4542" s="46" t="s">
        <v>647</v>
      </c>
      <c r="J4542" s="47">
        <v>76</v>
      </c>
      <c r="K4542" s="46" t="s">
        <v>2569</v>
      </c>
      <c r="L4542" s="46" t="s">
        <v>279</v>
      </c>
    </row>
    <row r="4543" spans="1:12" x14ac:dyDescent="0.2">
      <c r="A4543" s="47">
        <v>2541</v>
      </c>
      <c r="C4543" s="46" t="s">
        <v>17</v>
      </c>
      <c r="D4543" s="46" t="s">
        <v>125</v>
      </c>
      <c r="E4543" s="46" t="s">
        <v>36</v>
      </c>
      <c r="F4543" s="46" t="s">
        <v>7967</v>
      </c>
      <c r="G4543" s="46" t="s">
        <v>14590</v>
      </c>
      <c r="H4543" s="46" t="s">
        <v>368</v>
      </c>
      <c r="I4543" s="46" t="s">
        <v>2967</v>
      </c>
      <c r="J4543" s="47">
        <v>10193</v>
      </c>
      <c r="K4543" s="46" t="s">
        <v>2569</v>
      </c>
      <c r="L4543" s="46" t="s">
        <v>283</v>
      </c>
    </row>
    <row r="4544" spans="1:12" x14ac:dyDescent="0.2">
      <c r="A4544" s="47">
        <v>2540</v>
      </c>
      <c r="C4544" s="46" t="s">
        <v>39</v>
      </c>
      <c r="D4544" s="46" t="s">
        <v>7726</v>
      </c>
      <c r="E4544" s="46" t="s">
        <v>7727</v>
      </c>
      <c r="F4544" s="46" t="s">
        <v>7970</v>
      </c>
      <c r="G4544" s="46" t="s">
        <v>14591</v>
      </c>
      <c r="H4544" s="46" t="s">
        <v>368</v>
      </c>
      <c r="I4544" s="46" t="s">
        <v>659</v>
      </c>
      <c r="J4544" s="47">
        <v>288</v>
      </c>
      <c r="K4544" s="46" t="s">
        <v>2569</v>
      </c>
      <c r="L4544" s="46" t="s">
        <v>291</v>
      </c>
    </row>
    <row r="4545" spans="1:12" x14ac:dyDescent="0.2">
      <c r="A4545" s="47">
        <v>2539</v>
      </c>
      <c r="C4545" s="46" t="s">
        <v>13</v>
      </c>
      <c r="D4545" s="46" t="s">
        <v>68</v>
      </c>
      <c r="E4545" s="46" t="s">
        <v>3400</v>
      </c>
      <c r="F4545" s="46" t="s">
        <v>7971</v>
      </c>
      <c r="G4545" s="46" t="s">
        <v>14592</v>
      </c>
      <c r="H4545" s="46" t="s">
        <v>358</v>
      </c>
      <c r="I4545" s="46" t="s">
        <v>396</v>
      </c>
      <c r="J4545" s="47">
        <v>274</v>
      </c>
      <c r="K4545" s="46" t="s">
        <v>2569</v>
      </c>
      <c r="L4545" s="46" t="s">
        <v>283</v>
      </c>
    </row>
    <row r="4546" spans="1:12" x14ac:dyDescent="0.2">
      <c r="A4546" s="47">
        <v>2538</v>
      </c>
      <c r="C4546" s="46" t="s">
        <v>1639</v>
      </c>
      <c r="D4546" s="46" t="s">
        <v>1640</v>
      </c>
      <c r="E4546" s="46" t="s">
        <v>1641</v>
      </c>
      <c r="F4546" s="46" t="s">
        <v>7974</v>
      </c>
      <c r="G4546" s="46" t="s">
        <v>14593</v>
      </c>
      <c r="H4546" s="46" t="s">
        <v>361</v>
      </c>
      <c r="I4546" s="46" t="s">
        <v>462</v>
      </c>
      <c r="J4546" s="47">
        <v>10154</v>
      </c>
      <c r="K4546" s="46" t="s">
        <v>2569</v>
      </c>
      <c r="L4546" s="46" t="s">
        <v>279</v>
      </c>
    </row>
    <row r="4547" spans="1:12" x14ac:dyDescent="0.2">
      <c r="A4547" s="47">
        <v>2537</v>
      </c>
      <c r="C4547" s="46" t="s">
        <v>5561</v>
      </c>
      <c r="D4547" s="46" t="s">
        <v>7731</v>
      </c>
      <c r="E4547" s="46" t="s">
        <v>3811</v>
      </c>
      <c r="F4547" s="46" t="s">
        <v>7976</v>
      </c>
      <c r="G4547" s="46" t="s">
        <v>11027</v>
      </c>
      <c r="H4547" s="46" t="s">
        <v>368</v>
      </c>
      <c r="I4547" s="46" t="s">
        <v>422</v>
      </c>
      <c r="J4547" s="47">
        <v>538</v>
      </c>
      <c r="K4547" s="46" t="s">
        <v>2569</v>
      </c>
      <c r="L4547" s="46" t="s">
        <v>282</v>
      </c>
    </row>
    <row r="4548" spans="1:12" x14ac:dyDescent="0.2">
      <c r="A4548" s="47">
        <v>2534</v>
      </c>
      <c r="C4548" s="46" t="s">
        <v>72</v>
      </c>
      <c r="D4548" s="46" t="s">
        <v>54</v>
      </c>
      <c r="E4548" s="46" t="s">
        <v>114</v>
      </c>
      <c r="F4548" s="46" t="s">
        <v>7977</v>
      </c>
      <c r="G4548" s="46" t="s">
        <v>14594</v>
      </c>
      <c r="H4548" s="46" t="s">
        <v>361</v>
      </c>
      <c r="I4548" s="46" t="s">
        <v>379</v>
      </c>
      <c r="J4548" s="47">
        <v>138</v>
      </c>
      <c r="K4548" s="46" t="s">
        <v>2569</v>
      </c>
      <c r="L4548" s="46" t="s">
        <v>285</v>
      </c>
    </row>
    <row r="4549" spans="1:12" x14ac:dyDescent="0.2">
      <c r="A4549" s="47">
        <v>2533</v>
      </c>
      <c r="C4549" s="46" t="s">
        <v>14340</v>
      </c>
      <c r="D4549" s="46" t="s">
        <v>1598</v>
      </c>
      <c r="E4549" s="46" t="s">
        <v>3757</v>
      </c>
      <c r="F4549" s="46" t="s">
        <v>7977</v>
      </c>
      <c r="G4549" s="46" t="s">
        <v>14595</v>
      </c>
      <c r="H4549" s="46" t="s">
        <v>361</v>
      </c>
      <c r="I4549" s="46" t="s">
        <v>713</v>
      </c>
      <c r="J4549" s="47">
        <v>10129</v>
      </c>
      <c r="K4549" s="46" t="s">
        <v>2569</v>
      </c>
      <c r="L4549" s="46" t="s">
        <v>286</v>
      </c>
    </row>
    <row r="4550" spans="1:12" x14ac:dyDescent="0.2">
      <c r="A4550" s="47">
        <v>2531</v>
      </c>
      <c r="C4550" s="46" t="s">
        <v>2063</v>
      </c>
      <c r="D4550" s="46" t="s">
        <v>72</v>
      </c>
      <c r="E4550" s="46" t="s">
        <v>7734</v>
      </c>
      <c r="F4550" s="46" t="s">
        <v>7979</v>
      </c>
      <c r="G4550" s="46" t="s">
        <v>14596</v>
      </c>
      <c r="H4550" s="46" t="s">
        <v>361</v>
      </c>
      <c r="I4550" s="46" t="s">
        <v>416</v>
      </c>
      <c r="J4550" s="47">
        <v>115</v>
      </c>
      <c r="K4550" s="46" t="s">
        <v>2569</v>
      </c>
      <c r="L4550" s="46" t="s">
        <v>281</v>
      </c>
    </row>
    <row r="4551" spans="1:12" x14ac:dyDescent="0.2">
      <c r="A4551" s="47">
        <v>2527</v>
      </c>
      <c r="C4551" s="46" t="s">
        <v>1637</v>
      </c>
      <c r="D4551" s="46" t="s">
        <v>1638</v>
      </c>
      <c r="E4551" s="46" t="s">
        <v>3764</v>
      </c>
      <c r="F4551" s="46" t="s">
        <v>7981</v>
      </c>
      <c r="G4551" s="46" t="s">
        <v>14597</v>
      </c>
      <c r="H4551" s="46" t="s">
        <v>368</v>
      </c>
      <c r="I4551" s="46" t="s">
        <v>1012</v>
      </c>
      <c r="J4551" s="47">
        <v>141</v>
      </c>
      <c r="K4551" s="46" t="s">
        <v>2569</v>
      </c>
      <c r="L4551" s="46" t="s">
        <v>285</v>
      </c>
    </row>
    <row r="4552" spans="1:12" x14ac:dyDescent="0.2">
      <c r="A4552" s="47">
        <v>2525</v>
      </c>
      <c r="C4552" s="46" t="s">
        <v>1850</v>
      </c>
      <c r="D4552" s="46" t="s">
        <v>74</v>
      </c>
      <c r="E4552" s="46" t="s">
        <v>7734</v>
      </c>
      <c r="F4552" s="46" t="s">
        <v>7982</v>
      </c>
      <c r="G4552" s="46" t="s">
        <v>14598</v>
      </c>
      <c r="H4552" s="46" t="s">
        <v>358</v>
      </c>
      <c r="I4552" s="46" t="s">
        <v>1161</v>
      </c>
      <c r="J4552" s="47">
        <v>245</v>
      </c>
      <c r="K4552" s="46" t="s">
        <v>2569</v>
      </c>
      <c r="L4552" s="46" t="s">
        <v>283</v>
      </c>
    </row>
    <row r="4553" spans="1:12" x14ac:dyDescent="0.2">
      <c r="A4553" s="47">
        <v>2523</v>
      </c>
      <c r="C4553" s="46" t="s">
        <v>3839</v>
      </c>
      <c r="D4553" s="46" t="s">
        <v>10</v>
      </c>
      <c r="E4553" s="46" t="s">
        <v>14346</v>
      </c>
      <c r="F4553" s="46" t="s">
        <v>7983</v>
      </c>
      <c r="G4553" s="46" t="s">
        <v>14599</v>
      </c>
      <c r="H4553" s="46" t="s">
        <v>368</v>
      </c>
      <c r="I4553" s="46" t="s">
        <v>604</v>
      </c>
      <c r="J4553" s="47">
        <v>300</v>
      </c>
      <c r="K4553" s="46" t="s">
        <v>2569</v>
      </c>
      <c r="L4553" s="46" t="s">
        <v>282</v>
      </c>
    </row>
    <row r="4554" spans="1:12" x14ac:dyDescent="0.2">
      <c r="A4554" s="47">
        <v>2512</v>
      </c>
      <c r="C4554" s="46" t="s">
        <v>1527</v>
      </c>
      <c r="D4554" s="46" t="s">
        <v>57</v>
      </c>
      <c r="E4554" s="46" t="s">
        <v>4486</v>
      </c>
      <c r="F4554" s="46" t="s">
        <v>7984</v>
      </c>
      <c r="G4554" s="46" t="s">
        <v>14600</v>
      </c>
      <c r="H4554" s="46" t="s">
        <v>361</v>
      </c>
      <c r="I4554" s="46" t="s">
        <v>178</v>
      </c>
      <c r="J4554" s="47">
        <v>504</v>
      </c>
      <c r="K4554" s="46" t="s">
        <v>2569</v>
      </c>
      <c r="L4554" s="46" t="s">
        <v>285</v>
      </c>
    </row>
    <row r="4555" spans="1:12" x14ac:dyDescent="0.2">
      <c r="A4555" s="47">
        <v>2505</v>
      </c>
      <c r="C4555" s="46" t="s">
        <v>1505</v>
      </c>
      <c r="D4555" s="46" t="s">
        <v>7738</v>
      </c>
      <c r="E4555" s="46" t="s">
        <v>3485</v>
      </c>
      <c r="F4555" s="46" t="s">
        <v>7985</v>
      </c>
      <c r="G4555" s="46" t="s">
        <v>14601</v>
      </c>
      <c r="H4555" s="46" t="s">
        <v>361</v>
      </c>
      <c r="I4555" s="46" t="s">
        <v>647</v>
      </c>
      <c r="J4555" s="47">
        <v>76</v>
      </c>
      <c r="K4555" s="46" t="s">
        <v>2569</v>
      </c>
      <c r="L4555" s="46" t="s">
        <v>279</v>
      </c>
    </row>
    <row r="4556" spans="1:12" x14ac:dyDescent="0.2">
      <c r="A4556" s="47">
        <v>2501</v>
      </c>
      <c r="C4556" s="46" t="s">
        <v>7053</v>
      </c>
      <c r="D4556" s="46" t="s">
        <v>4379</v>
      </c>
      <c r="E4556" s="46" t="s">
        <v>6215</v>
      </c>
      <c r="F4556" s="46" t="s">
        <v>7987</v>
      </c>
      <c r="G4556" s="46" t="s">
        <v>14602</v>
      </c>
      <c r="H4556" s="46" t="s">
        <v>358</v>
      </c>
      <c r="I4556" s="46" t="s">
        <v>599</v>
      </c>
      <c r="J4556" s="47">
        <v>128</v>
      </c>
      <c r="K4556" s="46" t="s">
        <v>2569</v>
      </c>
      <c r="L4556" s="46" t="s">
        <v>282</v>
      </c>
    </row>
    <row r="4557" spans="1:12" x14ac:dyDescent="0.2">
      <c r="A4557" s="47">
        <v>2477</v>
      </c>
      <c r="C4557" s="46" t="s">
        <v>7741</v>
      </c>
      <c r="D4557" s="46" t="s">
        <v>1623</v>
      </c>
      <c r="E4557" s="46" t="s">
        <v>4248</v>
      </c>
      <c r="F4557" s="46" t="s">
        <v>7988</v>
      </c>
      <c r="G4557" s="46" t="s">
        <v>14603</v>
      </c>
      <c r="H4557" s="46" t="s">
        <v>361</v>
      </c>
      <c r="I4557" s="46" t="s">
        <v>4215</v>
      </c>
      <c r="J4557" s="47">
        <v>467</v>
      </c>
      <c r="K4557" s="46" t="s">
        <v>2569</v>
      </c>
      <c r="L4557" s="46" t="s">
        <v>284</v>
      </c>
    </row>
    <row r="4558" spans="1:12" x14ac:dyDescent="0.2">
      <c r="A4558" s="47">
        <v>2470</v>
      </c>
      <c r="C4558" s="46" t="s">
        <v>17</v>
      </c>
      <c r="D4558" s="46" t="s">
        <v>75</v>
      </c>
      <c r="E4558" s="46" t="s">
        <v>98</v>
      </c>
      <c r="F4558" s="46" t="s">
        <v>7989</v>
      </c>
      <c r="G4558" s="46" t="s">
        <v>14604</v>
      </c>
      <c r="H4558" s="46" t="s">
        <v>368</v>
      </c>
      <c r="I4558" s="46" t="s">
        <v>373</v>
      </c>
      <c r="J4558" s="47">
        <v>100</v>
      </c>
      <c r="K4558" s="46" t="s">
        <v>2569</v>
      </c>
      <c r="L4558" s="46" t="s">
        <v>283</v>
      </c>
    </row>
    <row r="4559" spans="1:12" x14ac:dyDescent="0.2">
      <c r="A4559" s="47">
        <v>2453</v>
      </c>
      <c r="C4559" s="46" t="s">
        <v>79</v>
      </c>
      <c r="D4559" s="46" t="s">
        <v>3318</v>
      </c>
      <c r="E4559" s="46" t="s">
        <v>42</v>
      </c>
      <c r="F4559" s="46" t="s">
        <v>14605</v>
      </c>
      <c r="G4559" s="46" t="s">
        <v>14606</v>
      </c>
      <c r="H4559" s="46" t="s">
        <v>361</v>
      </c>
      <c r="I4559" s="46" t="s">
        <v>636</v>
      </c>
      <c r="J4559" s="47">
        <v>52</v>
      </c>
      <c r="K4559" s="46" t="s">
        <v>2569</v>
      </c>
      <c r="L4559" s="46" t="s">
        <v>286</v>
      </c>
    </row>
    <row r="4560" spans="1:12" x14ac:dyDescent="0.2">
      <c r="A4560" s="47">
        <v>2443</v>
      </c>
      <c r="C4560" s="46" t="s">
        <v>1528</v>
      </c>
      <c r="D4560" s="46" t="s">
        <v>72</v>
      </c>
      <c r="E4560" s="46" t="s">
        <v>6974</v>
      </c>
      <c r="F4560" s="46" t="s">
        <v>7990</v>
      </c>
      <c r="G4560" s="46" t="s">
        <v>14607</v>
      </c>
      <c r="H4560" s="46" t="s">
        <v>358</v>
      </c>
      <c r="I4560" s="46" t="s">
        <v>10501</v>
      </c>
      <c r="J4560" s="47">
        <v>10490</v>
      </c>
      <c r="K4560" s="46" t="s">
        <v>2569</v>
      </c>
      <c r="L4560" s="46" t="s">
        <v>280</v>
      </c>
    </row>
    <row r="4561" spans="1:12" x14ac:dyDescent="0.2">
      <c r="A4561" s="47">
        <v>2442</v>
      </c>
      <c r="C4561" s="46" t="s">
        <v>7745</v>
      </c>
      <c r="D4561" s="46" t="s">
        <v>7746</v>
      </c>
      <c r="E4561" s="46" t="s">
        <v>3485</v>
      </c>
      <c r="F4561" s="46" t="s">
        <v>7991</v>
      </c>
      <c r="G4561" s="46" t="s">
        <v>14608</v>
      </c>
      <c r="H4561" s="46" t="s">
        <v>368</v>
      </c>
      <c r="I4561" s="46" t="s">
        <v>1260</v>
      </c>
      <c r="J4561" s="47">
        <v>603</v>
      </c>
      <c r="K4561" s="46" t="s">
        <v>2569</v>
      </c>
      <c r="L4561" s="46" t="s">
        <v>169</v>
      </c>
    </row>
    <row r="4562" spans="1:12" x14ac:dyDescent="0.2">
      <c r="A4562" s="47">
        <v>2431</v>
      </c>
      <c r="C4562" s="46" t="s">
        <v>3813</v>
      </c>
      <c r="D4562" s="46" t="s">
        <v>7567</v>
      </c>
      <c r="E4562" s="46" t="s">
        <v>7748</v>
      </c>
      <c r="F4562" s="46" t="s">
        <v>5741</v>
      </c>
      <c r="G4562" s="46" t="s">
        <v>14609</v>
      </c>
      <c r="H4562" s="46" t="s">
        <v>368</v>
      </c>
      <c r="I4562" s="46" t="s">
        <v>691</v>
      </c>
      <c r="J4562" s="47">
        <v>535</v>
      </c>
      <c r="K4562" s="46" t="s">
        <v>2569</v>
      </c>
      <c r="L4562" s="46" t="s">
        <v>269</v>
      </c>
    </row>
    <row r="4563" spans="1:12" x14ac:dyDescent="0.2">
      <c r="A4563" s="47">
        <v>2426</v>
      </c>
      <c r="C4563" s="46" t="s">
        <v>7750</v>
      </c>
      <c r="D4563" s="46" t="s">
        <v>99</v>
      </c>
      <c r="E4563" s="46" t="s">
        <v>5638</v>
      </c>
      <c r="F4563" s="46" t="s">
        <v>7993</v>
      </c>
      <c r="G4563" s="46" t="s">
        <v>14610</v>
      </c>
      <c r="H4563" s="46" t="s">
        <v>358</v>
      </c>
      <c r="I4563" s="46" t="s">
        <v>5756</v>
      </c>
      <c r="J4563" s="47">
        <v>264</v>
      </c>
      <c r="K4563" s="46" t="s">
        <v>2569</v>
      </c>
      <c r="L4563" s="46" t="s">
        <v>288</v>
      </c>
    </row>
    <row r="4564" spans="1:12" x14ac:dyDescent="0.2">
      <c r="A4564" s="47">
        <v>2411</v>
      </c>
      <c r="C4564" s="46" t="s">
        <v>7752</v>
      </c>
      <c r="D4564" s="46" t="s">
        <v>7753</v>
      </c>
      <c r="E4564" s="46" t="s">
        <v>392</v>
      </c>
      <c r="F4564" s="46" t="s">
        <v>4680</v>
      </c>
      <c r="G4564" s="46" t="s">
        <v>14611</v>
      </c>
      <c r="H4564" s="46" t="s">
        <v>361</v>
      </c>
      <c r="I4564" s="46" t="s">
        <v>403</v>
      </c>
      <c r="J4564" s="47">
        <v>321</v>
      </c>
      <c r="K4564" s="46" t="s">
        <v>2569</v>
      </c>
      <c r="L4564" s="46" t="s">
        <v>284</v>
      </c>
    </row>
    <row r="4565" spans="1:12" x14ac:dyDescent="0.2">
      <c r="A4565" s="47">
        <v>2393</v>
      </c>
      <c r="C4565" s="46" t="s">
        <v>7602</v>
      </c>
      <c r="D4565" s="46" t="s">
        <v>7755</v>
      </c>
      <c r="E4565" s="46" t="s">
        <v>2750</v>
      </c>
      <c r="F4565" s="46" t="s">
        <v>2887</v>
      </c>
      <c r="G4565" s="46" t="s">
        <v>14612</v>
      </c>
      <c r="H4565" s="46" t="s">
        <v>361</v>
      </c>
      <c r="I4565" s="46" t="s">
        <v>4215</v>
      </c>
      <c r="J4565" s="47">
        <v>467</v>
      </c>
      <c r="K4565" s="46" t="s">
        <v>2569</v>
      </c>
      <c r="L4565" s="46" t="s">
        <v>284</v>
      </c>
    </row>
    <row r="4566" spans="1:12" x14ac:dyDescent="0.2">
      <c r="A4566" s="47">
        <v>2385</v>
      </c>
      <c r="C4566" s="46" t="s">
        <v>7757</v>
      </c>
      <c r="D4566" s="46" t="s">
        <v>1508</v>
      </c>
      <c r="E4566" s="46" t="s">
        <v>3894</v>
      </c>
      <c r="F4566" s="46" t="s">
        <v>7994</v>
      </c>
      <c r="G4566" s="46" t="s">
        <v>14613</v>
      </c>
      <c r="H4566" s="46" t="s">
        <v>361</v>
      </c>
      <c r="I4566" s="46" t="s">
        <v>360</v>
      </c>
      <c r="J4566" s="47">
        <v>33</v>
      </c>
      <c r="K4566" s="46" t="s">
        <v>2569</v>
      </c>
      <c r="L4566" s="46" t="s">
        <v>281</v>
      </c>
    </row>
    <row r="4567" spans="1:12" x14ac:dyDescent="0.2">
      <c r="A4567" s="47">
        <v>2374</v>
      </c>
      <c r="C4567" s="46" t="s">
        <v>1850</v>
      </c>
      <c r="D4567" s="46" t="s">
        <v>7759</v>
      </c>
      <c r="E4567" s="46" t="s">
        <v>65</v>
      </c>
      <c r="F4567" s="46" t="s">
        <v>7995</v>
      </c>
      <c r="G4567" s="46" t="s">
        <v>14614</v>
      </c>
      <c r="H4567" s="46" t="s">
        <v>361</v>
      </c>
      <c r="I4567" s="46" t="s">
        <v>437</v>
      </c>
      <c r="J4567" s="47">
        <v>736</v>
      </c>
      <c r="K4567" s="46" t="s">
        <v>2569</v>
      </c>
      <c r="L4567" s="46" t="s">
        <v>282</v>
      </c>
    </row>
    <row r="4568" spans="1:12" x14ac:dyDescent="0.2">
      <c r="A4568" s="47">
        <v>2368</v>
      </c>
      <c r="C4568" s="46" t="s">
        <v>4374</v>
      </c>
      <c r="D4568" s="46" t="s">
        <v>391</v>
      </c>
      <c r="E4568" s="46" t="s">
        <v>7761</v>
      </c>
      <c r="F4568" s="46" t="s">
        <v>7996</v>
      </c>
      <c r="G4568" s="46" t="s">
        <v>14615</v>
      </c>
      <c r="H4568" s="46" t="s">
        <v>361</v>
      </c>
      <c r="I4568" s="46" t="s">
        <v>401</v>
      </c>
      <c r="J4568" s="47">
        <v>308</v>
      </c>
      <c r="K4568" s="46" t="s">
        <v>2569</v>
      </c>
      <c r="L4568" s="46" t="s">
        <v>284</v>
      </c>
    </row>
    <row r="4569" spans="1:12" x14ac:dyDescent="0.2">
      <c r="A4569" s="47">
        <v>2366</v>
      </c>
      <c r="C4569" s="46" t="s">
        <v>1516</v>
      </c>
      <c r="D4569" s="46" t="s">
        <v>9</v>
      </c>
      <c r="E4569" s="46" t="s">
        <v>392</v>
      </c>
      <c r="F4569" s="46" t="s">
        <v>7997</v>
      </c>
      <c r="G4569" s="46" t="s">
        <v>14616</v>
      </c>
      <c r="H4569" s="46" t="s">
        <v>368</v>
      </c>
      <c r="I4569" s="46" t="s">
        <v>404</v>
      </c>
      <c r="J4569" s="47">
        <v>331</v>
      </c>
      <c r="K4569" s="46" t="s">
        <v>2569</v>
      </c>
      <c r="L4569" s="46" t="s">
        <v>283</v>
      </c>
    </row>
    <row r="4570" spans="1:12" x14ac:dyDescent="0.2">
      <c r="A4570" s="47">
        <v>2364</v>
      </c>
      <c r="C4570" s="46" t="s">
        <v>1655</v>
      </c>
      <c r="D4570" s="46" t="s">
        <v>1713</v>
      </c>
      <c r="E4570" s="46" t="s">
        <v>42</v>
      </c>
      <c r="F4570" s="46" t="s">
        <v>14618</v>
      </c>
      <c r="G4570" s="46" t="s">
        <v>14619</v>
      </c>
      <c r="H4570" s="46" t="s">
        <v>368</v>
      </c>
      <c r="I4570" s="46" t="s">
        <v>869</v>
      </c>
      <c r="J4570" s="47">
        <v>442</v>
      </c>
      <c r="K4570" s="46" t="s">
        <v>2569</v>
      </c>
      <c r="L4570" s="46" t="s">
        <v>269</v>
      </c>
    </row>
    <row r="4571" spans="1:12" x14ac:dyDescent="0.2">
      <c r="A4571" s="47">
        <v>2341</v>
      </c>
      <c r="C4571" s="46" t="s">
        <v>1635</v>
      </c>
      <c r="D4571" s="46" t="s">
        <v>14</v>
      </c>
      <c r="E4571" s="46" t="s">
        <v>6363</v>
      </c>
      <c r="F4571" s="46" t="s">
        <v>14622</v>
      </c>
      <c r="G4571" s="46" t="s">
        <v>14623</v>
      </c>
      <c r="H4571" s="46" t="s">
        <v>361</v>
      </c>
      <c r="I4571" s="46" t="s">
        <v>8960</v>
      </c>
      <c r="J4571" s="47">
        <v>192</v>
      </c>
      <c r="K4571" s="46" t="s">
        <v>2569</v>
      </c>
      <c r="L4571" s="46" t="s">
        <v>169</v>
      </c>
    </row>
    <row r="4572" spans="1:12" x14ac:dyDescent="0.2">
      <c r="A4572" s="47">
        <v>2336</v>
      </c>
      <c r="C4572" s="46" t="s">
        <v>1598</v>
      </c>
      <c r="D4572" s="46" t="s">
        <v>3887</v>
      </c>
      <c r="E4572" s="46" t="s">
        <v>3110</v>
      </c>
      <c r="F4572" s="46" t="s">
        <v>7999</v>
      </c>
      <c r="G4572" s="46" t="s">
        <v>14624</v>
      </c>
      <c r="H4572" s="46" t="s">
        <v>368</v>
      </c>
      <c r="I4572" s="46" t="s">
        <v>502</v>
      </c>
      <c r="J4572" s="47">
        <v>359</v>
      </c>
      <c r="K4572" s="46" t="s">
        <v>2569</v>
      </c>
      <c r="L4572" s="46" t="s">
        <v>287</v>
      </c>
    </row>
    <row r="4573" spans="1:12" x14ac:dyDescent="0.2">
      <c r="A4573" s="47">
        <v>2334</v>
      </c>
      <c r="C4573" s="46" t="s">
        <v>9</v>
      </c>
      <c r="D4573" s="46" t="s">
        <v>6852</v>
      </c>
      <c r="E4573" s="46" t="s">
        <v>20</v>
      </c>
      <c r="F4573" s="46" t="s">
        <v>7999</v>
      </c>
      <c r="G4573" s="46" t="s">
        <v>14625</v>
      </c>
      <c r="H4573" s="46" t="s">
        <v>361</v>
      </c>
      <c r="I4573" s="46" t="s">
        <v>713</v>
      </c>
      <c r="J4573" s="47">
        <v>10129</v>
      </c>
      <c r="K4573" s="46" t="s">
        <v>2569</v>
      </c>
      <c r="L4573" s="46" t="s">
        <v>286</v>
      </c>
    </row>
    <row r="4574" spans="1:12" x14ac:dyDescent="0.2">
      <c r="A4574" s="47">
        <v>2326</v>
      </c>
      <c r="C4574" s="46" t="s">
        <v>7768</v>
      </c>
      <c r="D4574" s="46" t="s">
        <v>7769</v>
      </c>
      <c r="E4574" s="46" t="s">
        <v>45</v>
      </c>
      <c r="F4574" s="46" t="s">
        <v>8001</v>
      </c>
      <c r="G4574" s="46" t="s">
        <v>14626</v>
      </c>
      <c r="H4574" s="46" t="s">
        <v>361</v>
      </c>
      <c r="I4574" s="46" t="s">
        <v>401</v>
      </c>
      <c r="J4574" s="47">
        <v>308</v>
      </c>
      <c r="K4574" s="46" t="s">
        <v>2569</v>
      </c>
      <c r="L4574" s="46" t="s">
        <v>284</v>
      </c>
    </row>
    <row r="4575" spans="1:12" x14ac:dyDescent="0.2">
      <c r="A4575" s="47">
        <v>2321</v>
      </c>
      <c r="C4575" s="46" t="s">
        <v>54</v>
      </c>
      <c r="D4575" s="46" t="s">
        <v>9</v>
      </c>
      <c r="E4575" s="46" t="s">
        <v>51</v>
      </c>
      <c r="F4575" s="46" t="s">
        <v>7550</v>
      </c>
      <c r="G4575" s="46" t="s">
        <v>14627</v>
      </c>
      <c r="H4575" s="46" t="s">
        <v>368</v>
      </c>
      <c r="I4575" s="46" t="s">
        <v>440</v>
      </c>
      <c r="J4575" s="47">
        <v>10005</v>
      </c>
      <c r="K4575" s="46" t="s">
        <v>2569</v>
      </c>
      <c r="L4575" s="46" t="s">
        <v>285</v>
      </c>
    </row>
    <row r="4576" spans="1:12" x14ac:dyDescent="0.2">
      <c r="A4576" s="47">
        <v>2320</v>
      </c>
      <c r="C4576" s="46" t="s">
        <v>2657</v>
      </c>
      <c r="D4576" s="46" t="s">
        <v>2658</v>
      </c>
      <c r="E4576" s="46" t="s">
        <v>20</v>
      </c>
      <c r="F4576" s="46" t="s">
        <v>8004</v>
      </c>
      <c r="G4576" s="46" t="s">
        <v>14628</v>
      </c>
      <c r="H4576" s="46" t="s">
        <v>368</v>
      </c>
      <c r="I4576" s="46" t="s">
        <v>400</v>
      </c>
      <c r="J4576" s="47">
        <v>305</v>
      </c>
      <c r="K4576" s="46" t="s">
        <v>2569</v>
      </c>
      <c r="L4576" s="46" t="s">
        <v>279</v>
      </c>
    </row>
    <row r="4577" spans="1:12" x14ac:dyDescent="0.2">
      <c r="A4577" s="47">
        <v>2319</v>
      </c>
      <c r="C4577" s="46" t="s">
        <v>3974</v>
      </c>
      <c r="D4577" s="46" t="s">
        <v>400</v>
      </c>
      <c r="E4577" s="46" t="s">
        <v>15261</v>
      </c>
      <c r="F4577" s="46" t="s">
        <v>8005</v>
      </c>
      <c r="G4577" s="46" t="s">
        <v>14629</v>
      </c>
      <c r="H4577" s="46" t="s">
        <v>361</v>
      </c>
      <c r="I4577" s="46" t="s">
        <v>445</v>
      </c>
      <c r="J4577" s="47">
        <v>10007</v>
      </c>
      <c r="K4577" s="46" t="s">
        <v>2569</v>
      </c>
      <c r="L4577" s="46" t="s">
        <v>287</v>
      </c>
    </row>
    <row r="4578" spans="1:12" x14ac:dyDescent="0.2">
      <c r="A4578" s="47">
        <v>2318</v>
      </c>
      <c r="C4578" s="46" t="s">
        <v>16031</v>
      </c>
      <c r="D4578" s="46" t="s">
        <v>16032</v>
      </c>
      <c r="E4578" s="46" t="s">
        <v>3243</v>
      </c>
      <c r="F4578" s="46" t="s">
        <v>14630</v>
      </c>
      <c r="G4578" s="46" t="s">
        <v>14631</v>
      </c>
      <c r="H4578" s="46" t="s">
        <v>368</v>
      </c>
      <c r="I4578" s="46" t="s">
        <v>2950</v>
      </c>
      <c r="J4578" s="47">
        <v>10111</v>
      </c>
      <c r="K4578" s="46" t="s">
        <v>2569</v>
      </c>
      <c r="L4578" s="46" t="s">
        <v>280</v>
      </c>
    </row>
    <row r="4579" spans="1:12" x14ac:dyDescent="0.2">
      <c r="A4579" s="47">
        <v>2314</v>
      </c>
      <c r="C4579" s="46" t="s">
        <v>124</v>
      </c>
      <c r="D4579" s="46" t="s">
        <v>157</v>
      </c>
      <c r="E4579" s="46" t="s">
        <v>98</v>
      </c>
      <c r="F4579" s="46" t="s">
        <v>8006</v>
      </c>
      <c r="G4579" s="46" t="s">
        <v>14632</v>
      </c>
      <c r="H4579" s="46" t="s">
        <v>358</v>
      </c>
      <c r="I4579" s="46" t="s">
        <v>1138</v>
      </c>
      <c r="J4579" s="47">
        <v>10116</v>
      </c>
      <c r="K4579" s="46" t="s">
        <v>2569</v>
      </c>
      <c r="L4579" s="46" t="s">
        <v>286</v>
      </c>
    </row>
    <row r="4580" spans="1:12" x14ac:dyDescent="0.2">
      <c r="A4580" s="47">
        <v>2308</v>
      </c>
      <c r="C4580" s="46" t="s">
        <v>1803</v>
      </c>
      <c r="D4580" s="46" t="s">
        <v>7775</v>
      </c>
      <c r="E4580" s="46" t="s">
        <v>399</v>
      </c>
      <c r="F4580" s="46" t="s">
        <v>8009</v>
      </c>
      <c r="G4580" s="46" t="s">
        <v>14633</v>
      </c>
      <c r="H4580" s="46" t="s">
        <v>368</v>
      </c>
      <c r="I4580" s="46" t="s">
        <v>571</v>
      </c>
      <c r="J4580" s="47">
        <v>243</v>
      </c>
      <c r="K4580" s="46" t="s">
        <v>2569</v>
      </c>
      <c r="L4580" s="46" t="s">
        <v>282</v>
      </c>
    </row>
    <row r="4581" spans="1:12" x14ac:dyDescent="0.2">
      <c r="A4581" s="47">
        <v>2302</v>
      </c>
      <c r="C4581" s="46" t="s">
        <v>1634</v>
      </c>
      <c r="D4581" s="46" t="s">
        <v>429</v>
      </c>
      <c r="E4581" s="46" t="s">
        <v>51</v>
      </c>
      <c r="F4581" s="46" t="s">
        <v>8011</v>
      </c>
      <c r="G4581" s="46" t="s">
        <v>14634</v>
      </c>
      <c r="H4581" s="46" t="s">
        <v>358</v>
      </c>
      <c r="I4581" s="46" t="s">
        <v>401</v>
      </c>
      <c r="J4581" s="47">
        <v>308</v>
      </c>
      <c r="K4581" s="46" t="s">
        <v>2569</v>
      </c>
      <c r="L4581" s="46" t="s">
        <v>284</v>
      </c>
    </row>
    <row r="4582" spans="1:12" x14ac:dyDescent="0.2">
      <c r="A4582" s="47">
        <v>2296</v>
      </c>
      <c r="C4582" s="46" t="s">
        <v>3974</v>
      </c>
      <c r="D4582" s="46" t="s">
        <v>7777</v>
      </c>
      <c r="E4582" s="46" t="s">
        <v>36</v>
      </c>
      <c r="F4582" s="46" t="s">
        <v>8012</v>
      </c>
      <c r="G4582" s="46" t="s">
        <v>14635</v>
      </c>
      <c r="H4582" s="46" t="s">
        <v>368</v>
      </c>
      <c r="I4582" s="46" t="s">
        <v>389</v>
      </c>
      <c r="J4582" s="47">
        <v>261</v>
      </c>
      <c r="K4582" s="46" t="s">
        <v>2569</v>
      </c>
      <c r="L4582" s="46" t="s">
        <v>282</v>
      </c>
    </row>
    <row r="4583" spans="1:12" x14ac:dyDescent="0.2">
      <c r="A4583" s="47">
        <v>2291</v>
      </c>
      <c r="C4583" s="46" t="s">
        <v>57</v>
      </c>
      <c r="D4583" s="46" t="s">
        <v>2025</v>
      </c>
      <c r="E4583" s="46" t="s">
        <v>3138</v>
      </c>
      <c r="F4583" s="46" t="s">
        <v>8013</v>
      </c>
      <c r="G4583" s="46" t="s">
        <v>14636</v>
      </c>
      <c r="H4583" s="46" t="s">
        <v>361</v>
      </c>
      <c r="I4583" s="46" t="s">
        <v>437</v>
      </c>
      <c r="J4583" s="47">
        <v>736</v>
      </c>
      <c r="K4583" s="46" t="s">
        <v>2569</v>
      </c>
      <c r="L4583" s="46" t="s">
        <v>282</v>
      </c>
    </row>
    <row r="4584" spans="1:12" x14ac:dyDescent="0.2">
      <c r="A4584" s="47">
        <v>2278</v>
      </c>
      <c r="C4584" s="46" t="s">
        <v>13</v>
      </c>
      <c r="D4584" s="46" t="s">
        <v>2033</v>
      </c>
      <c r="E4584" s="46" t="s">
        <v>22</v>
      </c>
      <c r="F4584" s="46" t="s">
        <v>8014</v>
      </c>
      <c r="G4584" s="46" t="s">
        <v>14637</v>
      </c>
      <c r="H4584" s="46" t="s">
        <v>368</v>
      </c>
      <c r="I4584" s="46" t="s">
        <v>388</v>
      </c>
      <c r="J4584" s="47">
        <v>252</v>
      </c>
      <c r="K4584" s="46" t="s">
        <v>2569</v>
      </c>
      <c r="L4584" s="46" t="s">
        <v>282</v>
      </c>
    </row>
    <row r="4585" spans="1:12" x14ac:dyDescent="0.2">
      <c r="A4585" s="47">
        <v>2270</v>
      </c>
      <c r="C4585" s="46" t="s">
        <v>2061</v>
      </c>
      <c r="D4585" s="46" t="s">
        <v>1596</v>
      </c>
      <c r="E4585" s="46" t="s">
        <v>411</v>
      </c>
      <c r="F4585" s="46" t="s">
        <v>6308</v>
      </c>
      <c r="G4585" s="46" t="s">
        <v>14638</v>
      </c>
      <c r="H4585" s="46" t="s">
        <v>361</v>
      </c>
      <c r="I4585" s="46" t="s">
        <v>718</v>
      </c>
      <c r="J4585" s="47">
        <v>326</v>
      </c>
      <c r="K4585" s="46" t="s">
        <v>2569</v>
      </c>
      <c r="L4585" s="46" t="s">
        <v>284</v>
      </c>
    </row>
    <row r="4586" spans="1:12" x14ac:dyDescent="0.2">
      <c r="A4586" s="47">
        <v>2262</v>
      </c>
      <c r="C4586" s="46" t="s">
        <v>6719</v>
      </c>
      <c r="D4586" s="46" t="s">
        <v>5250</v>
      </c>
      <c r="E4586" s="46" t="s">
        <v>29</v>
      </c>
      <c r="F4586" s="46" t="s">
        <v>8016</v>
      </c>
      <c r="G4586" s="46" t="s">
        <v>14639</v>
      </c>
      <c r="H4586" s="46" t="s">
        <v>361</v>
      </c>
      <c r="I4586" s="46" t="s">
        <v>4320</v>
      </c>
      <c r="J4586" s="47">
        <v>103</v>
      </c>
      <c r="K4586" s="46" t="s">
        <v>2569</v>
      </c>
      <c r="L4586" s="46" t="s">
        <v>278</v>
      </c>
    </row>
    <row r="4587" spans="1:12" x14ac:dyDescent="0.2">
      <c r="A4587" s="47">
        <v>2245</v>
      </c>
      <c r="C4587" s="46" t="s">
        <v>1633</v>
      </c>
      <c r="D4587" s="46" t="s">
        <v>57</v>
      </c>
      <c r="E4587" s="46" t="s">
        <v>32</v>
      </c>
      <c r="F4587" s="46" t="s">
        <v>8017</v>
      </c>
      <c r="G4587" s="46" t="s">
        <v>14640</v>
      </c>
      <c r="H4587" s="46" t="s">
        <v>368</v>
      </c>
      <c r="I4587" s="46" t="s">
        <v>601</v>
      </c>
      <c r="J4587" s="47">
        <v>67</v>
      </c>
      <c r="K4587" s="46" t="s">
        <v>2569</v>
      </c>
      <c r="L4587" s="46" t="s">
        <v>269</v>
      </c>
    </row>
    <row r="4588" spans="1:12" x14ac:dyDescent="0.2">
      <c r="A4588" s="47">
        <v>2244</v>
      </c>
      <c r="C4588" s="46" t="s">
        <v>1479</v>
      </c>
      <c r="D4588" s="46" t="s">
        <v>1632</v>
      </c>
      <c r="E4588" s="46" t="s">
        <v>30</v>
      </c>
      <c r="F4588" s="46" t="s">
        <v>8019</v>
      </c>
      <c r="G4588" s="46" t="s">
        <v>14641</v>
      </c>
      <c r="H4588" s="46" t="s">
        <v>368</v>
      </c>
      <c r="I4588" s="46" t="s">
        <v>496</v>
      </c>
      <c r="J4588" s="47">
        <v>337</v>
      </c>
      <c r="K4588" s="46" t="s">
        <v>2569</v>
      </c>
      <c r="L4588" s="46" t="s">
        <v>280</v>
      </c>
    </row>
    <row r="4589" spans="1:12" x14ac:dyDescent="0.2">
      <c r="A4589" s="47">
        <v>2238</v>
      </c>
      <c r="C4589" s="46" t="s">
        <v>2036</v>
      </c>
      <c r="D4589" s="46" t="s">
        <v>34</v>
      </c>
      <c r="E4589" s="46" t="s">
        <v>4660</v>
      </c>
      <c r="F4589" s="46" t="s">
        <v>8021</v>
      </c>
      <c r="G4589" s="46" t="s">
        <v>14642</v>
      </c>
      <c r="H4589" s="46" t="s">
        <v>361</v>
      </c>
      <c r="I4589" s="46" t="s">
        <v>369</v>
      </c>
      <c r="J4589" s="47">
        <v>78</v>
      </c>
      <c r="K4589" s="46" t="s">
        <v>2569</v>
      </c>
      <c r="L4589" s="46" t="s">
        <v>279</v>
      </c>
    </row>
    <row r="4590" spans="1:12" x14ac:dyDescent="0.2">
      <c r="A4590" s="47">
        <v>2229</v>
      </c>
      <c r="C4590" s="46" t="s">
        <v>14385</v>
      </c>
      <c r="D4590" s="46" t="s">
        <v>10</v>
      </c>
      <c r="E4590" s="46" t="s">
        <v>14386</v>
      </c>
      <c r="F4590" s="46" t="s">
        <v>8023</v>
      </c>
      <c r="G4590" s="46" t="s">
        <v>14643</v>
      </c>
      <c r="H4590" s="46" t="s">
        <v>361</v>
      </c>
      <c r="I4590" s="46" t="s">
        <v>398</v>
      </c>
      <c r="J4590" s="47">
        <v>295</v>
      </c>
      <c r="K4590" s="46" t="s">
        <v>2569</v>
      </c>
      <c r="L4590" s="46" t="s">
        <v>282</v>
      </c>
    </row>
    <row r="4591" spans="1:12" x14ac:dyDescent="0.2">
      <c r="A4591" s="47">
        <v>2228</v>
      </c>
      <c r="C4591" s="46" t="s">
        <v>13</v>
      </c>
      <c r="D4591" s="46" t="s">
        <v>7783</v>
      </c>
      <c r="E4591" s="46" t="s">
        <v>95</v>
      </c>
      <c r="F4591" s="46" t="s">
        <v>14644</v>
      </c>
      <c r="G4591" s="46" t="s">
        <v>14645</v>
      </c>
      <c r="H4591" s="46" t="s">
        <v>361</v>
      </c>
      <c r="I4591" s="46" t="s">
        <v>945</v>
      </c>
      <c r="J4591" s="47">
        <v>487</v>
      </c>
      <c r="K4591" s="46" t="s">
        <v>2569</v>
      </c>
      <c r="L4591" s="46" t="s">
        <v>269</v>
      </c>
    </row>
    <row r="4592" spans="1:12" x14ac:dyDescent="0.2">
      <c r="A4592" s="47">
        <v>2225</v>
      </c>
      <c r="C4592" s="46" t="s">
        <v>111</v>
      </c>
      <c r="D4592" s="46" t="s">
        <v>1631</v>
      </c>
      <c r="E4592" s="46" t="s">
        <v>5915</v>
      </c>
      <c r="F4592" s="46" t="s">
        <v>8024</v>
      </c>
      <c r="G4592" s="46" t="s">
        <v>14646</v>
      </c>
      <c r="H4592" s="46" t="s">
        <v>361</v>
      </c>
      <c r="I4592" s="46" t="s">
        <v>437</v>
      </c>
      <c r="J4592" s="47">
        <v>736</v>
      </c>
      <c r="K4592" s="46" t="s">
        <v>2569</v>
      </c>
      <c r="L4592" s="46" t="s">
        <v>282</v>
      </c>
    </row>
    <row r="4593" spans="1:12" x14ac:dyDescent="0.2">
      <c r="A4593" s="47">
        <v>2213</v>
      </c>
      <c r="C4593" s="46" t="s">
        <v>79</v>
      </c>
      <c r="D4593" s="46" t="s">
        <v>6842</v>
      </c>
      <c r="E4593" s="46" t="s">
        <v>7925</v>
      </c>
      <c r="F4593" s="46" t="s">
        <v>8027</v>
      </c>
      <c r="G4593" s="46" t="s">
        <v>14647</v>
      </c>
      <c r="H4593" s="46" t="s">
        <v>361</v>
      </c>
      <c r="I4593" s="46" t="s">
        <v>512</v>
      </c>
      <c r="J4593" s="47">
        <v>543</v>
      </c>
      <c r="K4593" s="46" t="s">
        <v>2569</v>
      </c>
      <c r="L4593" s="46" t="s">
        <v>288</v>
      </c>
    </row>
    <row r="4594" spans="1:12" x14ac:dyDescent="0.2">
      <c r="A4594" s="47">
        <v>2189</v>
      </c>
      <c r="C4594" s="46" t="s">
        <v>1744</v>
      </c>
      <c r="D4594" s="46" t="s">
        <v>125</v>
      </c>
      <c r="E4594" s="46" t="s">
        <v>29</v>
      </c>
      <c r="F4594" s="46" t="s">
        <v>8029</v>
      </c>
      <c r="G4594" s="46" t="s">
        <v>14648</v>
      </c>
      <c r="H4594" s="46" t="s">
        <v>361</v>
      </c>
      <c r="I4594" s="46" t="s">
        <v>369</v>
      </c>
      <c r="J4594" s="47">
        <v>78</v>
      </c>
      <c r="K4594" s="46" t="s">
        <v>2569</v>
      </c>
      <c r="L4594" s="46" t="s">
        <v>279</v>
      </c>
    </row>
    <row r="4595" spans="1:12" x14ac:dyDescent="0.2">
      <c r="A4595" s="47">
        <v>2187</v>
      </c>
      <c r="C4595" s="46" t="s">
        <v>14992</v>
      </c>
      <c r="D4595" s="46" t="s">
        <v>14993</v>
      </c>
      <c r="E4595" s="46" t="s">
        <v>1578</v>
      </c>
      <c r="F4595" s="46" t="s">
        <v>14649</v>
      </c>
      <c r="G4595" s="46" t="s">
        <v>14650</v>
      </c>
      <c r="H4595" s="46" t="s">
        <v>368</v>
      </c>
      <c r="I4595" s="46" t="s">
        <v>882</v>
      </c>
      <c r="J4595" s="47">
        <v>567</v>
      </c>
      <c r="K4595" s="46" t="s">
        <v>2569</v>
      </c>
      <c r="L4595" s="46" t="s">
        <v>269</v>
      </c>
    </row>
    <row r="4596" spans="1:12" x14ac:dyDescent="0.2">
      <c r="A4596" s="47">
        <v>2181</v>
      </c>
      <c r="C4596" s="46" t="s">
        <v>1629</v>
      </c>
      <c r="D4596" s="46" t="s">
        <v>1630</v>
      </c>
      <c r="E4596" s="46" t="s">
        <v>52</v>
      </c>
      <c r="F4596" s="46" t="s">
        <v>8030</v>
      </c>
      <c r="G4596" s="46" t="s">
        <v>14651</v>
      </c>
      <c r="H4596" s="46" t="s">
        <v>368</v>
      </c>
      <c r="I4596" s="46" t="s">
        <v>682</v>
      </c>
      <c r="J4596" s="47">
        <v>214</v>
      </c>
      <c r="K4596" s="46" t="s">
        <v>2569</v>
      </c>
      <c r="L4596" s="46" t="s">
        <v>170</v>
      </c>
    </row>
    <row r="4597" spans="1:12" x14ac:dyDescent="0.2">
      <c r="A4597" s="47">
        <v>2174</v>
      </c>
      <c r="C4597" s="46" t="s">
        <v>7741</v>
      </c>
      <c r="D4597" s="46" t="s">
        <v>1623</v>
      </c>
      <c r="E4597" s="46" t="s">
        <v>60</v>
      </c>
      <c r="F4597" s="46" t="s">
        <v>8031</v>
      </c>
      <c r="G4597" s="46" t="s">
        <v>14652</v>
      </c>
      <c r="H4597" s="46" t="s">
        <v>358</v>
      </c>
      <c r="I4597" s="46" t="s">
        <v>670</v>
      </c>
      <c r="J4597" s="47">
        <v>62</v>
      </c>
      <c r="K4597" s="46" t="s">
        <v>2569</v>
      </c>
      <c r="L4597" s="46" t="s">
        <v>283</v>
      </c>
    </row>
    <row r="4598" spans="1:12" x14ac:dyDescent="0.2">
      <c r="A4598" s="47">
        <v>2165</v>
      </c>
      <c r="C4598" s="46" t="s">
        <v>2050</v>
      </c>
      <c r="D4598" s="46" t="s">
        <v>2051</v>
      </c>
      <c r="E4598" s="46" t="s">
        <v>3209</v>
      </c>
      <c r="F4598" s="46" t="s">
        <v>8032</v>
      </c>
      <c r="G4598" s="46" t="s">
        <v>14653</v>
      </c>
      <c r="H4598" s="46" t="s">
        <v>358</v>
      </c>
      <c r="I4598" s="46" t="s">
        <v>398</v>
      </c>
      <c r="J4598" s="47">
        <v>295</v>
      </c>
      <c r="K4598" s="46" t="s">
        <v>2569</v>
      </c>
      <c r="L4598" s="46" t="s">
        <v>282</v>
      </c>
    </row>
    <row r="4599" spans="1:12" x14ac:dyDescent="0.2">
      <c r="A4599" s="47">
        <v>2162</v>
      </c>
      <c r="C4599" s="46" t="s">
        <v>1625</v>
      </c>
      <c r="D4599" s="46" t="s">
        <v>1626</v>
      </c>
      <c r="E4599" s="46" t="s">
        <v>14400</v>
      </c>
      <c r="F4599" s="46" t="s">
        <v>8035</v>
      </c>
      <c r="G4599" s="46" t="s">
        <v>14654</v>
      </c>
      <c r="H4599" s="46" t="s">
        <v>361</v>
      </c>
      <c r="I4599" s="46" t="s">
        <v>650</v>
      </c>
      <c r="J4599" s="47">
        <v>51</v>
      </c>
      <c r="K4599" s="46" t="s">
        <v>2569</v>
      </c>
      <c r="L4599" s="46" t="s">
        <v>280</v>
      </c>
    </row>
    <row r="4600" spans="1:12" x14ac:dyDescent="0.2">
      <c r="A4600" s="47">
        <v>2158</v>
      </c>
      <c r="C4600" s="46" t="s">
        <v>5882</v>
      </c>
      <c r="D4600" s="46" t="s">
        <v>1780</v>
      </c>
      <c r="E4600" s="46" t="s">
        <v>4318</v>
      </c>
      <c r="F4600" s="46" t="s">
        <v>8037</v>
      </c>
      <c r="G4600" s="46" t="s">
        <v>14655</v>
      </c>
      <c r="H4600" s="46" t="s">
        <v>361</v>
      </c>
      <c r="I4600" s="46" t="s">
        <v>619</v>
      </c>
      <c r="J4600" s="47">
        <v>43</v>
      </c>
      <c r="K4600" s="46" t="s">
        <v>2569</v>
      </c>
      <c r="L4600" s="46" t="s">
        <v>269</v>
      </c>
    </row>
    <row r="4601" spans="1:12" x14ac:dyDescent="0.2">
      <c r="A4601" s="47">
        <v>2155</v>
      </c>
      <c r="C4601" s="46" t="s">
        <v>7791</v>
      </c>
      <c r="D4601" s="46" t="s">
        <v>15</v>
      </c>
      <c r="E4601" s="46" t="s">
        <v>392</v>
      </c>
      <c r="F4601" s="46" t="s">
        <v>7226</v>
      </c>
      <c r="G4601" s="46" t="s">
        <v>14656</v>
      </c>
      <c r="H4601" s="46" t="s">
        <v>368</v>
      </c>
      <c r="I4601" s="46" t="s">
        <v>373</v>
      </c>
      <c r="J4601" s="47">
        <v>100</v>
      </c>
      <c r="K4601" s="46" t="s">
        <v>3128</v>
      </c>
      <c r="L4601" s="46" t="s">
        <v>283</v>
      </c>
    </row>
    <row r="4602" spans="1:12" x14ac:dyDescent="0.2">
      <c r="A4602" s="47">
        <v>2154</v>
      </c>
      <c r="C4602" s="46" t="s">
        <v>16033</v>
      </c>
      <c r="D4602" s="46" t="s">
        <v>89</v>
      </c>
      <c r="E4602" s="46" t="s">
        <v>3218</v>
      </c>
      <c r="F4602" s="46" t="s">
        <v>8038</v>
      </c>
      <c r="G4602" s="46" t="s">
        <v>14657</v>
      </c>
      <c r="H4602" s="46" t="s">
        <v>361</v>
      </c>
      <c r="I4602" s="46" t="s">
        <v>676</v>
      </c>
      <c r="J4602" s="47">
        <v>444</v>
      </c>
      <c r="K4602" s="46" t="s">
        <v>2569</v>
      </c>
      <c r="L4602" s="46" t="s">
        <v>269</v>
      </c>
    </row>
    <row r="4603" spans="1:12" x14ac:dyDescent="0.2">
      <c r="A4603" s="47">
        <v>2149</v>
      </c>
      <c r="C4603" s="46" t="s">
        <v>39</v>
      </c>
      <c r="D4603" s="46" t="s">
        <v>9</v>
      </c>
      <c r="E4603" s="46" t="s">
        <v>2592</v>
      </c>
      <c r="F4603" s="46" t="s">
        <v>8039</v>
      </c>
      <c r="G4603" s="46" t="s">
        <v>14658</v>
      </c>
      <c r="H4603" s="46" t="s">
        <v>361</v>
      </c>
      <c r="I4603" s="46" t="s">
        <v>437</v>
      </c>
      <c r="J4603" s="47">
        <v>736</v>
      </c>
      <c r="K4603" s="46" t="s">
        <v>2569</v>
      </c>
      <c r="L4603" s="46" t="s">
        <v>282</v>
      </c>
    </row>
    <row r="4604" spans="1:12" x14ac:dyDescent="0.2">
      <c r="A4604" s="47">
        <v>2148</v>
      </c>
      <c r="C4604" s="46" t="s">
        <v>7794</v>
      </c>
      <c r="D4604" s="46" t="s">
        <v>7795</v>
      </c>
      <c r="E4604" s="46" t="s">
        <v>4247</v>
      </c>
      <c r="F4604" s="46" t="s">
        <v>8040</v>
      </c>
      <c r="G4604" s="46" t="s">
        <v>14659</v>
      </c>
      <c r="H4604" s="46" t="s">
        <v>361</v>
      </c>
      <c r="I4604" s="46" t="s">
        <v>597</v>
      </c>
      <c r="J4604" s="47">
        <v>142</v>
      </c>
      <c r="K4604" s="46" t="s">
        <v>2569</v>
      </c>
      <c r="L4604" s="46" t="s">
        <v>285</v>
      </c>
    </row>
    <row r="4605" spans="1:12" x14ac:dyDescent="0.2">
      <c r="A4605" s="47">
        <v>2146</v>
      </c>
      <c r="C4605" s="46" t="s">
        <v>2058</v>
      </c>
      <c r="D4605" s="46" t="s">
        <v>2059</v>
      </c>
      <c r="E4605" s="46" t="s">
        <v>2752</v>
      </c>
      <c r="F4605" s="46" t="s">
        <v>8041</v>
      </c>
      <c r="G4605" s="46" t="s">
        <v>14660</v>
      </c>
      <c r="H4605" s="46" t="s">
        <v>368</v>
      </c>
      <c r="I4605" s="46" t="s">
        <v>789</v>
      </c>
      <c r="J4605" s="47">
        <v>10408</v>
      </c>
      <c r="K4605" s="46" t="s">
        <v>2569</v>
      </c>
      <c r="L4605" s="46" t="s">
        <v>288</v>
      </c>
    </row>
    <row r="4606" spans="1:12" x14ac:dyDescent="0.2">
      <c r="A4606" s="47">
        <v>2143</v>
      </c>
      <c r="C4606" s="46" t="s">
        <v>1744</v>
      </c>
      <c r="D4606" s="46" t="s">
        <v>394</v>
      </c>
      <c r="E4606" s="46" t="s">
        <v>32</v>
      </c>
      <c r="F4606" s="46" t="s">
        <v>8042</v>
      </c>
      <c r="G4606" s="46" t="s">
        <v>14661</v>
      </c>
      <c r="H4606" s="46" t="s">
        <v>361</v>
      </c>
      <c r="I4606" s="46" t="s">
        <v>640</v>
      </c>
      <c r="J4606" s="47">
        <v>10415</v>
      </c>
      <c r="K4606" s="46" t="s">
        <v>2569</v>
      </c>
      <c r="L4606" s="46" t="s">
        <v>269</v>
      </c>
    </row>
    <row r="4607" spans="1:12" x14ac:dyDescent="0.2">
      <c r="A4607" s="47">
        <v>2125</v>
      </c>
      <c r="C4607" s="46" t="s">
        <v>17</v>
      </c>
      <c r="D4607" s="46" t="s">
        <v>15191</v>
      </c>
      <c r="E4607" s="46" t="s">
        <v>15192</v>
      </c>
      <c r="F4607" s="46" t="s">
        <v>8044</v>
      </c>
      <c r="G4607" s="46" t="s">
        <v>14662</v>
      </c>
      <c r="H4607" s="46" t="s">
        <v>368</v>
      </c>
      <c r="I4607" s="46" t="s">
        <v>496</v>
      </c>
      <c r="J4607" s="47">
        <v>337</v>
      </c>
      <c r="K4607" s="46" t="s">
        <v>2569</v>
      </c>
      <c r="L4607" s="46" t="s">
        <v>280</v>
      </c>
    </row>
    <row r="4608" spans="1:12" x14ac:dyDescent="0.2">
      <c r="A4608" s="47">
        <v>2122</v>
      </c>
      <c r="C4608" s="46" t="s">
        <v>90</v>
      </c>
      <c r="D4608" s="46" t="s">
        <v>19</v>
      </c>
      <c r="E4608" s="46" t="s">
        <v>491</v>
      </c>
      <c r="F4608" s="46" t="s">
        <v>14663</v>
      </c>
      <c r="G4608" s="46" t="s">
        <v>14664</v>
      </c>
      <c r="H4608" s="46" t="s">
        <v>368</v>
      </c>
      <c r="I4608" s="46" t="s">
        <v>389</v>
      </c>
      <c r="J4608" s="47">
        <v>261</v>
      </c>
      <c r="K4608" s="46" t="s">
        <v>2569</v>
      </c>
      <c r="L4608" s="46" t="s">
        <v>282</v>
      </c>
    </row>
    <row r="4609" spans="1:12" x14ac:dyDescent="0.2">
      <c r="A4609" s="47">
        <v>2112</v>
      </c>
      <c r="C4609" s="46" t="s">
        <v>7768</v>
      </c>
      <c r="D4609" s="46" t="s">
        <v>7769</v>
      </c>
      <c r="E4609" s="46" t="s">
        <v>7799</v>
      </c>
      <c r="F4609" s="46" t="s">
        <v>8046</v>
      </c>
      <c r="G4609" s="46" t="s">
        <v>14665</v>
      </c>
      <c r="H4609" s="46" t="s">
        <v>361</v>
      </c>
      <c r="I4609" s="46" t="s">
        <v>402</v>
      </c>
      <c r="J4609" s="47">
        <v>309</v>
      </c>
      <c r="K4609" s="46" t="s">
        <v>3128</v>
      </c>
      <c r="L4609" s="46" t="s">
        <v>279</v>
      </c>
    </row>
    <row r="4610" spans="1:12" x14ac:dyDescent="0.2">
      <c r="A4610" s="47">
        <v>2106</v>
      </c>
      <c r="C4610" s="46" t="s">
        <v>7801</v>
      </c>
      <c r="D4610" s="46" t="s">
        <v>7802</v>
      </c>
      <c r="E4610" s="46" t="s">
        <v>2943</v>
      </c>
      <c r="F4610" s="46" t="s">
        <v>8046</v>
      </c>
      <c r="G4610" s="46" t="s">
        <v>14667</v>
      </c>
      <c r="H4610" s="46" t="s">
        <v>368</v>
      </c>
      <c r="I4610" s="46" t="s">
        <v>523</v>
      </c>
      <c r="J4610" s="47">
        <v>302</v>
      </c>
      <c r="K4610" s="46" t="s">
        <v>2569</v>
      </c>
      <c r="L4610" s="46" t="s">
        <v>280</v>
      </c>
    </row>
    <row r="4611" spans="1:12" x14ac:dyDescent="0.2">
      <c r="A4611" s="47">
        <v>2091</v>
      </c>
      <c r="C4611" s="46" t="s">
        <v>3371</v>
      </c>
      <c r="D4611" s="46" t="s">
        <v>7804</v>
      </c>
      <c r="E4611" s="46" t="s">
        <v>7805</v>
      </c>
      <c r="F4611" s="46" t="s">
        <v>8049</v>
      </c>
      <c r="G4611" s="46" t="s">
        <v>14668</v>
      </c>
      <c r="H4611" s="46" t="s">
        <v>361</v>
      </c>
      <c r="I4611" s="46" t="s">
        <v>440</v>
      </c>
      <c r="J4611" s="47">
        <v>10005</v>
      </c>
      <c r="K4611" s="46" t="s">
        <v>2569</v>
      </c>
      <c r="L4611" s="46" t="s">
        <v>285</v>
      </c>
    </row>
    <row r="4612" spans="1:12" x14ac:dyDescent="0.2">
      <c r="A4612" s="47">
        <v>2086</v>
      </c>
      <c r="C4612" s="46" t="s">
        <v>43</v>
      </c>
      <c r="D4612" s="46" t="s">
        <v>54</v>
      </c>
      <c r="E4612" s="46" t="s">
        <v>46</v>
      </c>
      <c r="F4612" s="46" t="s">
        <v>8050</v>
      </c>
      <c r="G4612" s="46" t="s">
        <v>14669</v>
      </c>
      <c r="H4612" s="46" t="s">
        <v>361</v>
      </c>
      <c r="I4612" s="46" t="s">
        <v>379</v>
      </c>
      <c r="J4612" s="47">
        <v>138</v>
      </c>
      <c r="K4612" s="46" t="s">
        <v>2569</v>
      </c>
      <c r="L4612" s="46" t="s">
        <v>285</v>
      </c>
    </row>
    <row r="4613" spans="1:12" x14ac:dyDescent="0.2">
      <c r="A4613" s="47">
        <v>2085</v>
      </c>
      <c r="C4613" s="46" t="s">
        <v>13</v>
      </c>
      <c r="D4613" s="46" t="s">
        <v>1620</v>
      </c>
      <c r="E4613" s="46" t="s">
        <v>3412</v>
      </c>
      <c r="F4613" s="46" t="s">
        <v>8054</v>
      </c>
      <c r="G4613" s="46" t="s">
        <v>14670</v>
      </c>
      <c r="H4613" s="46" t="s">
        <v>358</v>
      </c>
      <c r="I4613" s="46" t="s">
        <v>8055</v>
      </c>
      <c r="J4613" s="47">
        <v>10254</v>
      </c>
      <c r="K4613" s="46" t="s">
        <v>2569</v>
      </c>
      <c r="L4613" s="46" t="s">
        <v>282</v>
      </c>
    </row>
    <row r="4614" spans="1:12" x14ac:dyDescent="0.2">
      <c r="A4614" s="47">
        <v>2073</v>
      </c>
      <c r="C4614" s="46" t="s">
        <v>1618</v>
      </c>
      <c r="D4614" s="46" t="s">
        <v>1619</v>
      </c>
      <c r="E4614" s="46" t="s">
        <v>29</v>
      </c>
      <c r="F4614" s="46" t="s">
        <v>8056</v>
      </c>
      <c r="G4614" s="46" t="s">
        <v>14671</v>
      </c>
      <c r="H4614" s="46" t="s">
        <v>361</v>
      </c>
      <c r="I4614" s="46" t="s">
        <v>554</v>
      </c>
      <c r="J4614" s="47">
        <v>10104</v>
      </c>
      <c r="K4614" s="46" t="s">
        <v>2569</v>
      </c>
      <c r="L4614" s="46" t="s">
        <v>269</v>
      </c>
    </row>
    <row r="4615" spans="1:12" x14ac:dyDescent="0.2">
      <c r="A4615" s="47">
        <v>2069</v>
      </c>
      <c r="C4615" s="46" t="s">
        <v>6245</v>
      </c>
      <c r="D4615" s="46" t="s">
        <v>9</v>
      </c>
      <c r="E4615" s="46" t="s">
        <v>123</v>
      </c>
      <c r="F4615" s="46" t="s">
        <v>7442</v>
      </c>
      <c r="G4615" s="46" t="s">
        <v>14672</v>
      </c>
      <c r="H4615" s="46" t="s">
        <v>361</v>
      </c>
      <c r="I4615" s="46" t="s">
        <v>680</v>
      </c>
      <c r="J4615" s="47">
        <v>256</v>
      </c>
      <c r="K4615" s="46" t="s">
        <v>2569</v>
      </c>
      <c r="L4615" s="46" t="s">
        <v>282</v>
      </c>
    </row>
    <row r="4616" spans="1:12" x14ac:dyDescent="0.2">
      <c r="A4616" s="47">
        <v>2068</v>
      </c>
      <c r="C4616" s="46" t="s">
        <v>54</v>
      </c>
      <c r="D4616" s="46" t="s">
        <v>1933</v>
      </c>
      <c r="E4616" s="46" t="s">
        <v>5051</v>
      </c>
      <c r="F4616" s="46" t="s">
        <v>8057</v>
      </c>
      <c r="G4616" s="46" t="s">
        <v>14673</v>
      </c>
      <c r="H4616" s="46" t="s">
        <v>368</v>
      </c>
      <c r="I4616" s="46" t="s">
        <v>595</v>
      </c>
      <c r="J4616" s="47">
        <v>175</v>
      </c>
      <c r="K4616" s="46" t="s">
        <v>2569</v>
      </c>
      <c r="L4616" s="46" t="s">
        <v>269</v>
      </c>
    </row>
    <row r="4617" spans="1:12" x14ac:dyDescent="0.2">
      <c r="A4617" s="47">
        <v>2064</v>
      </c>
      <c r="C4617" s="46" t="s">
        <v>1980</v>
      </c>
      <c r="D4617" s="46" t="s">
        <v>2053</v>
      </c>
      <c r="E4617" s="46" t="s">
        <v>2785</v>
      </c>
      <c r="F4617" s="46" t="s">
        <v>8059</v>
      </c>
      <c r="G4617" s="46" t="s">
        <v>14674</v>
      </c>
      <c r="H4617" s="46" t="s">
        <v>361</v>
      </c>
      <c r="I4617" s="46" t="s">
        <v>732</v>
      </c>
      <c r="J4617" s="47">
        <v>10084</v>
      </c>
      <c r="K4617" s="46" t="s">
        <v>2569</v>
      </c>
      <c r="L4617" s="46" t="s">
        <v>280</v>
      </c>
    </row>
    <row r="4618" spans="1:12" x14ac:dyDescent="0.2">
      <c r="A4618" s="47">
        <v>2063</v>
      </c>
      <c r="C4618" s="46" t="s">
        <v>15133</v>
      </c>
      <c r="D4618" s="46" t="s">
        <v>5345</v>
      </c>
      <c r="E4618" s="46" t="s">
        <v>6041</v>
      </c>
      <c r="F4618" s="46" t="s">
        <v>8060</v>
      </c>
      <c r="G4618" s="46" t="s">
        <v>14675</v>
      </c>
      <c r="H4618" s="46" t="s">
        <v>361</v>
      </c>
      <c r="I4618" s="46" t="s">
        <v>534</v>
      </c>
      <c r="J4618" s="47">
        <v>10148</v>
      </c>
      <c r="K4618" s="46" t="s">
        <v>2569</v>
      </c>
      <c r="L4618" s="46" t="s">
        <v>279</v>
      </c>
    </row>
    <row r="4619" spans="1:12" x14ac:dyDescent="0.2">
      <c r="A4619" s="47">
        <v>2055</v>
      </c>
      <c r="C4619" s="46" t="s">
        <v>7809</v>
      </c>
      <c r="D4619" s="46" t="s">
        <v>1843</v>
      </c>
      <c r="E4619" s="46" t="s">
        <v>7810</v>
      </c>
      <c r="F4619" s="46" t="s">
        <v>8061</v>
      </c>
      <c r="G4619" s="46" t="s">
        <v>14676</v>
      </c>
      <c r="H4619" s="46" t="s">
        <v>368</v>
      </c>
      <c r="I4619" s="46" t="s">
        <v>634</v>
      </c>
      <c r="J4619" s="47">
        <v>253</v>
      </c>
      <c r="K4619" s="46" t="s">
        <v>2569</v>
      </c>
      <c r="L4619" s="46" t="s">
        <v>282</v>
      </c>
    </row>
    <row r="4620" spans="1:12" x14ac:dyDescent="0.2">
      <c r="A4620" s="47">
        <v>2054</v>
      </c>
      <c r="C4620" s="46" t="s">
        <v>1567</v>
      </c>
      <c r="D4620" s="46" t="s">
        <v>1568</v>
      </c>
      <c r="E4620" s="46" t="s">
        <v>6134</v>
      </c>
      <c r="F4620" s="46" t="s">
        <v>8062</v>
      </c>
      <c r="G4620" s="46" t="s">
        <v>14677</v>
      </c>
      <c r="H4620" s="46" t="s">
        <v>361</v>
      </c>
      <c r="I4620" s="46" t="s">
        <v>4320</v>
      </c>
      <c r="J4620" s="47">
        <v>103</v>
      </c>
      <c r="K4620" s="46" t="s">
        <v>2569</v>
      </c>
      <c r="L4620" s="46" t="s">
        <v>278</v>
      </c>
    </row>
    <row r="4621" spans="1:12" x14ac:dyDescent="0.2">
      <c r="A4621" s="47">
        <v>2046</v>
      </c>
      <c r="C4621" s="46" t="s">
        <v>10</v>
      </c>
      <c r="D4621" s="46" t="s">
        <v>17</v>
      </c>
      <c r="E4621" s="46" t="s">
        <v>491</v>
      </c>
      <c r="F4621" s="46" t="s">
        <v>8064</v>
      </c>
      <c r="G4621" s="46" t="s">
        <v>14678</v>
      </c>
      <c r="H4621" s="46" t="s">
        <v>361</v>
      </c>
      <c r="I4621" s="46" t="s">
        <v>384</v>
      </c>
      <c r="J4621" s="47">
        <v>233</v>
      </c>
      <c r="K4621" s="46" t="s">
        <v>2569</v>
      </c>
      <c r="L4621" s="46" t="s">
        <v>269</v>
      </c>
    </row>
    <row r="4622" spans="1:12" x14ac:dyDescent="0.2">
      <c r="A4622" s="47">
        <v>2035</v>
      </c>
      <c r="C4622" s="46" t="s">
        <v>2052</v>
      </c>
      <c r="D4622" s="46" t="s">
        <v>1522</v>
      </c>
      <c r="E4622" s="46" t="s">
        <v>7814</v>
      </c>
      <c r="F4622" s="46" t="s">
        <v>8065</v>
      </c>
      <c r="G4622" s="46" t="s">
        <v>14679</v>
      </c>
      <c r="H4622" s="46" t="s">
        <v>358</v>
      </c>
      <c r="I4622" s="46" t="s">
        <v>668</v>
      </c>
      <c r="J4622" s="47">
        <v>104</v>
      </c>
      <c r="K4622" s="46" t="s">
        <v>2569</v>
      </c>
      <c r="L4622" s="46" t="s">
        <v>278</v>
      </c>
    </row>
    <row r="4623" spans="1:12" x14ac:dyDescent="0.2">
      <c r="A4623" s="47">
        <v>2032</v>
      </c>
      <c r="C4623" s="46" t="s">
        <v>1616</v>
      </c>
      <c r="D4623" s="46" t="s">
        <v>1617</v>
      </c>
      <c r="E4623" s="46" t="s">
        <v>3400</v>
      </c>
      <c r="F4623" s="46" t="s">
        <v>5436</v>
      </c>
      <c r="G4623" s="46" t="s">
        <v>14680</v>
      </c>
      <c r="H4623" s="46" t="s">
        <v>361</v>
      </c>
      <c r="I4623" s="46" t="s">
        <v>993</v>
      </c>
      <c r="J4623" s="47">
        <v>10001</v>
      </c>
      <c r="K4623" s="46" t="s">
        <v>2569</v>
      </c>
      <c r="L4623" s="46" t="s">
        <v>284</v>
      </c>
    </row>
    <row r="4624" spans="1:12" x14ac:dyDescent="0.2">
      <c r="A4624" s="47">
        <v>2028</v>
      </c>
      <c r="C4624" s="46" t="s">
        <v>5250</v>
      </c>
      <c r="D4624" s="46" t="s">
        <v>4746</v>
      </c>
      <c r="E4624" s="46" t="s">
        <v>4399</v>
      </c>
      <c r="F4624" s="46" t="s">
        <v>8066</v>
      </c>
      <c r="G4624" s="46" t="s">
        <v>14681</v>
      </c>
      <c r="H4624" s="46" t="s">
        <v>368</v>
      </c>
      <c r="I4624" s="46" t="s">
        <v>661</v>
      </c>
      <c r="J4624" s="47">
        <v>351</v>
      </c>
      <c r="K4624" s="46" t="s">
        <v>2569</v>
      </c>
      <c r="L4624" s="46" t="s">
        <v>285</v>
      </c>
    </row>
    <row r="4625" spans="1:12" x14ac:dyDescent="0.2">
      <c r="A4625" s="47">
        <v>2017</v>
      </c>
      <c r="C4625" s="46" t="s">
        <v>9</v>
      </c>
      <c r="D4625" s="46" t="s">
        <v>14</v>
      </c>
      <c r="E4625" s="46" t="s">
        <v>4359</v>
      </c>
      <c r="F4625" s="46" t="s">
        <v>8068</v>
      </c>
      <c r="G4625" s="46" t="s">
        <v>14682</v>
      </c>
      <c r="H4625" s="46" t="s">
        <v>368</v>
      </c>
      <c r="I4625" s="46" t="s">
        <v>597</v>
      </c>
      <c r="J4625" s="47">
        <v>142</v>
      </c>
      <c r="K4625" s="46" t="s">
        <v>2569</v>
      </c>
      <c r="L4625" s="46" t="s">
        <v>285</v>
      </c>
    </row>
    <row r="4626" spans="1:12" x14ac:dyDescent="0.2">
      <c r="A4626" s="47">
        <v>2009</v>
      </c>
      <c r="C4626" s="46" t="s">
        <v>3799</v>
      </c>
      <c r="D4626" s="46" t="s">
        <v>1931</v>
      </c>
      <c r="E4626" s="46" t="s">
        <v>3240</v>
      </c>
      <c r="F4626" s="46" t="s">
        <v>8071</v>
      </c>
      <c r="G4626" s="46" t="s">
        <v>14683</v>
      </c>
      <c r="H4626" s="46" t="s">
        <v>361</v>
      </c>
      <c r="I4626" s="46" t="s">
        <v>534</v>
      </c>
      <c r="J4626" s="47">
        <v>10148</v>
      </c>
      <c r="K4626" s="46" t="s">
        <v>3008</v>
      </c>
      <c r="L4626" s="46" t="s">
        <v>279</v>
      </c>
    </row>
    <row r="4627" spans="1:12" x14ac:dyDescent="0.2">
      <c r="A4627" s="47">
        <v>2007</v>
      </c>
      <c r="C4627" s="46" t="s">
        <v>1510</v>
      </c>
      <c r="D4627" s="46" t="s">
        <v>7419</v>
      </c>
      <c r="E4627" s="46" t="s">
        <v>7819</v>
      </c>
      <c r="F4627" s="46" t="s">
        <v>8073</v>
      </c>
      <c r="G4627" s="46" t="s">
        <v>14684</v>
      </c>
      <c r="H4627" s="46" t="s">
        <v>361</v>
      </c>
      <c r="I4627" s="46" t="s">
        <v>400</v>
      </c>
      <c r="J4627" s="47">
        <v>305</v>
      </c>
      <c r="K4627" s="46" t="s">
        <v>2569</v>
      </c>
      <c r="L4627" s="46" t="s">
        <v>279</v>
      </c>
    </row>
    <row r="4628" spans="1:12" x14ac:dyDescent="0.2">
      <c r="A4628" s="47">
        <v>1995</v>
      </c>
      <c r="C4628" s="46" t="s">
        <v>2050</v>
      </c>
      <c r="D4628" s="46" t="s">
        <v>2051</v>
      </c>
      <c r="E4628" s="46" t="s">
        <v>2572</v>
      </c>
      <c r="F4628" s="46" t="s">
        <v>7214</v>
      </c>
      <c r="G4628" s="46" t="s">
        <v>14685</v>
      </c>
      <c r="H4628" s="46" t="s">
        <v>368</v>
      </c>
      <c r="I4628" s="46" t="s">
        <v>404</v>
      </c>
      <c r="J4628" s="47">
        <v>331</v>
      </c>
      <c r="K4628" s="46" t="s">
        <v>2569</v>
      </c>
      <c r="L4628" s="46" t="s">
        <v>283</v>
      </c>
    </row>
    <row r="4629" spans="1:12" x14ac:dyDescent="0.2">
      <c r="A4629" s="47">
        <v>1986</v>
      </c>
      <c r="C4629" s="46" t="s">
        <v>79</v>
      </c>
      <c r="D4629" s="46" t="s">
        <v>1614</v>
      </c>
      <c r="E4629" s="46" t="s">
        <v>29</v>
      </c>
      <c r="F4629" s="46" t="s">
        <v>8075</v>
      </c>
      <c r="G4629" s="46" t="s">
        <v>14686</v>
      </c>
      <c r="H4629" s="46" t="s">
        <v>368</v>
      </c>
      <c r="I4629" s="46" t="s">
        <v>882</v>
      </c>
      <c r="J4629" s="47">
        <v>567</v>
      </c>
      <c r="K4629" s="46" t="s">
        <v>2569</v>
      </c>
      <c r="L4629" s="46" t="s">
        <v>269</v>
      </c>
    </row>
    <row r="4630" spans="1:12" x14ac:dyDescent="0.2">
      <c r="A4630" s="47">
        <v>1976</v>
      </c>
      <c r="C4630" s="46" t="s">
        <v>7825</v>
      </c>
      <c r="D4630" s="46" t="s">
        <v>7826</v>
      </c>
      <c r="E4630" s="46" t="s">
        <v>6</v>
      </c>
      <c r="F4630" s="46" t="s">
        <v>8076</v>
      </c>
      <c r="G4630" s="46" t="s">
        <v>14687</v>
      </c>
      <c r="H4630" s="46" t="s">
        <v>361</v>
      </c>
      <c r="I4630" s="46" t="s">
        <v>467</v>
      </c>
      <c r="J4630" s="47">
        <v>10163</v>
      </c>
      <c r="K4630" s="46" t="s">
        <v>2569</v>
      </c>
      <c r="L4630" s="46" t="s">
        <v>287</v>
      </c>
    </row>
    <row r="4631" spans="1:12" x14ac:dyDescent="0.2">
      <c r="A4631" s="47">
        <v>1975</v>
      </c>
      <c r="C4631" s="46" t="s">
        <v>16034</v>
      </c>
      <c r="D4631" s="46" t="s">
        <v>16035</v>
      </c>
      <c r="E4631" s="46" t="s">
        <v>29</v>
      </c>
      <c r="F4631" s="46" t="s">
        <v>8077</v>
      </c>
      <c r="G4631" s="46" t="s">
        <v>14688</v>
      </c>
      <c r="H4631" s="46" t="s">
        <v>361</v>
      </c>
      <c r="I4631" s="46" t="s">
        <v>668</v>
      </c>
      <c r="J4631" s="47">
        <v>104</v>
      </c>
      <c r="K4631" s="46" t="s">
        <v>2569</v>
      </c>
      <c r="L4631" s="46" t="s">
        <v>278</v>
      </c>
    </row>
    <row r="4632" spans="1:12" x14ac:dyDescent="0.2">
      <c r="A4632" s="47">
        <v>1972</v>
      </c>
      <c r="C4632" s="46" t="s">
        <v>14439</v>
      </c>
      <c r="D4632" s="46" t="s">
        <v>1588</v>
      </c>
      <c r="E4632" s="46" t="s">
        <v>14440</v>
      </c>
      <c r="F4632" s="46" t="s">
        <v>8078</v>
      </c>
      <c r="G4632" s="46" t="s">
        <v>14689</v>
      </c>
      <c r="H4632" s="46" t="s">
        <v>368</v>
      </c>
      <c r="I4632" s="46" t="s">
        <v>408</v>
      </c>
      <c r="J4632" s="47">
        <v>375</v>
      </c>
      <c r="K4632" s="46" t="s">
        <v>2569</v>
      </c>
      <c r="L4632" s="46" t="s">
        <v>283</v>
      </c>
    </row>
    <row r="4633" spans="1:12" x14ac:dyDescent="0.2">
      <c r="A4633" s="47">
        <v>1966</v>
      </c>
      <c r="C4633" s="46" t="s">
        <v>72</v>
      </c>
      <c r="D4633" s="46" t="s">
        <v>25</v>
      </c>
      <c r="E4633" s="46" t="s">
        <v>4889</v>
      </c>
      <c r="F4633" s="46" t="s">
        <v>8079</v>
      </c>
      <c r="G4633" s="46" t="s">
        <v>14690</v>
      </c>
      <c r="H4633" s="46" t="s">
        <v>368</v>
      </c>
      <c r="I4633" s="46" t="s">
        <v>665</v>
      </c>
      <c r="J4633" s="47">
        <v>439</v>
      </c>
      <c r="K4633" s="46" t="s">
        <v>2569</v>
      </c>
      <c r="L4633" s="46" t="s">
        <v>279</v>
      </c>
    </row>
    <row r="4634" spans="1:12" x14ac:dyDescent="0.2">
      <c r="A4634" s="47">
        <v>1959</v>
      </c>
      <c r="C4634" s="46" t="s">
        <v>10</v>
      </c>
      <c r="D4634" s="46" t="s">
        <v>43</v>
      </c>
      <c r="E4634" s="46" t="s">
        <v>105</v>
      </c>
      <c r="F4634" s="46" t="s">
        <v>8081</v>
      </c>
      <c r="G4634" s="46" t="s">
        <v>14691</v>
      </c>
      <c r="H4634" s="46" t="s">
        <v>361</v>
      </c>
      <c r="I4634" s="46" t="s">
        <v>401</v>
      </c>
      <c r="J4634" s="47">
        <v>308</v>
      </c>
      <c r="K4634" s="46" t="s">
        <v>2569</v>
      </c>
      <c r="L4634" s="46" t="s">
        <v>284</v>
      </c>
    </row>
    <row r="4635" spans="1:12" x14ac:dyDescent="0.2">
      <c r="A4635" s="47">
        <v>1941</v>
      </c>
      <c r="C4635" s="46" t="s">
        <v>14</v>
      </c>
      <c r="D4635" s="46" t="s">
        <v>19</v>
      </c>
      <c r="E4635" s="46" t="s">
        <v>4482</v>
      </c>
      <c r="F4635" s="46" t="s">
        <v>8082</v>
      </c>
      <c r="G4635" s="46" t="s">
        <v>14692</v>
      </c>
      <c r="H4635" s="46" t="s">
        <v>361</v>
      </c>
      <c r="I4635" s="46" t="s">
        <v>636</v>
      </c>
      <c r="J4635" s="47">
        <v>52</v>
      </c>
      <c r="K4635" s="46" t="s">
        <v>2569</v>
      </c>
      <c r="L4635" s="46" t="s">
        <v>286</v>
      </c>
    </row>
    <row r="4636" spans="1:12" x14ac:dyDescent="0.2">
      <c r="A4636" s="47">
        <v>1931</v>
      </c>
      <c r="C4636" s="46" t="s">
        <v>371</v>
      </c>
      <c r="D4636" s="46" t="s">
        <v>34</v>
      </c>
      <c r="E4636" s="46" t="s">
        <v>65</v>
      </c>
      <c r="F4636" s="46" t="s">
        <v>8084</v>
      </c>
      <c r="G4636" s="46" t="s">
        <v>14693</v>
      </c>
      <c r="H4636" s="46" t="s">
        <v>361</v>
      </c>
      <c r="I4636" s="46" t="s">
        <v>4320</v>
      </c>
      <c r="J4636" s="47">
        <v>103</v>
      </c>
      <c r="K4636" s="46" t="s">
        <v>2569</v>
      </c>
      <c r="L4636" s="46" t="s">
        <v>278</v>
      </c>
    </row>
    <row r="4637" spans="1:12" x14ac:dyDescent="0.2">
      <c r="A4637" s="47">
        <v>1930</v>
      </c>
      <c r="C4637" s="46" t="s">
        <v>9</v>
      </c>
      <c r="D4637" s="46" t="s">
        <v>1613</v>
      </c>
      <c r="E4637" s="46" t="s">
        <v>36</v>
      </c>
      <c r="F4637" s="46" t="s">
        <v>14694</v>
      </c>
      <c r="G4637" s="46" t="s">
        <v>14695</v>
      </c>
      <c r="H4637" s="46" t="s">
        <v>368</v>
      </c>
      <c r="I4637" s="46" t="s">
        <v>8930</v>
      </c>
      <c r="J4637" s="47">
        <v>260</v>
      </c>
      <c r="K4637" s="46" t="s">
        <v>2569</v>
      </c>
      <c r="L4637" s="46" t="s">
        <v>282</v>
      </c>
    </row>
    <row r="4638" spans="1:12" x14ac:dyDescent="0.2">
      <c r="A4638" s="47">
        <v>1927</v>
      </c>
      <c r="C4638" s="46" t="s">
        <v>6891</v>
      </c>
      <c r="D4638" s="46" t="s">
        <v>6425</v>
      </c>
      <c r="E4638" s="46" t="s">
        <v>4359</v>
      </c>
      <c r="F4638" s="46" t="s">
        <v>8086</v>
      </c>
      <c r="G4638" s="46" t="s">
        <v>14696</v>
      </c>
      <c r="H4638" s="46" t="s">
        <v>361</v>
      </c>
      <c r="I4638" s="46" t="s">
        <v>680</v>
      </c>
      <c r="J4638" s="47">
        <v>256</v>
      </c>
      <c r="K4638" s="46" t="s">
        <v>2569</v>
      </c>
      <c r="L4638" s="46" t="s">
        <v>282</v>
      </c>
    </row>
    <row r="4639" spans="1:12" x14ac:dyDescent="0.2">
      <c r="A4639" s="47">
        <v>1925</v>
      </c>
      <c r="C4639" s="46" t="s">
        <v>362</v>
      </c>
      <c r="D4639" s="46" t="s">
        <v>48</v>
      </c>
      <c r="E4639" s="46" t="s">
        <v>4889</v>
      </c>
      <c r="F4639" s="46" t="s">
        <v>8087</v>
      </c>
      <c r="G4639" s="46" t="s">
        <v>14697</v>
      </c>
      <c r="H4639" s="46" t="s">
        <v>368</v>
      </c>
      <c r="I4639" s="46" t="s">
        <v>661</v>
      </c>
      <c r="J4639" s="47">
        <v>351</v>
      </c>
      <c r="K4639" s="46" t="s">
        <v>2569</v>
      </c>
      <c r="L4639" s="46" t="s">
        <v>285</v>
      </c>
    </row>
    <row r="4640" spans="1:12" x14ac:dyDescent="0.2">
      <c r="A4640" s="47">
        <v>1913</v>
      </c>
      <c r="C4640" s="46" t="s">
        <v>7833</v>
      </c>
      <c r="D4640" s="46" t="s">
        <v>7834</v>
      </c>
      <c r="E4640" s="46" t="s">
        <v>5471</v>
      </c>
      <c r="F4640" s="46" t="s">
        <v>3602</v>
      </c>
      <c r="G4640" s="46" t="s">
        <v>14698</v>
      </c>
      <c r="H4640" s="46" t="s">
        <v>368</v>
      </c>
      <c r="I4640" s="46" t="s">
        <v>659</v>
      </c>
      <c r="J4640" s="47">
        <v>288</v>
      </c>
      <c r="K4640" s="46" t="s">
        <v>2569</v>
      </c>
      <c r="L4640" s="46" t="s">
        <v>291</v>
      </c>
    </row>
    <row r="4641" spans="1:12" x14ac:dyDescent="0.2">
      <c r="A4641" s="47">
        <v>1904</v>
      </c>
      <c r="C4641" s="46" t="s">
        <v>1610</v>
      </c>
      <c r="D4641" s="46" t="s">
        <v>1611</v>
      </c>
      <c r="E4641" s="46" t="s">
        <v>7836</v>
      </c>
      <c r="F4641" s="46" t="s">
        <v>8089</v>
      </c>
      <c r="G4641" s="46" t="s">
        <v>14699</v>
      </c>
      <c r="H4641" s="46" t="s">
        <v>361</v>
      </c>
      <c r="I4641" s="46" t="s">
        <v>414</v>
      </c>
      <c r="J4641" s="47">
        <v>502</v>
      </c>
      <c r="K4641" s="46" t="s">
        <v>2569</v>
      </c>
      <c r="L4641" s="46" t="s">
        <v>269</v>
      </c>
    </row>
    <row r="4642" spans="1:12" x14ac:dyDescent="0.2">
      <c r="A4642" s="47">
        <v>1900</v>
      </c>
      <c r="C4642" s="46" t="s">
        <v>1606</v>
      </c>
      <c r="D4642" s="46" t="s">
        <v>1607</v>
      </c>
      <c r="E4642" s="46" t="s">
        <v>6363</v>
      </c>
      <c r="F4642" s="46" t="s">
        <v>8090</v>
      </c>
      <c r="G4642" s="46" t="s">
        <v>14700</v>
      </c>
      <c r="H4642" s="46" t="s">
        <v>368</v>
      </c>
      <c r="I4642" s="46" t="s">
        <v>657</v>
      </c>
      <c r="J4642" s="47">
        <v>235</v>
      </c>
      <c r="K4642" s="46" t="s">
        <v>2569</v>
      </c>
      <c r="L4642" s="46" t="s">
        <v>269</v>
      </c>
    </row>
    <row r="4643" spans="1:12" x14ac:dyDescent="0.2">
      <c r="A4643" s="47">
        <v>1898</v>
      </c>
      <c r="C4643" s="46" t="s">
        <v>1604</v>
      </c>
      <c r="D4643" s="46" t="s">
        <v>1605</v>
      </c>
      <c r="E4643" s="46" t="s">
        <v>3601</v>
      </c>
      <c r="F4643" s="46" t="s">
        <v>14701</v>
      </c>
      <c r="G4643" s="46" t="s">
        <v>14702</v>
      </c>
      <c r="H4643" s="46" t="s">
        <v>358</v>
      </c>
      <c r="I4643" s="46" t="s">
        <v>4320</v>
      </c>
      <c r="J4643" s="47">
        <v>103</v>
      </c>
      <c r="K4643" s="46" t="s">
        <v>2569</v>
      </c>
      <c r="L4643" s="46" t="s">
        <v>278</v>
      </c>
    </row>
    <row r="4644" spans="1:12" x14ac:dyDescent="0.2">
      <c r="A4644" s="47">
        <v>1877</v>
      </c>
      <c r="C4644" s="46" t="s">
        <v>14</v>
      </c>
      <c r="D4644" s="46" t="s">
        <v>5664</v>
      </c>
      <c r="E4644" s="46" t="s">
        <v>65</v>
      </c>
      <c r="F4644" s="46" t="s">
        <v>8091</v>
      </c>
      <c r="G4644" s="46" t="s">
        <v>14703</v>
      </c>
      <c r="H4644" s="46" t="s">
        <v>368</v>
      </c>
      <c r="I4644" s="46" t="s">
        <v>363</v>
      </c>
      <c r="J4644" s="47">
        <v>37</v>
      </c>
      <c r="K4644" s="46" t="s">
        <v>2569</v>
      </c>
      <c r="L4644" s="46" t="s">
        <v>170</v>
      </c>
    </row>
    <row r="4645" spans="1:12" x14ac:dyDescent="0.2">
      <c r="A4645" s="47">
        <v>1856</v>
      </c>
      <c r="C4645" s="46" t="s">
        <v>7</v>
      </c>
      <c r="D4645" s="46" t="s">
        <v>111</v>
      </c>
      <c r="E4645" s="46" t="s">
        <v>64</v>
      </c>
      <c r="F4645" s="46" t="s">
        <v>8092</v>
      </c>
      <c r="G4645" s="46" t="s">
        <v>14704</v>
      </c>
      <c r="H4645" s="46" t="s">
        <v>368</v>
      </c>
      <c r="I4645" s="46" t="s">
        <v>971</v>
      </c>
      <c r="J4645" s="47">
        <v>10149</v>
      </c>
      <c r="K4645" s="46" t="s">
        <v>2569</v>
      </c>
      <c r="L4645" s="46" t="s">
        <v>282</v>
      </c>
    </row>
    <row r="4646" spans="1:12" x14ac:dyDescent="0.2">
      <c r="A4646" s="47">
        <v>1854</v>
      </c>
      <c r="C4646" s="46" t="s">
        <v>13</v>
      </c>
      <c r="D4646" s="46" t="s">
        <v>5826</v>
      </c>
      <c r="E4646" s="46" t="s">
        <v>112</v>
      </c>
      <c r="F4646" s="46" t="s">
        <v>14705</v>
      </c>
      <c r="G4646" s="46" t="s">
        <v>14706</v>
      </c>
      <c r="H4646" s="46" t="s">
        <v>358</v>
      </c>
      <c r="I4646" s="46" t="s">
        <v>5756</v>
      </c>
      <c r="J4646" s="47">
        <v>264</v>
      </c>
      <c r="K4646" s="46" t="s">
        <v>2569</v>
      </c>
      <c r="L4646" s="46" t="s">
        <v>288</v>
      </c>
    </row>
    <row r="4647" spans="1:12" x14ac:dyDescent="0.2">
      <c r="A4647" s="47">
        <v>1835</v>
      </c>
      <c r="C4647" s="46" t="s">
        <v>4533</v>
      </c>
      <c r="D4647" s="46" t="s">
        <v>9</v>
      </c>
      <c r="E4647" s="46" t="s">
        <v>31</v>
      </c>
      <c r="F4647" s="46" t="s">
        <v>8093</v>
      </c>
      <c r="G4647" s="46" t="s">
        <v>14707</v>
      </c>
      <c r="H4647" s="46" t="s">
        <v>361</v>
      </c>
      <c r="I4647" s="46" t="s">
        <v>4320</v>
      </c>
      <c r="J4647" s="47">
        <v>103</v>
      </c>
      <c r="K4647" s="46" t="s">
        <v>2569</v>
      </c>
      <c r="L4647" s="46" t="s">
        <v>278</v>
      </c>
    </row>
    <row r="4648" spans="1:12" x14ac:dyDescent="0.2">
      <c r="A4648" s="47">
        <v>1834</v>
      </c>
      <c r="C4648" s="46" t="s">
        <v>72</v>
      </c>
      <c r="D4648" s="46" t="s">
        <v>1631</v>
      </c>
      <c r="E4648" s="46" t="s">
        <v>2817</v>
      </c>
      <c r="F4648" s="46" t="s">
        <v>8095</v>
      </c>
      <c r="G4648" s="46" t="s">
        <v>14708</v>
      </c>
      <c r="H4648" s="46" t="s">
        <v>358</v>
      </c>
      <c r="I4648" s="46" t="s">
        <v>1138</v>
      </c>
      <c r="J4648" s="47">
        <v>10116</v>
      </c>
      <c r="K4648" s="46" t="s">
        <v>2569</v>
      </c>
      <c r="L4648" s="46" t="s">
        <v>286</v>
      </c>
    </row>
    <row r="4649" spans="1:12" x14ac:dyDescent="0.2">
      <c r="A4649" s="47">
        <v>1831</v>
      </c>
      <c r="C4649" s="46" t="s">
        <v>636</v>
      </c>
      <c r="D4649" s="46" t="s">
        <v>1599</v>
      </c>
      <c r="E4649" s="46" t="s">
        <v>29</v>
      </c>
      <c r="F4649" s="46" t="s">
        <v>8097</v>
      </c>
      <c r="G4649" s="46" t="s">
        <v>14709</v>
      </c>
      <c r="H4649" s="46" t="s">
        <v>361</v>
      </c>
      <c r="I4649" s="46" t="s">
        <v>652</v>
      </c>
      <c r="J4649" s="47">
        <v>10018</v>
      </c>
      <c r="K4649" s="46" t="s">
        <v>2569</v>
      </c>
      <c r="L4649" s="46" t="s">
        <v>284</v>
      </c>
    </row>
    <row r="4650" spans="1:12" x14ac:dyDescent="0.2">
      <c r="A4650" s="47">
        <v>1830</v>
      </c>
      <c r="C4650" s="46" t="s">
        <v>528</v>
      </c>
      <c r="D4650" s="46" t="s">
        <v>3737</v>
      </c>
      <c r="E4650" s="46" t="s">
        <v>42</v>
      </c>
      <c r="F4650" s="46" t="s">
        <v>8098</v>
      </c>
      <c r="G4650" s="46" t="s">
        <v>14710</v>
      </c>
      <c r="H4650" s="46" t="s">
        <v>368</v>
      </c>
      <c r="I4650" s="46" t="s">
        <v>619</v>
      </c>
      <c r="J4650" s="47">
        <v>43</v>
      </c>
      <c r="K4650" s="46" t="s">
        <v>2569</v>
      </c>
      <c r="L4650" s="46" t="s">
        <v>269</v>
      </c>
    </row>
    <row r="4651" spans="1:12" x14ac:dyDescent="0.2">
      <c r="A4651" s="47">
        <v>1829</v>
      </c>
      <c r="C4651" s="46" t="s">
        <v>535</v>
      </c>
      <c r="D4651" s="46" t="s">
        <v>14463</v>
      </c>
      <c r="E4651" s="46" t="s">
        <v>2823</v>
      </c>
      <c r="F4651" s="46" t="s">
        <v>8099</v>
      </c>
      <c r="G4651" s="46" t="s">
        <v>14711</v>
      </c>
      <c r="H4651" s="46" t="s">
        <v>358</v>
      </c>
      <c r="I4651" s="46" t="s">
        <v>398</v>
      </c>
      <c r="J4651" s="47">
        <v>295</v>
      </c>
      <c r="K4651" s="46" t="s">
        <v>2569</v>
      </c>
      <c r="L4651" s="46" t="s">
        <v>282</v>
      </c>
    </row>
    <row r="4652" spans="1:12" x14ac:dyDescent="0.2">
      <c r="A4652" s="47">
        <v>1818</v>
      </c>
      <c r="C4652" s="46" t="s">
        <v>103</v>
      </c>
      <c r="D4652" s="46" t="s">
        <v>1598</v>
      </c>
      <c r="E4652" s="46" t="s">
        <v>520</v>
      </c>
      <c r="F4652" s="46" t="s">
        <v>8100</v>
      </c>
      <c r="G4652" s="46" t="s">
        <v>14712</v>
      </c>
      <c r="H4652" s="46" t="s">
        <v>358</v>
      </c>
      <c r="I4652" s="46" t="s">
        <v>421</v>
      </c>
      <c r="J4652" s="47">
        <v>578</v>
      </c>
      <c r="K4652" s="46" t="s">
        <v>2569</v>
      </c>
      <c r="L4652" s="46" t="s">
        <v>288</v>
      </c>
    </row>
    <row r="4653" spans="1:12" x14ac:dyDescent="0.2">
      <c r="A4653" s="47">
        <v>1812</v>
      </c>
      <c r="C4653" s="46" t="s">
        <v>1597</v>
      </c>
      <c r="D4653" s="46" t="s">
        <v>1597</v>
      </c>
      <c r="E4653" s="46" t="s">
        <v>7848</v>
      </c>
      <c r="F4653" s="46" t="s">
        <v>8103</v>
      </c>
      <c r="G4653" s="46" t="s">
        <v>14713</v>
      </c>
      <c r="H4653" s="46" t="s">
        <v>361</v>
      </c>
      <c r="I4653" s="46" t="s">
        <v>597</v>
      </c>
      <c r="J4653" s="47">
        <v>142</v>
      </c>
      <c r="K4653" s="46" t="s">
        <v>2569</v>
      </c>
      <c r="L4653" s="46" t="s">
        <v>285</v>
      </c>
    </row>
    <row r="4654" spans="1:12" x14ac:dyDescent="0.2">
      <c r="A4654" s="47">
        <v>1809</v>
      </c>
      <c r="C4654" s="46" t="s">
        <v>10</v>
      </c>
      <c r="D4654" s="46" t="s">
        <v>2060</v>
      </c>
      <c r="E4654" s="46" t="s">
        <v>52</v>
      </c>
      <c r="F4654" s="46" t="s">
        <v>8104</v>
      </c>
      <c r="G4654" s="46" t="s">
        <v>14714</v>
      </c>
      <c r="H4654" s="46" t="s">
        <v>358</v>
      </c>
      <c r="I4654" s="46" t="s">
        <v>179</v>
      </c>
      <c r="J4654" s="47">
        <v>598</v>
      </c>
      <c r="K4654" s="46" t="s">
        <v>2569</v>
      </c>
      <c r="L4654" s="46" t="s">
        <v>282</v>
      </c>
    </row>
    <row r="4655" spans="1:12" x14ac:dyDescent="0.2">
      <c r="A4655" s="47">
        <v>1800</v>
      </c>
      <c r="C4655" s="46" t="s">
        <v>14471</v>
      </c>
      <c r="D4655" s="46" t="s">
        <v>1746</v>
      </c>
      <c r="E4655" s="46" t="s">
        <v>2664</v>
      </c>
      <c r="F4655" s="46" t="s">
        <v>8105</v>
      </c>
      <c r="G4655" s="46" t="s">
        <v>14715</v>
      </c>
      <c r="H4655" s="46" t="s">
        <v>358</v>
      </c>
      <c r="I4655" s="46" t="s">
        <v>395</v>
      </c>
      <c r="J4655" s="47">
        <v>268</v>
      </c>
      <c r="K4655" s="46" t="s">
        <v>2569</v>
      </c>
      <c r="L4655" s="46" t="s">
        <v>282</v>
      </c>
    </row>
    <row r="4656" spans="1:12" x14ac:dyDescent="0.2">
      <c r="A4656" s="47">
        <v>1795</v>
      </c>
      <c r="C4656" s="46" t="s">
        <v>7852</v>
      </c>
      <c r="D4656" s="46" t="s">
        <v>3956</v>
      </c>
      <c r="E4656" s="46" t="s">
        <v>392</v>
      </c>
      <c r="F4656" s="46" t="s">
        <v>8108</v>
      </c>
      <c r="G4656" s="46" t="s">
        <v>14716</v>
      </c>
      <c r="H4656" s="46" t="s">
        <v>368</v>
      </c>
      <c r="I4656" s="46" t="s">
        <v>597</v>
      </c>
      <c r="J4656" s="47">
        <v>142</v>
      </c>
      <c r="K4656" s="46" t="s">
        <v>2569</v>
      </c>
      <c r="L4656" s="46" t="s">
        <v>285</v>
      </c>
    </row>
    <row r="4657" spans="1:12" x14ac:dyDescent="0.2">
      <c r="A4657" s="47">
        <v>1792</v>
      </c>
      <c r="C4657" s="46" t="s">
        <v>72</v>
      </c>
      <c r="D4657" s="46" t="s">
        <v>85</v>
      </c>
      <c r="E4657" s="46" t="s">
        <v>6419</v>
      </c>
      <c r="F4657" s="46" t="s">
        <v>14717</v>
      </c>
      <c r="G4657" s="46" t="s">
        <v>14718</v>
      </c>
      <c r="H4657" s="46" t="s">
        <v>358</v>
      </c>
      <c r="I4657" s="46" t="s">
        <v>4320</v>
      </c>
      <c r="J4657" s="47">
        <v>103</v>
      </c>
      <c r="K4657" s="46" t="s">
        <v>2569</v>
      </c>
      <c r="L4657" s="46" t="s">
        <v>278</v>
      </c>
    </row>
    <row r="4658" spans="1:12" x14ac:dyDescent="0.2">
      <c r="A4658" s="47">
        <v>1785</v>
      </c>
      <c r="C4658" s="46" t="s">
        <v>1595</v>
      </c>
      <c r="D4658" s="46" t="s">
        <v>1596</v>
      </c>
      <c r="E4658" s="46" t="s">
        <v>527</v>
      </c>
      <c r="F4658" s="46" t="s">
        <v>8109</v>
      </c>
      <c r="G4658" s="46" t="s">
        <v>14719</v>
      </c>
      <c r="H4658" s="46" t="s">
        <v>361</v>
      </c>
      <c r="I4658" s="46" t="s">
        <v>650</v>
      </c>
      <c r="J4658" s="47">
        <v>51</v>
      </c>
      <c r="K4658" s="46" t="s">
        <v>2569</v>
      </c>
      <c r="L4658" s="46" t="s">
        <v>280</v>
      </c>
    </row>
    <row r="4659" spans="1:12" x14ac:dyDescent="0.2">
      <c r="A4659" s="47">
        <v>1768</v>
      </c>
      <c r="C4659" s="46" t="s">
        <v>54</v>
      </c>
      <c r="D4659" s="46" t="s">
        <v>7854</v>
      </c>
      <c r="E4659" s="46" t="s">
        <v>385</v>
      </c>
      <c r="F4659" s="46" t="s">
        <v>8110</v>
      </c>
      <c r="G4659" s="46" t="s">
        <v>14720</v>
      </c>
      <c r="H4659" s="46" t="s">
        <v>361</v>
      </c>
      <c r="I4659" s="46" t="s">
        <v>178</v>
      </c>
      <c r="J4659" s="47">
        <v>504</v>
      </c>
      <c r="K4659" s="46" t="s">
        <v>2569</v>
      </c>
      <c r="L4659" s="46" t="s">
        <v>285</v>
      </c>
    </row>
    <row r="4660" spans="1:12" x14ac:dyDescent="0.2">
      <c r="A4660" s="47">
        <v>1767</v>
      </c>
      <c r="C4660" s="46" t="s">
        <v>5005</v>
      </c>
      <c r="D4660" s="46" t="s">
        <v>7856</v>
      </c>
      <c r="E4660" s="46" t="s">
        <v>482</v>
      </c>
      <c r="F4660" s="46" t="s">
        <v>8110</v>
      </c>
      <c r="G4660" s="46" t="s">
        <v>14721</v>
      </c>
      <c r="H4660" s="46" t="s">
        <v>368</v>
      </c>
      <c r="I4660" s="46" t="s">
        <v>619</v>
      </c>
      <c r="J4660" s="47">
        <v>43</v>
      </c>
      <c r="K4660" s="46" t="s">
        <v>2569</v>
      </c>
      <c r="L4660" s="46" t="s">
        <v>269</v>
      </c>
    </row>
    <row r="4661" spans="1:12" x14ac:dyDescent="0.2">
      <c r="A4661" s="47">
        <v>1764</v>
      </c>
      <c r="C4661" s="46" t="s">
        <v>141</v>
      </c>
      <c r="D4661" s="46" t="s">
        <v>104</v>
      </c>
      <c r="E4661" s="46" t="s">
        <v>31</v>
      </c>
      <c r="F4661" s="46" t="s">
        <v>8113</v>
      </c>
      <c r="G4661" s="46" t="s">
        <v>14722</v>
      </c>
      <c r="H4661" s="46" t="s">
        <v>361</v>
      </c>
      <c r="I4661" s="46" t="s">
        <v>388</v>
      </c>
      <c r="J4661" s="47">
        <v>252</v>
      </c>
      <c r="K4661" s="46" t="s">
        <v>2569</v>
      </c>
      <c r="L4661" s="46" t="s">
        <v>282</v>
      </c>
    </row>
    <row r="4662" spans="1:12" x14ac:dyDescent="0.2">
      <c r="A4662" s="47">
        <v>1762</v>
      </c>
      <c r="C4662" s="46" t="s">
        <v>39</v>
      </c>
      <c r="D4662" s="46" t="s">
        <v>14</v>
      </c>
      <c r="E4662" s="46" t="s">
        <v>425</v>
      </c>
      <c r="F4662" s="46" t="s">
        <v>14723</v>
      </c>
      <c r="G4662" s="46" t="s">
        <v>14724</v>
      </c>
      <c r="H4662" s="46" t="s">
        <v>361</v>
      </c>
      <c r="I4662" s="46" t="s">
        <v>379</v>
      </c>
      <c r="J4662" s="47">
        <v>138</v>
      </c>
      <c r="K4662" s="46" t="s">
        <v>2569</v>
      </c>
      <c r="L4662" s="46" t="s">
        <v>285</v>
      </c>
    </row>
    <row r="4663" spans="1:12" x14ac:dyDescent="0.2">
      <c r="A4663" s="47">
        <v>1753</v>
      </c>
      <c r="C4663" s="46" t="s">
        <v>111</v>
      </c>
      <c r="D4663" s="46" t="s">
        <v>7858</v>
      </c>
      <c r="E4663" s="46" t="s">
        <v>7859</v>
      </c>
      <c r="F4663" s="46" t="s">
        <v>8115</v>
      </c>
      <c r="G4663" s="46" t="s">
        <v>14725</v>
      </c>
      <c r="H4663" s="46" t="s">
        <v>368</v>
      </c>
      <c r="I4663" s="46" t="s">
        <v>595</v>
      </c>
      <c r="J4663" s="47">
        <v>175</v>
      </c>
      <c r="K4663" s="46" t="s">
        <v>2569</v>
      </c>
      <c r="L4663" s="46" t="s">
        <v>269</v>
      </c>
    </row>
    <row r="4664" spans="1:12" x14ac:dyDescent="0.2">
      <c r="A4664" s="47">
        <v>1746</v>
      </c>
      <c r="C4664" s="46" t="s">
        <v>10</v>
      </c>
      <c r="D4664" s="46" t="s">
        <v>7558</v>
      </c>
      <c r="E4664" s="46" t="s">
        <v>418</v>
      </c>
      <c r="F4664" s="46" t="s">
        <v>8117</v>
      </c>
      <c r="G4664" s="46" t="s">
        <v>14726</v>
      </c>
      <c r="H4664" s="46" t="s">
        <v>368</v>
      </c>
      <c r="I4664" s="46" t="s">
        <v>601</v>
      </c>
      <c r="J4664" s="47">
        <v>67</v>
      </c>
      <c r="K4664" s="46" t="s">
        <v>2569</v>
      </c>
      <c r="L4664" s="46" t="s">
        <v>269</v>
      </c>
    </row>
    <row r="4665" spans="1:12" x14ac:dyDescent="0.2">
      <c r="A4665" s="47">
        <v>1743</v>
      </c>
      <c r="C4665" s="46" t="s">
        <v>72</v>
      </c>
      <c r="D4665" s="46" t="s">
        <v>72</v>
      </c>
      <c r="E4665" s="46" t="s">
        <v>14483</v>
      </c>
      <c r="F4665" s="46" t="s">
        <v>8118</v>
      </c>
      <c r="G4665" s="46" t="s">
        <v>14727</v>
      </c>
      <c r="H4665" s="46" t="s">
        <v>368</v>
      </c>
      <c r="I4665" s="46" t="s">
        <v>691</v>
      </c>
      <c r="J4665" s="47">
        <v>535</v>
      </c>
      <c r="K4665" s="46" t="s">
        <v>2569</v>
      </c>
      <c r="L4665" s="46" t="s">
        <v>269</v>
      </c>
    </row>
    <row r="4666" spans="1:12" x14ac:dyDescent="0.2">
      <c r="A4666" s="47">
        <v>1724</v>
      </c>
      <c r="C4666" s="46" t="s">
        <v>39</v>
      </c>
      <c r="D4666" s="46" t="s">
        <v>1590</v>
      </c>
      <c r="E4666" s="46" t="s">
        <v>1591</v>
      </c>
      <c r="F4666" s="46" t="s">
        <v>8119</v>
      </c>
      <c r="G4666" s="46" t="s">
        <v>14728</v>
      </c>
      <c r="H4666" s="46" t="s">
        <v>361</v>
      </c>
      <c r="I4666" s="46" t="s">
        <v>647</v>
      </c>
      <c r="J4666" s="47">
        <v>76</v>
      </c>
      <c r="K4666" s="46" t="s">
        <v>2569</v>
      </c>
      <c r="L4666" s="46" t="s">
        <v>279</v>
      </c>
    </row>
    <row r="4667" spans="1:12" x14ac:dyDescent="0.2">
      <c r="A4667" s="47">
        <v>1719</v>
      </c>
      <c r="C4667" s="46" t="s">
        <v>5250</v>
      </c>
      <c r="D4667" s="46" t="s">
        <v>4746</v>
      </c>
      <c r="E4667" s="46" t="s">
        <v>14487</v>
      </c>
      <c r="F4667" s="46" t="s">
        <v>8121</v>
      </c>
      <c r="G4667" s="46" t="s">
        <v>14729</v>
      </c>
      <c r="H4667" s="46" t="s">
        <v>368</v>
      </c>
      <c r="I4667" s="46" t="s">
        <v>571</v>
      </c>
      <c r="J4667" s="47">
        <v>243</v>
      </c>
      <c r="K4667" s="46" t="s">
        <v>2569</v>
      </c>
      <c r="L4667" s="46" t="s">
        <v>282</v>
      </c>
    </row>
    <row r="4668" spans="1:12" x14ac:dyDescent="0.2">
      <c r="A4668" s="47">
        <v>1718</v>
      </c>
      <c r="C4668" s="46" t="s">
        <v>1754</v>
      </c>
      <c r="D4668" s="46" t="s">
        <v>1482</v>
      </c>
      <c r="E4668" s="46" t="s">
        <v>3238</v>
      </c>
      <c r="F4668" s="46" t="s">
        <v>8122</v>
      </c>
      <c r="G4668" s="46" t="s">
        <v>14730</v>
      </c>
      <c r="H4668" s="46" t="s">
        <v>368</v>
      </c>
      <c r="I4668" s="46" t="s">
        <v>363</v>
      </c>
      <c r="J4668" s="47">
        <v>37</v>
      </c>
      <c r="K4668" s="46" t="s">
        <v>2569</v>
      </c>
      <c r="L4668" s="46" t="s">
        <v>170</v>
      </c>
    </row>
    <row r="4669" spans="1:12" x14ac:dyDescent="0.2">
      <c r="A4669" s="47">
        <v>1715</v>
      </c>
      <c r="C4669" s="46" t="s">
        <v>1589</v>
      </c>
      <c r="D4669" s="46" t="s">
        <v>125</v>
      </c>
      <c r="E4669" s="46" t="s">
        <v>7865</v>
      </c>
      <c r="F4669" s="46" t="s">
        <v>8123</v>
      </c>
      <c r="G4669" s="46" t="s">
        <v>14731</v>
      </c>
      <c r="H4669" s="46" t="s">
        <v>368</v>
      </c>
      <c r="I4669" s="46" t="s">
        <v>682</v>
      </c>
      <c r="J4669" s="47">
        <v>214</v>
      </c>
      <c r="K4669" s="46" t="s">
        <v>2569</v>
      </c>
      <c r="L4669" s="46" t="s">
        <v>170</v>
      </c>
    </row>
    <row r="4670" spans="1:12" x14ac:dyDescent="0.2">
      <c r="A4670" s="47">
        <v>1714</v>
      </c>
      <c r="C4670" s="46" t="s">
        <v>7867</v>
      </c>
      <c r="D4670" s="46" t="s">
        <v>1495</v>
      </c>
      <c r="E4670" s="46" t="s">
        <v>63</v>
      </c>
      <c r="F4670" s="46" t="s">
        <v>5478</v>
      </c>
      <c r="G4670" s="46" t="s">
        <v>14732</v>
      </c>
      <c r="H4670" s="46" t="s">
        <v>358</v>
      </c>
      <c r="I4670" s="46" t="s">
        <v>366</v>
      </c>
      <c r="J4670" s="47">
        <v>41</v>
      </c>
      <c r="K4670" s="46" t="s">
        <v>2569</v>
      </c>
      <c r="L4670" s="46" t="s">
        <v>280</v>
      </c>
    </row>
    <row r="4671" spans="1:12" x14ac:dyDescent="0.2">
      <c r="A4671" s="47">
        <v>1711</v>
      </c>
      <c r="C4671" s="46" t="s">
        <v>1567</v>
      </c>
      <c r="D4671" s="46" t="s">
        <v>1568</v>
      </c>
      <c r="E4671" s="46" t="s">
        <v>3570</v>
      </c>
      <c r="F4671" s="46" t="s">
        <v>14734</v>
      </c>
      <c r="G4671" s="46" t="s">
        <v>14735</v>
      </c>
      <c r="H4671" s="46" t="s">
        <v>361</v>
      </c>
      <c r="I4671" s="46" t="s">
        <v>1407</v>
      </c>
      <c r="J4671" s="47">
        <v>10333</v>
      </c>
      <c r="K4671" s="46" t="s">
        <v>2569</v>
      </c>
      <c r="L4671" s="46" t="s">
        <v>280</v>
      </c>
    </row>
    <row r="4672" spans="1:12" x14ac:dyDescent="0.2">
      <c r="A4672" s="47">
        <v>1708</v>
      </c>
      <c r="C4672" s="46" t="s">
        <v>7869</v>
      </c>
      <c r="D4672" s="46" t="s">
        <v>3863</v>
      </c>
      <c r="E4672" s="46" t="s">
        <v>5332</v>
      </c>
      <c r="F4672" s="46" t="s">
        <v>8124</v>
      </c>
      <c r="G4672" s="46" t="s">
        <v>14736</v>
      </c>
      <c r="H4672" s="46" t="s">
        <v>358</v>
      </c>
      <c r="I4672" s="46" t="s">
        <v>1211</v>
      </c>
      <c r="J4672" s="47">
        <v>390</v>
      </c>
      <c r="K4672" s="46" t="s">
        <v>2569</v>
      </c>
      <c r="L4672" s="46" t="s">
        <v>282</v>
      </c>
    </row>
    <row r="4673" spans="1:12" x14ac:dyDescent="0.2">
      <c r="A4673" s="47">
        <v>1704</v>
      </c>
      <c r="C4673" s="46" t="s">
        <v>2048</v>
      </c>
      <c r="D4673" s="46" t="s">
        <v>7871</v>
      </c>
      <c r="E4673" s="46" t="s">
        <v>7872</v>
      </c>
      <c r="F4673" s="46" t="s">
        <v>8126</v>
      </c>
      <c r="G4673" s="46" t="s">
        <v>14737</v>
      </c>
      <c r="H4673" s="46" t="s">
        <v>358</v>
      </c>
      <c r="I4673" s="46" t="s">
        <v>347</v>
      </c>
      <c r="J4673" s="47">
        <v>10434</v>
      </c>
      <c r="K4673" s="46" t="s">
        <v>2569</v>
      </c>
      <c r="L4673" s="46" t="s">
        <v>283</v>
      </c>
    </row>
    <row r="4674" spans="1:12" x14ac:dyDescent="0.2">
      <c r="A4674" s="47">
        <v>1701</v>
      </c>
      <c r="C4674" s="46" t="s">
        <v>1599</v>
      </c>
      <c r="D4674" s="46" t="s">
        <v>5613</v>
      </c>
      <c r="E4674" s="46" t="s">
        <v>11</v>
      </c>
      <c r="F4674" s="46" t="s">
        <v>14740</v>
      </c>
      <c r="G4674" s="46" t="s">
        <v>14741</v>
      </c>
      <c r="H4674" s="46" t="s">
        <v>361</v>
      </c>
      <c r="I4674" s="46" t="s">
        <v>991</v>
      </c>
      <c r="J4674" s="47">
        <v>306</v>
      </c>
      <c r="K4674" s="46" t="s">
        <v>2569</v>
      </c>
      <c r="L4674" s="46" t="s">
        <v>288</v>
      </c>
    </row>
    <row r="4675" spans="1:12" x14ac:dyDescent="0.2">
      <c r="A4675" s="47">
        <v>1693</v>
      </c>
      <c r="C4675" s="46" t="s">
        <v>4644</v>
      </c>
      <c r="D4675" s="46" t="s">
        <v>14</v>
      </c>
      <c r="E4675" s="46" t="s">
        <v>52</v>
      </c>
      <c r="F4675" s="46" t="s">
        <v>8128</v>
      </c>
      <c r="G4675" s="46" t="s">
        <v>14742</v>
      </c>
      <c r="H4675" s="46" t="s">
        <v>368</v>
      </c>
      <c r="I4675" s="46" t="s">
        <v>644</v>
      </c>
      <c r="J4675" s="47">
        <v>451</v>
      </c>
      <c r="K4675" s="46" t="s">
        <v>2569</v>
      </c>
      <c r="L4675" s="46" t="s">
        <v>285</v>
      </c>
    </row>
    <row r="4676" spans="1:12" x14ac:dyDescent="0.2">
      <c r="A4676" s="47">
        <v>1687</v>
      </c>
      <c r="C4676" s="46" t="s">
        <v>6229</v>
      </c>
      <c r="D4676" s="46" t="s">
        <v>27</v>
      </c>
      <c r="E4676" s="46" t="s">
        <v>96</v>
      </c>
      <c r="F4676" s="46" t="s">
        <v>8130</v>
      </c>
      <c r="G4676" s="46" t="s">
        <v>14743</v>
      </c>
      <c r="H4676" s="46" t="s">
        <v>368</v>
      </c>
      <c r="I4676" s="46" t="s">
        <v>432</v>
      </c>
      <c r="J4676" s="47">
        <v>673</v>
      </c>
      <c r="K4676" s="46" t="s">
        <v>2569</v>
      </c>
      <c r="L4676" s="46" t="s">
        <v>279</v>
      </c>
    </row>
    <row r="4677" spans="1:12" x14ac:dyDescent="0.2">
      <c r="A4677" s="47">
        <v>1681</v>
      </c>
      <c r="C4677" s="46" t="s">
        <v>61</v>
      </c>
      <c r="D4677" s="46" t="s">
        <v>54</v>
      </c>
      <c r="E4677" s="46" t="s">
        <v>45</v>
      </c>
      <c r="F4677" s="46" t="s">
        <v>8131</v>
      </c>
      <c r="G4677" s="46" t="s">
        <v>14744</v>
      </c>
      <c r="H4677" s="46" t="s">
        <v>368</v>
      </c>
      <c r="I4677" s="46" t="s">
        <v>381</v>
      </c>
      <c r="J4677" s="47">
        <v>165</v>
      </c>
      <c r="K4677" s="46" t="s">
        <v>2569</v>
      </c>
      <c r="L4677" s="46" t="s">
        <v>287</v>
      </c>
    </row>
    <row r="4678" spans="1:12" x14ac:dyDescent="0.2">
      <c r="A4678" s="47">
        <v>1679</v>
      </c>
      <c r="C4678" s="46" t="s">
        <v>7718</v>
      </c>
      <c r="D4678" s="46" t="s">
        <v>1601</v>
      </c>
      <c r="E4678" s="46" t="s">
        <v>7875</v>
      </c>
      <c r="F4678" s="46" t="s">
        <v>8134</v>
      </c>
      <c r="G4678" s="46" t="s">
        <v>14745</v>
      </c>
      <c r="H4678" s="46" t="s">
        <v>368</v>
      </c>
      <c r="I4678" s="46" t="s">
        <v>971</v>
      </c>
      <c r="J4678" s="47">
        <v>10149</v>
      </c>
      <c r="K4678" s="46" t="s">
        <v>2569</v>
      </c>
      <c r="L4678" s="46" t="s">
        <v>282</v>
      </c>
    </row>
    <row r="4679" spans="1:12" x14ac:dyDescent="0.2">
      <c r="A4679" s="47">
        <v>1655</v>
      </c>
      <c r="C4679" s="46" t="s">
        <v>1605</v>
      </c>
      <c r="D4679" s="46" t="s">
        <v>2047</v>
      </c>
      <c r="E4679" s="46" t="s">
        <v>418</v>
      </c>
      <c r="F4679" s="46" t="s">
        <v>8135</v>
      </c>
      <c r="G4679" s="46" t="s">
        <v>14746</v>
      </c>
      <c r="H4679" s="46" t="s">
        <v>361</v>
      </c>
      <c r="I4679" s="46" t="s">
        <v>640</v>
      </c>
      <c r="J4679" s="47">
        <v>10415</v>
      </c>
      <c r="K4679" s="46" t="s">
        <v>2569</v>
      </c>
      <c r="L4679" s="46" t="s">
        <v>269</v>
      </c>
    </row>
    <row r="4680" spans="1:12" x14ac:dyDescent="0.2">
      <c r="A4680" s="47">
        <v>1646</v>
      </c>
      <c r="C4680" s="46" t="s">
        <v>2846</v>
      </c>
      <c r="D4680" s="46" t="s">
        <v>26</v>
      </c>
      <c r="E4680" s="46" t="s">
        <v>3894</v>
      </c>
      <c r="F4680" s="46" t="s">
        <v>8136</v>
      </c>
      <c r="G4680" s="46" t="s">
        <v>14747</v>
      </c>
      <c r="H4680" s="46" t="s">
        <v>361</v>
      </c>
      <c r="I4680" s="46" t="s">
        <v>750</v>
      </c>
      <c r="J4680" s="47">
        <v>678</v>
      </c>
      <c r="K4680" s="46" t="s">
        <v>2569</v>
      </c>
      <c r="L4680" s="46" t="s">
        <v>281</v>
      </c>
    </row>
    <row r="4681" spans="1:12" x14ac:dyDescent="0.2">
      <c r="A4681" s="47">
        <v>1640</v>
      </c>
      <c r="C4681" s="46" t="s">
        <v>2818</v>
      </c>
      <c r="D4681" s="46" t="s">
        <v>1960</v>
      </c>
      <c r="E4681" s="46" t="s">
        <v>411</v>
      </c>
      <c r="F4681" s="46" t="s">
        <v>8137</v>
      </c>
      <c r="G4681" s="46" t="s">
        <v>14748</v>
      </c>
      <c r="H4681" s="46" t="s">
        <v>368</v>
      </c>
      <c r="I4681" s="46" t="s">
        <v>455</v>
      </c>
      <c r="J4681" s="47">
        <v>10086</v>
      </c>
      <c r="K4681" s="46" t="s">
        <v>2569</v>
      </c>
      <c r="L4681" s="46" t="s">
        <v>283</v>
      </c>
    </row>
    <row r="4682" spans="1:12" x14ac:dyDescent="0.2">
      <c r="A4682" s="47">
        <v>1638</v>
      </c>
      <c r="C4682" s="46" t="s">
        <v>1510</v>
      </c>
      <c r="D4682" s="46" t="s">
        <v>34</v>
      </c>
      <c r="E4682" s="46" t="s">
        <v>31</v>
      </c>
      <c r="F4682" s="46" t="s">
        <v>8138</v>
      </c>
      <c r="G4682" s="46" t="s">
        <v>14749</v>
      </c>
      <c r="H4682" s="46" t="s">
        <v>358</v>
      </c>
      <c r="I4682" s="46" t="s">
        <v>410</v>
      </c>
      <c r="J4682" s="47">
        <v>425</v>
      </c>
      <c r="K4682" s="46" t="s">
        <v>2569</v>
      </c>
      <c r="L4682" s="46" t="s">
        <v>282</v>
      </c>
    </row>
    <row r="4683" spans="1:12" x14ac:dyDescent="0.2">
      <c r="A4683" s="47">
        <v>1637</v>
      </c>
      <c r="C4683" s="46" t="s">
        <v>3840</v>
      </c>
      <c r="D4683" s="46" t="s">
        <v>70</v>
      </c>
      <c r="E4683" s="46" t="s">
        <v>40</v>
      </c>
      <c r="F4683" s="46" t="s">
        <v>8139</v>
      </c>
      <c r="G4683" s="46" t="s">
        <v>14750</v>
      </c>
      <c r="H4683" s="46" t="s">
        <v>361</v>
      </c>
      <c r="I4683" s="46" t="s">
        <v>1017</v>
      </c>
      <c r="J4683" s="47">
        <v>536</v>
      </c>
      <c r="K4683" s="46" t="s">
        <v>2569</v>
      </c>
      <c r="L4683" s="46" t="s">
        <v>170</v>
      </c>
    </row>
    <row r="4684" spans="1:12" x14ac:dyDescent="0.2">
      <c r="A4684" s="47">
        <v>1614</v>
      </c>
      <c r="C4684" s="46" t="s">
        <v>5345</v>
      </c>
      <c r="D4684" s="46" t="s">
        <v>9</v>
      </c>
      <c r="E4684" s="46" t="s">
        <v>411</v>
      </c>
      <c r="F4684" s="46" t="s">
        <v>8140</v>
      </c>
      <c r="G4684" s="46" t="s">
        <v>14751</v>
      </c>
      <c r="H4684" s="46" t="s">
        <v>361</v>
      </c>
      <c r="I4684" s="46" t="s">
        <v>401</v>
      </c>
      <c r="J4684" s="47">
        <v>308</v>
      </c>
      <c r="K4684" s="46" t="s">
        <v>2569</v>
      </c>
      <c r="L4684" s="46" t="s">
        <v>284</v>
      </c>
    </row>
    <row r="4685" spans="1:12" x14ac:dyDescent="0.2">
      <c r="A4685" s="47">
        <v>1593</v>
      </c>
      <c r="C4685" s="46" t="s">
        <v>1564</v>
      </c>
      <c r="D4685" s="46" t="s">
        <v>1915</v>
      </c>
      <c r="E4685" s="46" t="s">
        <v>7885</v>
      </c>
      <c r="F4685" s="46" t="s">
        <v>14752</v>
      </c>
      <c r="G4685" s="46" t="s">
        <v>14753</v>
      </c>
      <c r="H4685" s="46" t="s">
        <v>361</v>
      </c>
      <c r="I4685" s="46" t="s">
        <v>421</v>
      </c>
      <c r="J4685" s="47">
        <v>578</v>
      </c>
      <c r="K4685" s="46" t="s">
        <v>2569</v>
      </c>
      <c r="L4685" s="46" t="s">
        <v>288</v>
      </c>
    </row>
    <row r="4686" spans="1:12" x14ac:dyDescent="0.2">
      <c r="A4686" s="47">
        <v>1589</v>
      </c>
      <c r="C4686" s="46" t="s">
        <v>72</v>
      </c>
      <c r="D4686" s="46" t="s">
        <v>1586</v>
      </c>
      <c r="E4686" s="46" t="s">
        <v>105</v>
      </c>
      <c r="F4686" s="46" t="s">
        <v>6676</v>
      </c>
      <c r="G4686" s="46" t="s">
        <v>14754</v>
      </c>
      <c r="H4686" s="46" t="s">
        <v>361</v>
      </c>
      <c r="I4686" s="46" t="s">
        <v>636</v>
      </c>
      <c r="J4686" s="47">
        <v>52</v>
      </c>
      <c r="K4686" s="46" t="s">
        <v>2569</v>
      </c>
      <c r="L4686" s="46" t="s">
        <v>286</v>
      </c>
    </row>
    <row r="4687" spans="1:12" x14ac:dyDescent="0.2">
      <c r="A4687" s="47">
        <v>1583</v>
      </c>
      <c r="C4687" s="46" t="s">
        <v>394</v>
      </c>
      <c r="D4687" s="46" t="s">
        <v>90</v>
      </c>
      <c r="E4687" s="46" t="s">
        <v>29</v>
      </c>
      <c r="F4687" s="46" t="s">
        <v>8142</v>
      </c>
      <c r="G4687" s="46" t="s">
        <v>14755</v>
      </c>
      <c r="H4687" s="46" t="s">
        <v>361</v>
      </c>
      <c r="I4687" s="46" t="s">
        <v>636</v>
      </c>
      <c r="J4687" s="47">
        <v>52</v>
      </c>
      <c r="K4687" s="46" t="s">
        <v>2569</v>
      </c>
      <c r="L4687" s="46" t="s">
        <v>286</v>
      </c>
    </row>
    <row r="4688" spans="1:12" x14ac:dyDescent="0.2">
      <c r="A4688" s="47">
        <v>1576</v>
      </c>
      <c r="C4688" s="46" t="s">
        <v>2062</v>
      </c>
      <c r="D4688" s="46" t="s">
        <v>10</v>
      </c>
      <c r="E4688" s="46" t="s">
        <v>3570</v>
      </c>
      <c r="F4688" s="46" t="s">
        <v>14756</v>
      </c>
      <c r="G4688" s="46" t="s">
        <v>14757</v>
      </c>
      <c r="H4688" s="46" t="s">
        <v>368</v>
      </c>
      <c r="I4688" s="46" t="s">
        <v>9063</v>
      </c>
      <c r="J4688" s="47">
        <v>10478</v>
      </c>
      <c r="K4688" s="46" t="s">
        <v>2569</v>
      </c>
      <c r="L4688" s="46" t="s">
        <v>282</v>
      </c>
    </row>
    <row r="4689" spans="1:12" x14ac:dyDescent="0.2">
      <c r="A4689" s="47">
        <v>1575</v>
      </c>
      <c r="C4689" s="46" t="s">
        <v>14</v>
      </c>
      <c r="D4689" s="46" t="s">
        <v>1585</v>
      </c>
      <c r="E4689" s="46" t="s">
        <v>4113</v>
      </c>
      <c r="F4689" s="46" t="s">
        <v>8144</v>
      </c>
      <c r="G4689" s="46" t="s">
        <v>14758</v>
      </c>
      <c r="H4689" s="46" t="s">
        <v>361</v>
      </c>
      <c r="I4689" s="46" t="s">
        <v>400</v>
      </c>
      <c r="J4689" s="47">
        <v>305</v>
      </c>
      <c r="K4689" s="46" t="s">
        <v>2569</v>
      </c>
      <c r="L4689" s="46" t="s">
        <v>279</v>
      </c>
    </row>
    <row r="4690" spans="1:12" x14ac:dyDescent="0.2">
      <c r="A4690" s="47">
        <v>1573</v>
      </c>
      <c r="C4690" s="46" t="s">
        <v>1583</v>
      </c>
      <c r="D4690" s="46" t="s">
        <v>1584</v>
      </c>
      <c r="E4690" s="46" t="s">
        <v>7891</v>
      </c>
      <c r="F4690" s="46" t="s">
        <v>14759</v>
      </c>
      <c r="G4690" s="46" t="s">
        <v>14760</v>
      </c>
      <c r="H4690" s="46" t="s">
        <v>358</v>
      </c>
      <c r="I4690" s="46" t="s">
        <v>647</v>
      </c>
      <c r="J4690" s="47">
        <v>76</v>
      </c>
      <c r="K4690" s="46" t="s">
        <v>2569</v>
      </c>
      <c r="L4690" s="46" t="s">
        <v>279</v>
      </c>
    </row>
    <row r="4691" spans="1:12" x14ac:dyDescent="0.2">
      <c r="A4691" s="47">
        <v>1572</v>
      </c>
      <c r="C4691" s="46" t="s">
        <v>1581</v>
      </c>
      <c r="D4691" s="46" t="s">
        <v>1582</v>
      </c>
      <c r="E4691" s="46" t="s">
        <v>102</v>
      </c>
      <c r="F4691" s="46" t="s">
        <v>8145</v>
      </c>
      <c r="G4691" s="46" t="s">
        <v>14761</v>
      </c>
      <c r="H4691" s="46" t="s">
        <v>368</v>
      </c>
      <c r="I4691" s="46" t="s">
        <v>601</v>
      </c>
      <c r="J4691" s="47">
        <v>67</v>
      </c>
      <c r="K4691" s="46" t="s">
        <v>2569</v>
      </c>
      <c r="L4691" s="46" t="s">
        <v>269</v>
      </c>
    </row>
    <row r="4692" spans="1:12" x14ac:dyDescent="0.2">
      <c r="A4692" s="47">
        <v>1569</v>
      </c>
      <c r="C4692" s="46" t="s">
        <v>14520</v>
      </c>
      <c r="D4692" s="46" t="s">
        <v>14521</v>
      </c>
      <c r="E4692" s="46" t="s">
        <v>5069</v>
      </c>
      <c r="F4692" s="46" t="s">
        <v>8146</v>
      </c>
      <c r="G4692" s="46" t="s">
        <v>14762</v>
      </c>
      <c r="H4692" s="46" t="s">
        <v>368</v>
      </c>
      <c r="I4692" s="46" t="s">
        <v>388</v>
      </c>
      <c r="J4692" s="47">
        <v>252</v>
      </c>
      <c r="K4692" s="46" t="s">
        <v>2569</v>
      </c>
      <c r="L4692" s="46" t="s">
        <v>282</v>
      </c>
    </row>
    <row r="4693" spans="1:12" x14ac:dyDescent="0.2">
      <c r="A4693" s="47">
        <v>1566</v>
      </c>
      <c r="C4693" s="46" t="s">
        <v>6229</v>
      </c>
      <c r="D4693" s="46" t="s">
        <v>27</v>
      </c>
      <c r="E4693" s="46" t="s">
        <v>29</v>
      </c>
      <c r="F4693" s="46" t="s">
        <v>8148</v>
      </c>
      <c r="G4693" s="46" t="s">
        <v>14763</v>
      </c>
      <c r="H4693" s="46" t="s">
        <v>368</v>
      </c>
      <c r="I4693" s="46" t="s">
        <v>971</v>
      </c>
      <c r="J4693" s="47">
        <v>10149</v>
      </c>
      <c r="K4693" s="46" t="s">
        <v>2569</v>
      </c>
      <c r="L4693" s="46" t="s">
        <v>282</v>
      </c>
    </row>
    <row r="4694" spans="1:12" x14ac:dyDescent="0.2">
      <c r="A4694" s="47">
        <v>1558</v>
      </c>
      <c r="C4694" s="46" t="s">
        <v>102</v>
      </c>
      <c r="D4694" s="46" t="s">
        <v>34</v>
      </c>
      <c r="E4694" s="46" t="s">
        <v>3283</v>
      </c>
      <c r="F4694" s="46" t="s">
        <v>8150</v>
      </c>
      <c r="G4694" s="46" t="s">
        <v>14764</v>
      </c>
      <c r="H4694" s="46" t="s">
        <v>368</v>
      </c>
      <c r="I4694" s="46" t="s">
        <v>3023</v>
      </c>
      <c r="J4694" s="47">
        <v>594</v>
      </c>
      <c r="K4694" s="46" t="s">
        <v>2569</v>
      </c>
      <c r="L4694" s="46" t="s">
        <v>280</v>
      </c>
    </row>
    <row r="4695" spans="1:12" x14ac:dyDescent="0.2">
      <c r="A4695" s="47">
        <v>1556</v>
      </c>
      <c r="C4695" s="46" t="s">
        <v>1918</v>
      </c>
      <c r="D4695" s="46" t="s">
        <v>1919</v>
      </c>
      <c r="E4695" s="46" t="s">
        <v>2664</v>
      </c>
      <c r="F4695" s="46" t="s">
        <v>8151</v>
      </c>
      <c r="G4695" s="46" t="s">
        <v>14765</v>
      </c>
      <c r="H4695" s="46" t="s">
        <v>368</v>
      </c>
      <c r="I4695" s="46" t="s">
        <v>404</v>
      </c>
      <c r="J4695" s="47">
        <v>331</v>
      </c>
      <c r="K4695" s="46" t="s">
        <v>2569</v>
      </c>
      <c r="L4695" s="46" t="s">
        <v>283</v>
      </c>
    </row>
    <row r="4696" spans="1:12" x14ac:dyDescent="0.2">
      <c r="A4696" s="47">
        <v>1555</v>
      </c>
      <c r="C4696" s="46" t="s">
        <v>72</v>
      </c>
      <c r="D4696" s="46" t="s">
        <v>1553</v>
      </c>
      <c r="E4696" s="46" t="s">
        <v>29</v>
      </c>
      <c r="F4696" s="46" t="s">
        <v>8152</v>
      </c>
      <c r="G4696" s="46" t="s">
        <v>14766</v>
      </c>
      <c r="H4696" s="46" t="s">
        <v>368</v>
      </c>
      <c r="I4696" s="46" t="s">
        <v>634</v>
      </c>
      <c r="J4696" s="47">
        <v>253</v>
      </c>
      <c r="K4696" s="46" t="s">
        <v>2569</v>
      </c>
      <c r="L4696" s="46" t="s">
        <v>282</v>
      </c>
    </row>
    <row r="4697" spans="1:12" x14ac:dyDescent="0.2">
      <c r="A4697" s="47">
        <v>1554</v>
      </c>
      <c r="C4697" s="46" t="s">
        <v>2041</v>
      </c>
      <c r="D4697" s="46" t="s">
        <v>2042</v>
      </c>
      <c r="E4697" s="46" t="s">
        <v>7897</v>
      </c>
      <c r="F4697" s="46" t="s">
        <v>8153</v>
      </c>
      <c r="G4697" s="46" t="s">
        <v>14767</v>
      </c>
      <c r="H4697" s="46" t="s">
        <v>368</v>
      </c>
      <c r="I4697" s="46" t="s">
        <v>3336</v>
      </c>
      <c r="J4697" s="47">
        <v>667</v>
      </c>
      <c r="K4697" s="46" t="s">
        <v>2569</v>
      </c>
      <c r="L4697" s="46" t="s">
        <v>280</v>
      </c>
    </row>
    <row r="4698" spans="1:12" x14ac:dyDescent="0.2">
      <c r="A4698" s="47">
        <v>1551</v>
      </c>
      <c r="C4698" s="46" t="s">
        <v>7899</v>
      </c>
      <c r="D4698" s="46" t="s">
        <v>72</v>
      </c>
      <c r="E4698" s="46" t="s">
        <v>531</v>
      </c>
      <c r="F4698" s="46" t="s">
        <v>8154</v>
      </c>
      <c r="G4698" s="46" t="s">
        <v>14768</v>
      </c>
      <c r="H4698" s="46" t="s">
        <v>361</v>
      </c>
      <c r="I4698" s="46" t="s">
        <v>400</v>
      </c>
      <c r="J4698" s="47">
        <v>305</v>
      </c>
      <c r="K4698" s="46" t="s">
        <v>2569</v>
      </c>
      <c r="L4698" s="46" t="s">
        <v>279</v>
      </c>
    </row>
    <row r="4699" spans="1:12" x14ac:dyDescent="0.2">
      <c r="A4699" s="47">
        <v>1537</v>
      </c>
      <c r="C4699" s="46" t="s">
        <v>2039</v>
      </c>
      <c r="D4699" s="46" t="s">
        <v>2040</v>
      </c>
      <c r="E4699" s="46" t="s">
        <v>93</v>
      </c>
      <c r="F4699" s="46" t="s">
        <v>8155</v>
      </c>
      <c r="G4699" s="46" t="s">
        <v>14769</v>
      </c>
      <c r="H4699" s="46" t="s">
        <v>358</v>
      </c>
      <c r="I4699" s="46" t="s">
        <v>2716</v>
      </c>
      <c r="J4699" s="47">
        <v>10475</v>
      </c>
      <c r="K4699" s="46" t="s">
        <v>2569</v>
      </c>
      <c r="L4699" s="46" t="s">
        <v>284</v>
      </c>
    </row>
    <row r="4700" spans="1:12" x14ac:dyDescent="0.2">
      <c r="A4700" s="47">
        <v>1534</v>
      </c>
      <c r="C4700" s="46" t="s">
        <v>362</v>
      </c>
      <c r="D4700" s="46" t="s">
        <v>1800</v>
      </c>
      <c r="E4700" s="46" t="s">
        <v>67</v>
      </c>
      <c r="F4700" s="46" t="s">
        <v>8155</v>
      </c>
      <c r="G4700" s="46" t="s">
        <v>14770</v>
      </c>
      <c r="H4700" s="46" t="s">
        <v>358</v>
      </c>
      <c r="I4700" s="46" t="s">
        <v>2716</v>
      </c>
      <c r="J4700" s="47">
        <v>10475</v>
      </c>
      <c r="K4700" s="46" t="s">
        <v>2569</v>
      </c>
      <c r="L4700" s="46" t="s">
        <v>284</v>
      </c>
    </row>
    <row r="4701" spans="1:12" x14ac:dyDescent="0.2">
      <c r="A4701" s="47">
        <v>1527</v>
      </c>
      <c r="C4701" s="46" t="s">
        <v>2049</v>
      </c>
      <c r="D4701" s="46" t="s">
        <v>34</v>
      </c>
      <c r="E4701" s="46" t="s">
        <v>2850</v>
      </c>
      <c r="F4701" s="46" t="s">
        <v>8157</v>
      </c>
      <c r="G4701" s="46" t="s">
        <v>14771</v>
      </c>
      <c r="H4701" s="46" t="s">
        <v>361</v>
      </c>
      <c r="I4701" s="46" t="s">
        <v>687</v>
      </c>
      <c r="J4701" s="47">
        <v>490</v>
      </c>
      <c r="K4701" s="46" t="s">
        <v>3128</v>
      </c>
      <c r="L4701" s="46" t="s">
        <v>289</v>
      </c>
    </row>
    <row r="4702" spans="1:12" x14ac:dyDescent="0.2">
      <c r="A4702" s="47">
        <v>1521</v>
      </c>
      <c r="C4702" s="46" t="s">
        <v>4103</v>
      </c>
      <c r="D4702" s="46" t="s">
        <v>1812</v>
      </c>
      <c r="E4702" s="46" t="s">
        <v>529</v>
      </c>
      <c r="F4702" s="46" t="s">
        <v>8158</v>
      </c>
      <c r="G4702" s="46" t="s">
        <v>14772</v>
      </c>
      <c r="H4702" s="46" t="s">
        <v>358</v>
      </c>
      <c r="I4702" s="46" t="s">
        <v>408</v>
      </c>
      <c r="J4702" s="47">
        <v>375</v>
      </c>
      <c r="K4702" s="46" t="s">
        <v>2569</v>
      </c>
      <c r="L4702" s="46" t="s">
        <v>283</v>
      </c>
    </row>
    <row r="4703" spans="1:12" x14ac:dyDescent="0.2">
      <c r="A4703" s="47">
        <v>1510</v>
      </c>
      <c r="C4703" s="46" t="s">
        <v>7907</v>
      </c>
      <c r="D4703" s="46" t="s">
        <v>446</v>
      </c>
      <c r="E4703" s="46" t="s">
        <v>63</v>
      </c>
      <c r="F4703" s="46" t="s">
        <v>8159</v>
      </c>
      <c r="G4703" s="46" t="s">
        <v>14773</v>
      </c>
      <c r="H4703" s="46" t="s">
        <v>368</v>
      </c>
      <c r="I4703" s="46" t="s">
        <v>9063</v>
      </c>
      <c r="J4703" s="47">
        <v>10478</v>
      </c>
      <c r="K4703" s="46" t="s">
        <v>2569</v>
      </c>
      <c r="L4703" s="46" t="s">
        <v>282</v>
      </c>
    </row>
    <row r="4704" spans="1:12" x14ac:dyDescent="0.2">
      <c r="A4704" s="47">
        <v>1509</v>
      </c>
      <c r="C4704" s="46" t="s">
        <v>2685</v>
      </c>
      <c r="D4704" s="46" t="s">
        <v>16036</v>
      </c>
      <c r="E4704" s="46" t="s">
        <v>4648</v>
      </c>
      <c r="F4704" s="46" t="s">
        <v>8161</v>
      </c>
      <c r="G4704" s="46" t="s">
        <v>14774</v>
      </c>
      <c r="H4704" s="46" t="s">
        <v>361</v>
      </c>
      <c r="I4704" s="46" t="s">
        <v>601</v>
      </c>
      <c r="J4704" s="47">
        <v>67</v>
      </c>
      <c r="K4704" s="46" t="s">
        <v>2569</v>
      </c>
      <c r="L4704" s="46" t="s">
        <v>269</v>
      </c>
    </row>
    <row r="4705" spans="1:12" x14ac:dyDescent="0.2">
      <c r="A4705" s="47">
        <v>1504</v>
      </c>
      <c r="C4705" s="46" t="s">
        <v>7909</v>
      </c>
      <c r="E4705" s="46" t="s">
        <v>7910</v>
      </c>
      <c r="F4705" s="46" t="s">
        <v>8163</v>
      </c>
      <c r="G4705" s="46" t="s">
        <v>14775</v>
      </c>
      <c r="H4705" s="46" t="s">
        <v>368</v>
      </c>
      <c r="I4705" s="46" t="s">
        <v>941</v>
      </c>
      <c r="J4705" s="47">
        <v>705</v>
      </c>
      <c r="K4705" s="46" t="s">
        <v>2569</v>
      </c>
      <c r="L4705" s="46" t="s">
        <v>285</v>
      </c>
    </row>
    <row r="4706" spans="1:12" x14ac:dyDescent="0.2">
      <c r="A4706" s="47">
        <v>1501</v>
      </c>
      <c r="C4706" s="46" t="s">
        <v>2037</v>
      </c>
      <c r="D4706" s="46" t="s">
        <v>2038</v>
      </c>
      <c r="E4706" s="46" t="s">
        <v>411</v>
      </c>
      <c r="F4706" s="46" t="s">
        <v>14776</v>
      </c>
      <c r="G4706" s="46" t="s">
        <v>14777</v>
      </c>
      <c r="H4706" s="46" t="s">
        <v>361</v>
      </c>
      <c r="I4706" s="46" t="s">
        <v>1699</v>
      </c>
      <c r="J4706" s="47">
        <v>577</v>
      </c>
      <c r="K4706" s="46" t="s">
        <v>2569</v>
      </c>
      <c r="L4706" s="46" t="s">
        <v>288</v>
      </c>
    </row>
    <row r="4707" spans="1:12" x14ac:dyDescent="0.2">
      <c r="A4707" s="47">
        <v>1490</v>
      </c>
      <c r="C4707" s="46" t="s">
        <v>9</v>
      </c>
      <c r="D4707" s="46" t="s">
        <v>1744</v>
      </c>
      <c r="E4707" s="46" t="s">
        <v>2592</v>
      </c>
      <c r="F4707" s="46" t="s">
        <v>8164</v>
      </c>
      <c r="G4707" s="46" t="s">
        <v>14778</v>
      </c>
      <c r="H4707" s="46" t="s">
        <v>358</v>
      </c>
      <c r="I4707" s="46" t="s">
        <v>571</v>
      </c>
      <c r="J4707" s="47">
        <v>243</v>
      </c>
      <c r="K4707" s="46" t="s">
        <v>2569</v>
      </c>
      <c r="L4707" s="46" t="s">
        <v>282</v>
      </c>
    </row>
    <row r="4708" spans="1:12" x14ac:dyDescent="0.2">
      <c r="A4708" s="47">
        <v>1485</v>
      </c>
      <c r="C4708" s="46" t="s">
        <v>10</v>
      </c>
      <c r="D4708" s="46" t="s">
        <v>10</v>
      </c>
      <c r="E4708" s="46" t="s">
        <v>2940</v>
      </c>
      <c r="F4708" s="46" t="s">
        <v>14781</v>
      </c>
      <c r="G4708" s="46" t="s">
        <v>14782</v>
      </c>
      <c r="H4708" s="46" t="s">
        <v>368</v>
      </c>
      <c r="I4708" s="46" t="s">
        <v>8960</v>
      </c>
      <c r="J4708" s="47">
        <v>192</v>
      </c>
      <c r="K4708" s="46" t="s">
        <v>2569</v>
      </c>
      <c r="L4708" s="46" t="s">
        <v>169</v>
      </c>
    </row>
    <row r="4709" spans="1:12" x14ac:dyDescent="0.2">
      <c r="A4709" s="47">
        <v>1471</v>
      </c>
      <c r="C4709" s="46" t="s">
        <v>1541</v>
      </c>
      <c r="D4709" s="46" t="s">
        <v>1542</v>
      </c>
      <c r="E4709" s="46" t="s">
        <v>65</v>
      </c>
      <c r="F4709" s="46" t="s">
        <v>8165</v>
      </c>
      <c r="G4709" s="46" t="s">
        <v>14783</v>
      </c>
      <c r="H4709" s="46" t="s">
        <v>361</v>
      </c>
      <c r="I4709" s="46" t="s">
        <v>625</v>
      </c>
      <c r="J4709" s="47">
        <v>2</v>
      </c>
      <c r="K4709" s="46" t="s">
        <v>2569</v>
      </c>
      <c r="L4709" s="46" t="s">
        <v>284</v>
      </c>
    </row>
    <row r="4710" spans="1:12" x14ac:dyDescent="0.2">
      <c r="A4710" s="47">
        <v>1460</v>
      </c>
      <c r="C4710" s="46" t="s">
        <v>2035</v>
      </c>
      <c r="D4710" s="46" t="s">
        <v>2036</v>
      </c>
      <c r="E4710" s="46" t="s">
        <v>14540</v>
      </c>
      <c r="F4710" s="46" t="s">
        <v>8166</v>
      </c>
      <c r="G4710" s="46" t="s">
        <v>14784</v>
      </c>
      <c r="H4710" s="46" t="s">
        <v>368</v>
      </c>
      <c r="I4710" s="46" t="s">
        <v>804</v>
      </c>
      <c r="J4710" s="47">
        <v>494</v>
      </c>
      <c r="K4710" s="46" t="s">
        <v>2569</v>
      </c>
      <c r="L4710" s="46" t="s">
        <v>282</v>
      </c>
    </row>
    <row r="4711" spans="1:12" x14ac:dyDescent="0.2">
      <c r="A4711" s="47">
        <v>1453</v>
      </c>
      <c r="C4711" s="46" t="s">
        <v>2161</v>
      </c>
      <c r="D4711" s="46" t="s">
        <v>7916</v>
      </c>
      <c r="E4711" s="46" t="s">
        <v>4497</v>
      </c>
      <c r="F4711" s="46" t="s">
        <v>8168</v>
      </c>
      <c r="G4711" s="46" t="s">
        <v>14785</v>
      </c>
      <c r="H4711" s="46" t="s">
        <v>368</v>
      </c>
      <c r="I4711" s="46" t="s">
        <v>634</v>
      </c>
      <c r="J4711" s="47">
        <v>253</v>
      </c>
      <c r="K4711" s="46" t="s">
        <v>2569</v>
      </c>
      <c r="L4711" s="46" t="s">
        <v>282</v>
      </c>
    </row>
    <row r="4712" spans="1:12" x14ac:dyDescent="0.2">
      <c r="A4712" s="47">
        <v>1447</v>
      </c>
      <c r="C4712" s="46" t="s">
        <v>19</v>
      </c>
      <c r="D4712" s="46" t="s">
        <v>13</v>
      </c>
      <c r="E4712" s="46" t="s">
        <v>2567</v>
      </c>
      <c r="F4712" s="46" t="s">
        <v>8169</v>
      </c>
      <c r="G4712" s="46" t="s">
        <v>14786</v>
      </c>
      <c r="H4712" s="46" t="s">
        <v>368</v>
      </c>
      <c r="I4712" s="46" t="s">
        <v>551</v>
      </c>
      <c r="J4712" s="47">
        <v>572</v>
      </c>
      <c r="K4712" s="46" t="s">
        <v>2569</v>
      </c>
      <c r="L4712" s="46" t="s">
        <v>285</v>
      </c>
    </row>
    <row r="4713" spans="1:12" x14ac:dyDescent="0.2">
      <c r="A4713" s="47">
        <v>1446</v>
      </c>
      <c r="C4713" s="46" t="s">
        <v>1579</v>
      </c>
      <c r="D4713" s="46" t="s">
        <v>1580</v>
      </c>
      <c r="E4713" s="46" t="s">
        <v>3218</v>
      </c>
      <c r="F4713" s="46" t="s">
        <v>8170</v>
      </c>
      <c r="G4713" s="46" t="s">
        <v>14787</v>
      </c>
      <c r="H4713" s="46" t="s">
        <v>358</v>
      </c>
      <c r="I4713" s="46" t="s">
        <v>4320</v>
      </c>
      <c r="J4713" s="47">
        <v>103</v>
      </c>
      <c r="K4713" s="46" t="s">
        <v>2569</v>
      </c>
      <c r="L4713" s="46" t="s">
        <v>278</v>
      </c>
    </row>
    <row r="4714" spans="1:12" x14ac:dyDescent="0.2">
      <c r="A4714" s="47">
        <v>1438</v>
      </c>
      <c r="C4714" s="46" t="s">
        <v>57</v>
      </c>
      <c r="D4714" s="46" t="s">
        <v>506</v>
      </c>
      <c r="E4714" s="46" t="s">
        <v>5323</v>
      </c>
      <c r="F4714" s="46" t="s">
        <v>8171</v>
      </c>
      <c r="G4714" s="46" t="s">
        <v>14788</v>
      </c>
      <c r="H4714" s="46" t="s">
        <v>368</v>
      </c>
      <c r="I4714" s="46" t="s">
        <v>400</v>
      </c>
      <c r="J4714" s="47">
        <v>305</v>
      </c>
      <c r="K4714" s="46" t="s">
        <v>2569</v>
      </c>
      <c r="L4714" s="46" t="s">
        <v>279</v>
      </c>
    </row>
    <row r="4715" spans="1:12" x14ac:dyDescent="0.2">
      <c r="A4715" s="47">
        <v>1422</v>
      </c>
      <c r="C4715" s="46" t="s">
        <v>5207</v>
      </c>
      <c r="D4715" s="46" t="s">
        <v>4014</v>
      </c>
      <c r="E4715" s="46" t="s">
        <v>7921</v>
      </c>
      <c r="F4715" s="46" t="s">
        <v>8172</v>
      </c>
      <c r="G4715" s="46" t="s">
        <v>14789</v>
      </c>
      <c r="H4715" s="46" t="s">
        <v>368</v>
      </c>
      <c r="I4715" s="46" t="s">
        <v>619</v>
      </c>
      <c r="J4715" s="47">
        <v>43</v>
      </c>
      <c r="K4715" s="46" t="s">
        <v>2569</v>
      </c>
      <c r="L4715" s="46" t="s">
        <v>269</v>
      </c>
    </row>
    <row r="4716" spans="1:12" x14ac:dyDescent="0.2">
      <c r="A4716" s="47">
        <v>1421</v>
      </c>
      <c r="C4716" s="46" t="s">
        <v>9</v>
      </c>
      <c r="D4716" s="46" t="s">
        <v>7923</v>
      </c>
      <c r="E4716" s="46" t="s">
        <v>3485</v>
      </c>
      <c r="F4716" s="46" t="s">
        <v>8173</v>
      </c>
      <c r="G4716" s="46" t="s">
        <v>14790</v>
      </c>
      <c r="H4716" s="46" t="s">
        <v>368</v>
      </c>
      <c r="I4716" s="46" t="s">
        <v>619</v>
      </c>
      <c r="J4716" s="47">
        <v>43</v>
      </c>
      <c r="K4716" s="46" t="s">
        <v>2569</v>
      </c>
      <c r="L4716" s="46" t="s">
        <v>269</v>
      </c>
    </row>
    <row r="4717" spans="1:12" x14ac:dyDescent="0.2">
      <c r="A4717" s="47">
        <v>1420</v>
      </c>
      <c r="C4717" s="46" t="s">
        <v>10</v>
      </c>
      <c r="D4717" s="46" t="s">
        <v>3410</v>
      </c>
      <c r="E4717" s="46" t="s">
        <v>7925</v>
      </c>
      <c r="F4717" s="46" t="s">
        <v>8175</v>
      </c>
      <c r="G4717" s="46" t="s">
        <v>14791</v>
      </c>
      <c r="H4717" s="46" t="s">
        <v>368</v>
      </c>
      <c r="I4717" s="46" t="s">
        <v>386</v>
      </c>
      <c r="J4717" s="47">
        <v>248</v>
      </c>
      <c r="K4717" s="46" t="s">
        <v>2569</v>
      </c>
      <c r="L4717" s="46" t="s">
        <v>282</v>
      </c>
    </row>
    <row r="4718" spans="1:12" x14ac:dyDescent="0.2">
      <c r="A4718" s="47">
        <v>1407</v>
      </c>
      <c r="C4718" s="46" t="s">
        <v>2065</v>
      </c>
      <c r="D4718" s="46" t="s">
        <v>7927</v>
      </c>
      <c r="E4718" s="46" t="s">
        <v>7928</v>
      </c>
      <c r="F4718" s="46" t="s">
        <v>14792</v>
      </c>
      <c r="G4718" s="46" t="s">
        <v>14793</v>
      </c>
      <c r="H4718" s="46" t="s">
        <v>368</v>
      </c>
      <c r="I4718" s="46" t="s">
        <v>352</v>
      </c>
      <c r="J4718" s="47">
        <v>10453</v>
      </c>
      <c r="K4718" s="46" t="s">
        <v>2569</v>
      </c>
      <c r="L4718" s="46" t="s">
        <v>269</v>
      </c>
    </row>
    <row r="4719" spans="1:12" x14ac:dyDescent="0.2">
      <c r="A4719" s="47">
        <v>1406</v>
      </c>
      <c r="C4719" s="46" t="s">
        <v>6050</v>
      </c>
      <c r="D4719" s="46" t="s">
        <v>7930</v>
      </c>
      <c r="E4719" s="46" t="s">
        <v>7931</v>
      </c>
      <c r="F4719" s="46" t="s">
        <v>8176</v>
      </c>
      <c r="G4719" s="46" t="s">
        <v>14794</v>
      </c>
      <c r="H4719" s="46" t="s">
        <v>368</v>
      </c>
      <c r="I4719" s="46" t="s">
        <v>452</v>
      </c>
      <c r="J4719" s="47">
        <v>10064</v>
      </c>
      <c r="K4719" s="46" t="s">
        <v>2569</v>
      </c>
      <c r="L4719" s="46" t="s">
        <v>282</v>
      </c>
    </row>
    <row r="4720" spans="1:12" x14ac:dyDescent="0.2">
      <c r="A4720" s="47">
        <v>1402</v>
      </c>
      <c r="C4720" s="46" t="s">
        <v>2944</v>
      </c>
      <c r="D4720" s="46" t="s">
        <v>2066</v>
      </c>
      <c r="E4720" s="46" t="s">
        <v>3080</v>
      </c>
      <c r="F4720" s="46" t="s">
        <v>8176</v>
      </c>
      <c r="G4720" s="46" t="s">
        <v>14795</v>
      </c>
      <c r="H4720" s="46" t="s">
        <v>361</v>
      </c>
      <c r="I4720" s="46" t="s">
        <v>597</v>
      </c>
      <c r="J4720" s="47">
        <v>142</v>
      </c>
      <c r="K4720" s="46" t="s">
        <v>2569</v>
      </c>
      <c r="L4720" s="46" t="s">
        <v>285</v>
      </c>
    </row>
    <row r="4721" spans="1:12" x14ac:dyDescent="0.2">
      <c r="A4721" s="47">
        <v>1401</v>
      </c>
      <c r="C4721" s="46" t="s">
        <v>13</v>
      </c>
      <c r="D4721" s="46" t="s">
        <v>125</v>
      </c>
      <c r="E4721" s="46" t="s">
        <v>3570</v>
      </c>
      <c r="F4721" s="46" t="s">
        <v>8178</v>
      </c>
      <c r="G4721" s="46" t="s">
        <v>14796</v>
      </c>
      <c r="H4721" s="46" t="s">
        <v>361</v>
      </c>
      <c r="I4721" s="46" t="s">
        <v>410</v>
      </c>
      <c r="J4721" s="47">
        <v>425</v>
      </c>
      <c r="K4721" s="46" t="s">
        <v>2569</v>
      </c>
      <c r="L4721" s="46" t="s">
        <v>282</v>
      </c>
    </row>
    <row r="4722" spans="1:12" x14ac:dyDescent="0.2">
      <c r="A4722" s="47">
        <v>1392</v>
      </c>
      <c r="C4722" s="46" t="s">
        <v>2033</v>
      </c>
      <c r="D4722" s="46" t="s">
        <v>7934</v>
      </c>
      <c r="E4722" s="46" t="s">
        <v>418</v>
      </c>
      <c r="F4722" s="46" t="s">
        <v>8180</v>
      </c>
      <c r="G4722" s="46" t="s">
        <v>14797</v>
      </c>
      <c r="H4722" s="46" t="s">
        <v>368</v>
      </c>
      <c r="I4722" s="46" t="s">
        <v>369</v>
      </c>
      <c r="J4722" s="47">
        <v>78</v>
      </c>
      <c r="K4722" s="46" t="s">
        <v>2569</v>
      </c>
      <c r="L4722" s="46" t="s">
        <v>279</v>
      </c>
    </row>
    <row r="4723" spans="1:12" x14ac:dyDescent="0.2">
      <c r="A4723" s="47">
        <v>1384</v>
      </c>
      <c r="C4723" s="46" t="s">
        <v>535</v>
      </c>
      <c r="D4723" s="46" t="s">
        <v>7936</v>
      </c>
      <c r="E4723" s="46" t="s">
        <v>4855</v>
      </c>
      <c r="F4723" s="46" t="s">
        <v>8181</v>
      </c>
      <c r="G4723" s="46" t="s">
        <v>14798</v>
      </c>
      <c r="H4723" s="46" t="s">
        <v>368</v>
      </c>
      <c r="I4723" s="46" t="s">
        <v>4231</v>
      </c>
      <c r="J4723" s="47">
        <v>518</v>
      </c>
      <c r="K4723" s="46" t="s">
        <v>2569</v>
      </c>
      <c r="L4723" s="46" t="s">
        <v>269</v>
      </c>
    </row>
    <row r="4724" spans="1:12" x14ac:dyDescent="0.2">
      <c r="A4724" s="47">
        <v>1369</v>
      </c>
      <c r="C4724" s="46" t="s">
        <v>7938</v>
      </c>
      <c r="D4724" s="46" t="s">
        <v>5461</v>
      </c>
      <c r="E4724" s="46" t="s">
        <v>547</v>
      </c>
      <c r="F4724" s="46" t="s">
        <v>8182</v>
      </c>
      <c r="G4724" s="46" t="s">
        <v>14799</v>
      </c>
      <c r="H4724" s="46" t="s">
        <v>368</v>
      </c>
      <c r="I4724" s="46" t="s">
        <v>614</v>
      </c>
      <c r="J4724" s="47">
        <v>626</v>
      </c>
      <c r="K4724" s="46" t="s">
        <v>2569</v>
      </c>
      <c r="L4724" s="46" t="s">
        <v>284</v>
      </c>
    </row>
    <row r="4725" spans="1:12" x14ac:dyDescent="0.2">
      <c r="A4725" s="47">
        <v>1365</v>
      </c>
      <c r="C4725" s="46" t="s">
        <v>34</v>
      </c>
      <c r="D4725" s="46" t="s">
        <v>80</v>
      </c>
      <c r="E4725" s="46" t="s">
        <v>1482</v>
      </c>
      <c r="F4725" s="46" t="s">
        <v>8183</v>
      </c>
      <c r="G4725" s="46" t="s">
        <v>14800</v>
      </c>
      <c r="H4725" s="46" t="s">
        <v>358</v>
      </c>
      <c r="I4725" s="46" t="s">
        <v>179</v>
      </c>
      <c r="J4725" s="47">
        <v>598</v>
      </c>
      <c r="K4725" s="46" t="s">
        <v>2569</v>
      </c>
      <c r="L4725" s="46" t="s">
        <v>282</v>
      </c>
    </row>
    <row r="4726" spans="1:12" x14ac:dyDescent="0.2">
      <c r="A4726" s="47">
        <v>1360</v>
      </c>
      <c r="C4726" s="46" t="s">
        <v>57</v>
      </c>
      <c r="D4726" s="46" t="s">
        <v>19</v>
      </c>
      <c r="E4726" s="46" t="s">
        <v>12</v>
      </c>
      <c r="F4726" s="46" t="s">
        <v>14802</v>
      </c>
      <c r="G4726" s="46" t="s">
        <v>14803</v>
      </c>
      <c r="H4726" s="46" t="s">
        <v>358</v>
      </c>
      <c r="I4726" s="46" t="s">
        <v>388</v>
      </c>
      <c r="J4726" s="47">
        <v>252</v>
      </c>
      <c r="K4726" s="46" t="s">
        <v>2569</v>
      </c>
      <c r="L4726" s="46" t="s">
        <v>282</v>
      </c>
    </row>
    <row r="4727" spans="1:12" x14ac:dyDescent="0.2">
      <c r="A4727" s="47">
        <v>1349</v>
      </c>
      <c r="C4727" s="46" t="s">
        <v>2032</v>
      </c>
      <c r="D4727" s="46" t="s">
        <v>1479</v>
      </c>
      <c r="E4727" s="46" t="s">
        <v>460</v>
      </c>
      <c r="F4727" s="46" t="s">
        <v>8184</v>
      </c>
      <c r="G4727" s="46" t="s">
        <v>14804</v>
      </c>
      <c r="H4727" s="46" t="s">
        <v>361</v>
      </c>
      <c r="I4727" s="46" t="s">
        <v>440</v>
      </c>
      <c r="J4727" s="47">
        <v>10005</v>
      </c>
      <c r="K4727" s="46" t="s">
        <v>2569</v>
      </c>
      <c r="L4727" s="46" t="s">
        <v>285</v>
      </c>
    </row>
    <row r="4728" spans="1:12" x14ac:dyDescent="0.2">
      <c r="A4728" s="47">
        <v>1346</v>
      </c>
      <c r="C4728" s="46" t="s">
        <v>7944</v>
      </c>
      <c r="D4728" s="46" t="s">
        <v>7945</v>
      </c>
      <c r="E4728" s="46" t="s">
        <v>7946</v>
      </c>
      <c r="F4728" s="46" t="s">
        <v>8188</v>
      </c>
      <c r="G4728" s="46" t="s">
        <v>14805</v>
      </c>
      <c r="H4728" s="46" t="s">
        <v>361</v>
      </c>
      <c r="I4728" s="46" t="s">
        <v>597</v>
      </c>
      <c r="J4728" s="47">
        <v>142</v>
      </c>
      <c r="K4728" s="46" t="s">
        <v>2569</v>
      </c>
      <c r="L4728" s="46" t="s">
        <v>285</v>
      </c>
    </row>
    <row r="4729" spans="1:12" x14ac:dyDescent="0.2">
      <c r="A4729" s="47">
        <v>1345</v>
      </c>
      <c r="C4729" s="46" t="s">
        <v>1578</v>
      </c>
      <c r="D4729" s="46" t="s">
        <v>72</v>
      </c>
      <c r="E4729" s="46" t="s">
        <v>5618</v>
      </c>
      <c r="F4729" s="46" t="s">
        <v>8189</v>
      </c>
      <c r="G4729" s="46" t="s">
        <v>14806</v>
      </c>
      <c r="H4729" s="46" t="s">
        <v>368</v>
      </c>
      <c r="I4729" s="46" t="s">
        <v>612</v>
      </c>
      <c r="J4729" s="47">
        <v>267</v>
      </c>
      <c r="K4729" s="46" t="s">
        <v>2569</v>
      </c>
      <c r="L4729" s="46" t="s">
        <v>288</v>
      </c>
    </row>
    <row r="4730" spans="1:12" x14ac:dyDescent="0.2">
      <c r="A4730" s="47">
        <v>1343</v>
      </c>
      <c r="C4730" s="46" t="s">
        <v>13</v>
      </c>
      <c r="D4730" s="46" t="s">
        <v>9</v>
      </c>
      <c r="E4730" s="46" t="s">
        <v>35</v>
      </c>
      <c r="F4730" s="46" t="s">
        <v>8190</v>
      </c>
      <c r="G4730" s="46" t="s">
        <v>14807</v>
      </c>
      <c r="H4730" s="46" t="s">
        <v>358</v>
      </c>
      <c r="I4730" s="46" t="s">
        <v>808</v>
      </c>
      <c r="J4730" s="47">
        <v>293</v>
      </c>
      <c r="K4730" s="46" t="s">
        <v>2569</v>
      </c>
      <c r="L4730" s="46" t="s">
        <v>282</v>
      </c>
    </row>
    <row r="4731" spans="1:12" x14ac:dyDescent="0.2">
      <c r="A4731" s="47">
        <v>1336</v>
      </c>
      <c r="C4731" s="46" t="s">
        <v>1567</v>
      </c>
      <c r="D4731" s="46" t="s">
        <v>1568</v>
      </c>
      <c r="E4731" s="46" t="s">
        <v>134</v>
      </c>
      <c r="F4731" s="46" t="s">
        <v>8191</v>
      </c>
      <c r="G4731" s="46" t="s">
        <v>14808</v>
      </c>
      <c r="H4731" s="46" t="s">
        <v>368</v>
      </c>
      <c r="I4731" s="46" t="s">
        <v>665</v>
      </c>
      <c r="J4731" s="47">
        <v>439</v>
      </c>
      <c r="K4731" s="46" t="s">
        <v>2569</v>
      </c>
      <c r="L4731" s="46" t="s">
        <v>279</v>
      </c>
    </row>
    <row r="4732" spans="1:12" x14ac:dyDescent="0.2">
      <c r="A4732" s="47">
        <v>1335</v>
      </c>
      <c r="C4732" s="46" t="s">
        <v>88</v>
      </c>
      <c r="D4732" s="46" t="s">
        <v>24</v>
      </c>
      <c r="E4732" s="46" t="s">
        <v>33</v>
      </c>
      <c r="F4732" s="46" t="s">
        <v>8192</v>
      </c>
      <c r="G4732" s="46" t="s">
        <v>14809</v>
      </c>
      <c r="H4732" s="46" t="s">
        <v>368</v>
      </c>
      <c r="I4732" s="46" t="s">
        <v>608</v>
      </c>
      <c r="J4732" s="47">
        <v>58</v>
      </c>
      <c r="K4732" s="46" t="s">
        <v>2569</v>
      </c>
      <c r="L4732" s="46" t="s">
        <v>169</v>
      </c>
    </row>
    <row r="4733" spans="1:12" x14ac:dyDescent="0.2">
      <c r="A4733" s="47">
        <v>1331</v>
      </c>
      <c r="C4733" s="46" t="s">
        <v>2029</v>
      </c>
      <c r="D4733" s="46" t="s">
        <v>2030</v>
      </c>
      <c r="E4733" s="46" t="s">
        <v>1641</v>
      </c>
      <c r="F4733" s="46" t="s">
        <v>8193</v>
      </c>
      <c r="G4733" s="46" t="s">
        <v>14810</v>
      </c>
      <c r="H4733" s="46" t="s">
        <v>368</v>
      </c>
      <c r="I4733" s="46" t="s">
        <v>601</v>
      </c>
      <c r="J4733" s="47">
        <v>67</v>
      </c>
      <c r="K4733" s="46" t="s">
        <v>2569</v>
      </c>
      <c r="L4733" s="46" t="s">
        <v>269</v>
      </c>
    </row>
    <row r="4734" spans="1:12" x14ac:dyDescent="0.2">
      <c r="A4734" s="47">
        <v>1330</v>
      </c>
      <c r="C4734" s="46" t="s">
        <v>17</v>
      </c>
      <c r="D4734" s="46" t="s">
        <v>88</v>
      </c>
      <c r="E4734" s="46" t="s">
        <v>38</v>
      </c>
      <c r="F4734" s="46" t="s">
        <v>8194</v>
      </c>
      <c r="G4734" s="46" t="s">
        <v>14811</v>
      </c>
      <c r="H4734" s="46" t="s">
        <v>361</v>
      </c>
      <c r="I4734" s="46" t="s">
        <v>3125</v>
      </c>
      <c r="J4734" s="47">
        <v>180</v>
      </c>
      <c r="K4734" s="46" t="s">
        <v>2569</v>
      </c>
      <c r="L4734" s="46" t="s">
        <v>284</v>
      </c>
    </row>
    <row r="4735" spans="1:12" x14ac:dyDescent="0.2">
      <c r="A4735" s="47">
        <v>1329</v>
      </c>
      <c r="C4735" s="46" t="s">
        <v>14942</v>
      </c>
      <c r="D4735" s="46" t="s">
        <v>14943</v>
      </c>
      <c r="E4735" s="46" t="s">
        <v>46</v>
      </c>
      <c r="F4735" s="46" t="s">
        <v>8195</v>
      </c>
      <c r="G4735" s="46" t="s">
        <v>14812</v>
      </c>
      <c r="H4735" s="46" t="s">
        <v>358</v>
      </c>
      <c r="I4735" s="46" t="s">
        <v>604</v>
      </c>
      <c r="J4735" s="47">
        <v>300</v>
      </c>
      <c r="K4735" s="46" t="s">
        <v>2569</v>
      </c>
      <c r="L4735" s="46" t="s">
        <v>282</v>
      </c>
    </row>
    <row r="4736" spans="1:12" x14ac:dyDescent="0.2">
      <c r="A4736" s="47">
        <v>1328</v>
      </c>
      <c r="C4736" s="46" t="s">
        <v>1574</v>
      </c>
      <c r="D4736" s="46" t="s">
        <v>1575</v>
      </c>
      <c r="E4736" s="46" t="s">
        <v>12</v>
      </c>
      <c r="F4736" s="46" t="s">
        <v>8197</v>
      </c>
      <c r="G4736" s="46" t="s">
        <v>14813</v>
      </c>
      <c r="H4736" s="46" t="s">
        <v>368</v>
      </c>
      <c r="I4736" s="46" t="s">
        <v>726</v>
      </c>
      <c r="J4736" s="47">
        <v>61</v>
      </c>
      <c r="K4736" s="46" t="s">
        <v>2569</v>
      </c>
      <c r="L4736" s="46" t="s">
        <v>282</v>
      </c>
    </row>
    <row r="4737" spans="1:12" x14ac:dyDescent="0.2">
      <c r="A4737" s="47">
        <v>1324</v>
      </c>
      <c r="C4737" s="46" t="s">
        <v>1976</v>
      </c>
      <c r="D4737" s="46" t="s">
        <v>7953</v>
      </c>
      <c r="E4737" s="46" t="s">
        <v>65</v>
      </c>
      <c r="F4737" s="46" t="s">
        <v>8198</v>
      </c>
      <c r="G4737" s="46" t="s">
        <v>14814</v>
      </c>
      <c r="H4737" s="46" t="s">
        <v>368</v>
      </c>
      <c r="I4737" s="46" t="s">
        <v>571</v>
      </c>
      <c r="J4737" s="47">
        <v>243</v>
      </c>
      <c r="K4737" s="46" t="s">
        <v>2569</v>
      </c>
      <c r="L4737" s="46" t="s">
        <v>282</v>
      </c>
    </row>
    <row r="4738" spans="1:12" x14ac:dyDescent="0.2">
      <c r="A4738" s="47">
        <v>1318</v>
      </c>
      <c r="C4738" s="46" t="s">
        <v>7956</v>
      </c>
      <c r="D4738" s="46" t="s">
        <v>1528</v>
      </c>
      <c r="E4738" s="46" t="s">
        <v>7957</v>
      </c>
      <c r="F4738" s="46" t="s">
        <v>8199</v>
      </c>
      <c r="G4738" s="46" t="s">
        <v>14815</v>
      </c>
      <c r="H4738" s="46" t="s">
        <v>361</v>
      </c>
      <c r="I4738" s="46" t="s">
        <v>601</v>
      </c>
      <c r="J4738" s="47">
        <v>67</v>
      </c>
      <c r="K4738" s="46" t="s">
        <v>2569</v>
      </c>
      <c r="L4738" s="46" t="s">
        <v>269</v>
      </c>
    </row>
    <row r="4739" spans="1:12" x14ac:dyDescent="0.2">
      <c r="A4739" s="47">
        <v>1312</v>
      </c>
      <c r="C4739" s="46" t="s">
        <v>1669</v>
      </c>
      <c r="D4739" s="46" t="s">
        <v>2123</v>
      </c>
      <c r="E4739" s="46" t="s">
        <v>4398</v>
      </c>
      <c r="F4739" s="46" t="s">
        <v>8200</v>
      </c>
      <c r="G4739" s="46" t="s">
        <v>14816</v>
      </c>
      <c r="H4739" s="46" t="s">
        <v>358</v>
      </c>
      <c r="I4739" s="46" t="s">
        <v>363</v>
      </c>
      <c r="J4739" s="47">
        <v>37</v>
      </c>
      <c r="K4739" s="46" t="s">
        <v>2569</v>
      </c>
      <c r="L4739" s="46" t="s">
        <v>170</v>
      </c>
    </row>
    <row r="4740" spans="1:12" x14ac:dyDescent="0.2">
      <c r="A4740" s="47">
        <v>1306</v>
      </c>
      <c r="C4740" s="46" t="s">
        <v>10</v>
      </c>
      <c r="D4740" s="46" t="s">
        <v>1956</v>
      </c>
      <c r="E4740" s="46" t="s">
        <v>2763</v>
      </c>
      <c r="F4740" s="46" t="s">
        <v>8201</v>
      </c>
      <c r="G4740" s="46" t="s">
        <v>14817</v>
      </c>
      <c r="H4740" s="46" t="s">
        <v>361</v>
      </c>
      <c r="I4740" s="46" t="s">
        <v>597</v>
      </c>
      <c r="J4740" s="47">
        <v>142</v>
      </c>
      <c r="K4740" s="46" t="s">
        <v>2569</v>
      </c>
      <c r="L4740" s="46" t="s">
        <v>285</v>
      </c>
    </row>
    <row r="4741" spans="1:12" x14ac:dyDescent="0.2">
      <c r="A4741" s="47">
        <v>1304</v>
      </c>
      <c r="C4741" s="46" t="s">
        <v>14</v>
      </c>
      <c r="D4741" s="46" t="s">
        <v>1573</v>
      </c>
      <c r="E4741" s="46" t="s">
        <v>11</v>
      </c>
      <c r="F4741" s="46" t="s">
        <v>8202</v>
      </c>
      <c r="G4741" s="46" t="s">
        <v>14818</v>
      </c>
      <c r="H4741" s="46" t="s">
        <v>358</v>
      </c>
      <c r="I4741" s="46" t="s">
        <v>647</v>
      </c>
      <c r="J4741" s="47">
        <v>76</v>
      </c>
      <c r="K4741" s="46" t="s">
        <v>2569</v>
      </c>
      <c r="L4741" s="46" t="s">
        <v>279</v>
      </c>
    </row>
    <row r="4742" spans="1:12" x14ac:dyDescent="0.2">
      <c r="A4742" s="47">
        <v>1301</v>
      </c>
      <c r="C4742" s="46" t="s">
        <v>10</v>
      </c>
      <c r="D4742" s="46" t="s">
        <v>10</v>
      </c>
      <c r="E4742" s="46" t="s">
        <v>4497</v>
      </c>
      <c r="F4742" s="46" t="s">
        <v>8204</v>
      </c>
      <c r="G4742" s="46" t="s">
        <v>14819</v>
      </c>
      <c r="H4742" s="46" t="s">
        <v>358</v>
      </c>
      <c r="I4742" s="46" t="s">
        <v>1087</v>
      </c>
      <c r="J4742" s="47">
        <v>10176</v>
      </c>
      <c r="K4742" s="46" t="s">
        <v>2569</v>
      </c>
      <c r="L4742" s="46" t="s">
        <v>282</v>
      </c>
    </row>
    <row r="4743" spans="1:12" x14ac:dyDescent="0.2">
      <c r="A4743" s="47">
        <v>1300</v>
      </c>
      <c r="C4743" s="46" t="s">
        <v>1572</v>
      </c>
      <c r="D4743" s="46" t="s">
        <v>9</v>
      </c>
      <c r="E4743" s="46" t="s">
        <v>3240</v>
      </c>
      <c r="F4743" s="46" t="s">
        <v>8205</v>
      </c>
      <c r="G4743" s="46" t="s">
        <v>14820</v>
      </c>
      <c r="H4743" s="46" t="s">
        <v>368</v>
      </c>
      <c r="I4743" s="46" t="s">
        <v>3569</v>
      </c>
      <c r="J4743" s="47">
        <v>10019</v>
      </c>
      <c r="K4743" s="46" t="s">
        <v>2569</v>
      </c>
      <c r="L4743" s="46" t="s">
        <v>288</v>
      </c>
    </row>
    <row r="4744" spans="1:12" x14ac:dyDescent="0.2">
      <c r="A4744" s="47">
        <v>1293</v>
      </c>
      <c r="C4744" s="46" t="s">
        <v>1571</v>
      </c>
      <c r="D4744" s="46" t="s">
        <v>26</v>
      </c>
      <c r="E4744" s="46" t="s">
        <v>4282</v>
      </c>
      <c r="F4744" s="46" t="s">
        <v>8206</v>
      </c>
      <c r="G4744" s="46" t="s">
        <v>14821</v>
      </c>
      <c r="H4744" s="46" t="s">
        <v>368</v>
      </c>
      <c r="I4744" s="46" t="s">
        <v>595</v>
      </c>
      <c r="J4744" s="47">
        <v>175</v>
      </c>
      <c r="K4744" s="46" t="s">
        <v>2569</v>
      </c>
      <c r="L4744" s="46" t="s">
        <v>269</v>
      </c>
    </row>
    <row r="4745" spans="1:12" x14ac:dyDescent="0.2">
      <c r="A4745" s="47">
        <v>1290</v>
      </c>
      <c r="C4745" s="46" t="s">
        <v>1570</v>
      </c>
      <c r="D4745" s="46" t="s">
        <v>443</v>
      </c>
      <c r="E4745" s="46" t="s">
        <v>114</v>
      </c>
      <c r="F4745" s="46" t="s">
        <v>8207</v>
      </c>
      <c r="G4745" s="46" t="s">
        <v>14822</v>
      </c>
      <c r="H4745" s="46" t="s">
        <v>368</v>
      </c>
      <c r="I4745" s="46" t="s">
        <v>593</v>
      </c>
      <c r="J4745" s="47">
        <v>87</v>
      </c>
      <c r="K4745" s="46" t="s">
        <v>2569</v>
      </c>
      <c r="L4745" s="46" t="s">
        <v>291</v>
      </c>
    </row>
    <row r="4746" spans="1:12" x14ac:dyDescent="0.2">
      <c r="A4746" s="47">
        <v>1287</v>
      </c>
      <c r="C4746" s="46" t="s">
        <v>7965</v>
      </c>
      <c r="D4746" s="46" t="s">
        <v>4801</v>
      </c>
      <c r="E4746" s="46" t="s">
        <v>2567</v>
      </c>
      <c r="F4746" s="46" t="s">
        <v>14823</v>
      </c>
      <c r="G4746" s="46" t="s">
        <v>14824</v>
      </c>
      <c r="H4746" s="46" t="s">
        <v>358</v>
      </c>
      <c r="I4746" s="46" t="s">
        <v>486</v>
      </c>
      <c r="J4746" s="47">
        <v>10392</v>
      </c>
      <c r="K4746" s="46" t="s">
        <v>2569</v>
      </c>
      <c r="L4746" s="46" t="s">
        <v>282</v>
      </c>
    </row>
    <row r="4747" spans="1:12" x14ac:dyDescent="0.2">
      <c r="A4747" s="47">
        <v>1285</v>
      </c>
      <c r="C4747" s="46" t="s">
        <v>14586</v>
      </c>
      <c r="D4747" s="46" t="s">
        <v>125</v>
      </c>
      <c r="E4747" s="46" t="s">
        <v>14587</v>
      </c>
      <c r="F4747" s="46" t="s">
        <v>8209</v>
      </c>
      <c r="G4747" s="46" t="s">
        <v>14825</v>
      </c>
      <c r="H4747" s="46" t="s">
        <v>358</v>
      </c>
      <c r="I4747" s="46" t="s">
        <v>604</v>
      </c>
      <c r="J4747" s="47">
        <v>300</v>
      </c>
      <c r="K4747" s="46" t="s">
        <v>2569</v>
      </c>
      <c r="L4747" s="46" t="s">
        <v>282</v>
      </c>
    </row>
    <row r="4748" spans="1:12" x14ac:dyDescent="0.2">
      <c r="A4748" s="47">
        <v>1278</v>
      </c>
      <c r="C4748" s="46" t="s">
        <v>9</v>
      </c>
      <c r="D4748" s="46" t="s">
        <v>1569</v>
      </c>
      <c r="E4748" s="46" t="s">
        <v>45</v>
      </c>
      <c r="F4748" s="46" t="s">
        <v>14827</v>
      </c>
      <c r="G4748" s="46" t="s">
        <v>14828</v>
      </c>
      <c r="H4748" s="46" t="s">
        <v>358</v>
      </c>
      <c r="I4748" s="46" t="s">
        <v>571</v>
      </c>
      <c r="J4748" s="47">
        <v>243</v>
      </c>
      <c r="K4748" s="46" t="s">
        <v>2569</v>
      </c>
      <c r="L4748" s="46" t="s">
        <v>282</v>
      </c>
    </row>
    <row r="4749" spans="1:12" x14ac:dyDescent="0.2">
      <c r="A4749" s="47">
        <v>1277</v>
      </c>
      <c r="C4749" s="46" t="s">
        <v>7968</v>
      </c>
      <c r="D4749" s="46" t="s">
        <v>7969</v>
      </c>
      <c r="E4749" s="46" t="s">
        <v>3894</v>
      </c>
      <c r="F4749" s="46" t="s">
        <v>8211</v>
      </c>
      <c r="G4749" s="46" t="s">
        <v>14829</v>
      </c>
      <c r="H4749" s="46" t="s">
        <v>358</v>
      </c>
      <c r="I4749" s="46" t="s">
        <v>647</v>
      </c>
      <c r="J4749" s="47">
        <v>76</v>
      </c>
      <c r="K4749" s="46" t="s">
        <v>2569</v>
      </c>
      <c r="L4749" s="46" t="s">
        <v>279</v>
      </c>
    </row>
    <row r="4750" spans="1:12" x14ac:dyDescent="0.2">
      <c r="A4750" s="47">
        <v>1269</v>
      </c>
      <c r="C4750" s="46" t="s">
        <v>2028</v>
      </c>
      <c r="D4750" s="46" t="s">
        <v>57</v>
      </c>
      <c r="E4750" s="46" t="s">
        <v>82</v>
      </c>
      <c r="F4750" s="46" t="s">
        <v>8214</v>
      </c>
      <c r="G4750" s="46" t="s">
        <v>14830</v>
      </c>
      <c r="H4750" s="46" t="s">
        <v>358</v>
      </c>
      <c r="I4750" s="46" t="s">
        <v>752</v>
      </c>
      <c r="J4750" s="47">
        <v>406</v>
      </c>
      <c r="K4750" s="46" t="s">
        <v>2569</v>
      </c>
      <c r="L4750" s="46" t="s">
        <v>282</v>
      </c>
    </row>
    <row r="4751" spans="1:12" x14ac:dyDescent="0.2">
      <c r="A4751" s="47">
        <v>1266</v>
      </c>
      <c r="C4751" s="46" t="s">
        <v>7972</v>
      </c>
      <c r="D4751" s="46" t="s">
        <v>7973</v>
      </c>
      <c r="E4751" s="46" t="s">
        <v>2896</v>
      </c>
      <c r="F4751" s="46" t="s">
        <v>8215</v>
      </c>
      <c r="G4751" s="46" t="s">
        <v>14831</v>
      </c>
      <c r="H4751" s="46" t="s">
        <v>368</v>
      </c>
      <c r="I4751" s="46" t="s">
        <v>369</v>
      </c>
      <c r="J4751" s="47">
        <v>78</v>
      </c>
      <c r="K4751" s="46" t="s">
        <v>2569</v>
      </c>
      <c r="L4751" s="46" t="s">
        <v>279</v>
      </c>
    </row>
    <row r="4752" spans="1:12" x14ac:dyDescent="0.2">
      <c r="A4752" s="47">
        <v>1258</v>
      </c>
      <c r="C4752" s="46" t="s">
        <v>5686</v>
      </c>
      <c r="D4752" s="46" t="s">
        <v>16037</v>
      </c>
      <c r="E4752" s="46" t="s">
        <v>406</v>
      </c>
      <c r="F4752" s="46" t="s">
        <v>8216</v>
      </c>
      <c r="G4752" s="46" t="s">
        <v>14832</v>
      </c>
      <c r="H4752" s="46" t="s">
        <v>358</v>
      </c>
      <c r="I4752" s="46" t="s">
        <v>386</v>
      </c>
      <c r="J4752" s="47">
        <v>248</v>
      </c>
      <c r="K4752" s="46" t="s">
        <v>2569</v>
      </c>
      <c r="L4752" s="46" t="s">
        <v>282</v>
      </c>
    </row>
    <row r="4753" spans="1:12" x14ac:dyDescent="0.2">
      <c r="A4753" s="47">
        <v>1257</v>
      </c>
      <c r="C4753" s="46" t="s">
        <v>450</v>
      </c>
      <c r="D4753" s="46" t="s">
        <v>72</v>
      </c>
      <c r="E4753" s="46" t="s">
        <v>6087</v>
      </c>
      <c r="F4753" s="46" t="s">
        <v>8218</v>
      </c>
      <c r="G4753" s="46" t="s">
        <v>14833</v>
      </c>
      <c r="H4753" s="46" t="s">
        <v>358</v>
      </c>
      <c r="I4753" s="46" t="s">
        <v>808</v>
      </c>
      <c r="J4753" s="47">
        <v>293</v>
      </c>
      <c r="K4753" s="46" t="s">
        <v>2569</v>
      </c>
      <c r="L4753" s="46" t="s">
        <v>282</v>
      </c>
    </row>
    <row r="4754" spans="1:12" x14ac:dyDescent="0.2">
      <c r="A4754" s="47">
        <v>1250</v>
      </c>
      <c r="C4754" s="46" t="s">
        <v>1531</v>
      </c>
      <c r="D4754" s="46" t="s">
        <v>57</v>
      </c>
      <c r="E4754" s="46" t="s">
        <v>31</v>
      </c>
      <c r="F4754" s="46" t="s">
        <v>8219</v>
      </c>
      <c r="G4754" s="46" t="s">
        <v>14834</v>
      </c>
      <c r="H4754" s="46" t="s">
        <v>368</v>
      </c>
      <c r="I4754" s="46" t="s">
        <v>608</v>
      </c>
      <c r="J4754" s="47">
        <v>58</v>
      </c>
      <c r="K4754" s="46" t="s">
        <v>2569</v>
      </c>
      <c r="L4754" s="46" t="s">
        <v>169</v>
      </c>
    </row>
    <row r="4755" spans="1:12" x14ac:dyDescent="0.2">
      <c r="A4755" s="47">
        <v>1249</v>
      </c>
      <c r="C4755" s="46" t="s">
        <v>1545</v>
      </c>
      <c r="D4755" s="46" t="s">
        <v>1546</v>
      </c>
      <c r="E4755" s="46" t="s">
        <v>6377</v>
      </c>
      <c r="F4755" s="46" t="s">
        <v>8220</v>
      </c>
      <c r="G4755" s="46" t="s">
        <v>14835</v>
      </c>
      <c r="H4755" s="46" t="s">
        <v>358</v>
      </c>
      <c r="I4755" s="46" t="s">
        <v>369</v>
      </c>
      <c r="J4755" s="47">
        <v>78</v>
      </c>
      <c r="K4755" s="46" t="s">
        <v>2569</v>
      </c>
      <c r="L4755" s="46" t="s">
        <v>279</v>
      </c>
    </row>
    <row r="4756" spans="1:12" x14ac:dyDescent="0.2">
      <c r="A4756" s="47">
        <v>1248</v>
      </c>
      <c r="C4756" s="46" t="s">
        <v>1767</v>
      </c>
      <c r="D4756" s="46" t="s">
        <v>34</v>
      </c>
      <c r="E4756" s="46" t="s">
        <v>5692</v>
      </c>
      <c r="F4756" s="46" t="s">
        <v>8222</v>
      </c>
      <c r="G4756" s="46" t="s">
        <v>14836</v>
      </c>
      <c r="H4756" s="46" t="s">
        <v>358</v>
      </c>
      <c r="I4756" s="46" t="s">
        <v>571</v>
      </c>
      <c r="J4756" s="47">
        <v>243</v>
      </c>
      <c r="K4756" s="46" t="s">
        <v>2569</v>
      </c>
      <c r="L4756" s="46" t="s">
        <v>282</v>
      </c>
    </row>
    <row r="4757" spans="1:12" x14ac:dyDescent="0.2">
      <c r="A4757" s="47">
        <v>1246</v>
      </c>
      <c r="C4757" s="46" t="s">
        <v>5769</v>
      </c>
      <c r="D4757" s="46" t="s">
        <v>16</v>
      </c>
      <c r="E4757" s="46" t="s">
        <v>7978</v>
      </c>
      <c r="F4757" s="46" t="s">
        <v>8223</v>
      </c>
      <c r="G4757" s="46" t="s">
        <v>14837</v>
      </c>
      <c r="H4757" s="46" t="s">
        <v>358</v>
      </c>
      <c r="I4757" s="46" t="s">
        <v>586</v>
      </c>
      <c r="J4757" s="47">
        <v>64</v>
      </c>
      <c r="K4757" s="46" t="s">
        <v>2569</v>
      </c>
      <c r="L4757" s="46" t="s">
        <v>269</v>
      </c>
    </row>
    <row r="4758" spans="1:12" x14ac:dyDescent="0.2">
      <c r="A4758" s="47">
        <v>1240</v>
      </c>
      <c r="C4758" s="46" t="s">
        <v>80</v>
      </c>
      <c r="D4758" s="46" t="s">
        <v>57</v>
      </c>
      <c r="E4758" s="46" t="s">
        <v>7980</v>
      </c>
      <c r="F4758" s="46" t="s">
        <v>8224</v>
      </c>
      <c r="G4758" s="46" t="s">
        <v>14838</v>
      </c>
      <c r="H4758" s="46" t="s">
        <v>368</v>
      </c>
      <c r="I4758" s="46" t="s">
        <v>971</v>
      </c>
      <c r="J4758" s="47">
        <v>10149</v>
      </c>
      <c r="K4758" s="46" t="s">
        <v>2569</v>
      </c>
      <c r="L4758" s="46" t="s">
        <v>282</v>
      </c>
    </row>
    <row r="4759" spans="1:12" x14ac:dyDescent="0.2">
      <c r="A4759" s="47">
        <v>1233</v>
      </c>
      <c r="C4759" s="46" t="s">
        <v>7745</v>
      </c>
      <c r="D4759" s="46" t="s">
        <v>7746</v>
      </c>
      <c r="E4759" s="46" t="s">
        <v>392</v>
      </c>
      <c r="F4759" s="46" t="s">
        <v>8225</v>
      </c>
      <c r="G4759" s="46" t="s">
        <v>14839</v>
      </c>
      <c r="H4759" s="46" t="s">
        <v>368</v>
      </c>
      <c r="I4759" s="46" t="s">
        <v>601</v>
      </c>
      <c r="J4759" s="47">
        <v>67</v>
      </c>
      <c r="K4759" s="46" t="s">
        <v>2569</v>
      </c>
      <c r="L4759" s="46" t="s">
        <v>269</v>
      </c>
    </row>
    <row r="4760" spans="1:12" x14ac:dyDescent="0.2">
      <c r="A4760" s="47">
        <v>1232</v>
      </c>
      <c r="C4760" s="46" t="s">
        <v>2049</v>
      </c>
      <c r="D4760" s="46" t="s">
        <v>1607</v>
      </c>
      <c r="E4760" s="46" t="s">
        <v>60</v>
      </c>
      <c r="F4760" s="46" t="s">
        <v>8226</v>
      </c>
      <c r="G4760" s="46" t="s">
        <v>14840</v>
      </c>
      <c r="H4760" s="46" t="s">
        <v>358</v>
      </c>
      <c r="I4760" s="46" t="s">
        <v>604</v>
      </c>
      <c r="J4760" s="47">
        <v>300</v>
      </c>
      <c r="K4760" s="46" t="s">
        <v>2569</v>
      </c>
      <c r="L4760" s="46" t="s">
        <v>282</v>
      </c>
    </row>
    <row r="4761" spans="1:12" x14ac:dyDescent="0.2">
      <c r="A4761" s="47">
        <v>1229</v>
      </c>
      <c r="C4761" s="46" t="s">
        <v>1508</v>
      </c>
      <c r="D4761" s="46" t="s">
        <v>6807</v>
      </c>
      <c r="E4761" s="46" t="s">
        <v>406</v>
      </c>
      <c r="F4761" s="46" t="s">
        <v>14841</v>
      </c>
      <c r="G4761" s="46" t="s">
        <v>14842</v>
      </c>
      <c r="H4761" s="46" t="s">
        <v>368</v>
      </c>
      <c r="I4761" s="46" t="s">
        <v>608</v>
      </c>
      <c r="J4761" s="47">
        <v>58</v>
      </c>
      <c r="K4761" s="46" t="s">
        <v>2569</v>
      </c>
      <c r="L4761" s="46" t="s">
        <v>169</v>
      </c>
    </row>
    <row r="4762" spans="1:12" x14ac:dyDescent="0.2">
      <c r="A4762" s="47">
        <v>1213</v>
      </c>
      <c r="C4762" s="46" t="s">
        <v>1527</v>
      </c>
      <c r="D4762" s="46" t="s">
        <v>1566</v>
      </c>
      <c r="E4762" s="46" t="s">
        <v>65</v>
      </c>
      <c r="F4762" s="46" t="s">
        <v>14844</v>
      </c>
      <c r="G4762" s="46" t="s">
        <v>14845</v>
      </c>
      <c r="H4762" s="46" t="s">
        <v>358</v>
      </c>
      <c r="I4762" s="46" t="s">
        <v>647</v>
      </c>
      <c r="J4762" s="47">
        <v>76</v>
      </c>
      <c r="K4762" s="46" t="s">
        <v>2569</v>
      </c>
      <c r="L4762" s="46" t="s">
        <v>279</v>
      </c>
    </row>
    <row r="4763" spans="1:12" x14ac:dyDescent="0.2">
      <c r="A4763" s="47">
        <v>1211</v>
      </c>
      <c r="C4763" s="46" t="s">
        <v>5368</v>
      </c>
      <c r="D4763" s="46" t="s">
        <v>1613</v>
      </c>
      <c r="E4763" s="46" t="s">
        <v>7986</v>
      </c>
      <c r="F4763" s="46" t="s">
        <v>8227</v>
      </c>
      <c r="G4763" s="46" t="s">
        <v>14846</v>
      </c>
      <c r="H4763" s="46" t="s">
        <v>361</v>
      </c>
      <c r="I4763" s="46" t="s">
        <v>369</v>
      </c>
      <c r="J4763" s="47">
        <v>78</v>
      </c>
      <c r="K4763" s="46" t="s">
        <v>2569</v>
      </c>
      <c r="L4763" s="46" t="s">
        <v>279</v>
      </c>
    </row>
    <row r="4764" spans="1:12" x14ac:dyDescent="0.2">
      <c r="A4764" s="47">
        <v>1205</v>
      </c>
      <c r="C4764" s="46" t="s">
        <v>371</v>
      </c>
      <c r="D4764" s="46" t="s">
        <v>19</v>
      </c>
      <c r="E4764" s="46" t="s">
        <v>29</v>
      </c>
      <c r="F4764" s="46" t="s">
        <v>8228</v>
      </c>
      <c r="G4764" s="46" t="s">
        <v>14847</v>
      </c>
      <c r="H4764" s="46" t="s">
        <v>358</v>
      </c>
      <c r="I4764" s="46" t="s">
        <v>404</v>
      </c>
      <c r="J4764" s="47">
        <v>331</v>
      </c>
      <c r="K4764" s="46" t="s">
        <v>2569</v>
      </c>
      <c r="L4764" s="46" t="s">
        <v>283</v>
      </c>
    </row>
    <row r="4765" spans="1:12" x14ac:dyDescent="0.2">
      <c r="A4765" s="47">
        <v>1196</v>
      </c>
      <c r="C4765" s="46" t="s">
        <v>2027</v>
      </c>
      <c r="D4765" s="46" t="s">
        <v>1800</v>
      </c>
      <c r="E4765" s="46" t="s">
        <v>63</v>
      </c>
      <c r="F4765" s="46" t="s">
        <v>8230</v>
      </c>
      <c r="G4765" s="46" t="s">
        <v>14848</v>
      </c>
      <c r="H4765" s="46" t="s">
        <v>358</v>
      </c>
      <c r="I4765" s="46" t="s">
        <v>647</v>
      </c>
      <c r="J4765" s="47">
        <v>76</v>
      </c>
      <c r="K4765" s="46" t="s">
        <v>2569</v>
      </c>
      <c r="L4765" s="46" t="s">
        <v>279</v>
      </c>
    </row>
    <row r="4766" spans="1:12" x14ac:dyDescent="0.2">
      <c r="A4766" s="47">
        <v>1185</v>
      </c>
      <c r="C4766" s="46" t="s">
        <v>6956</v>
      </c>
      <c r="D4766" s="46" t="s">
        <v>7992</v>
      </c>
      <c r="E4766" s="46" t="s">
        <v>31</v>
      </c>
      <c r="F4766" s="46" t="s">
        <v>8231</v>
      </c>
      <c r="G4766" s="46" t="s">
        <v>14849</v>
      </c>
      <c r="H4766" s="46" t="s">
        <v>358</v>
      </c>
      <c r="I4766" s="46" t="s">
        <v>386</v>
      </c>
      <c r="J4766" s="47">
        <v>248</v>
      </c>
      <c r="K4766" s="46" t="s">
        <v>2569</v>
      </c>
      <c r="L4766" s="46" t="s">
        <v>282</v>
      </c>
    </row>
    <row r="4767" spans="1:12" x14ac:dyDescent="0.2">
      <c r="A4767" s="47">
        <v>1178</v>
      </c>
      <c r="C4767" s="46" t="s">
        <v>13</v>
      </c>
      <c r="D4767" s="46" t="s">
        <v>147</v>
      </c>
      <c r="E4767" s="46" t="s">
        <v>64</v>
      </c>
      <c r="F4767" s="46" t="s">
        <v>14851</v>
      </c>
      <c r="G4767" s="46" t="s">
        <v>14852</v>
      </c>
      <c r="H4767" s="46" t="s">
        <v>361</v>
      </c>
      <c r="I4767" s="46" t="s">
        <v>608</v>
      </c>
      <c r="J4767" s="47">
        <v>58</v>
      </c>
      <c r="K4767" s="46" t="s">
        <v>2569</v>
      </c>
      <c r="L4767" s="46" t="s">
        <v>169</v>
      </c>
    </row>
    <row r="4768" spans="1:12" x14ac:dyDescent="0.2">
      <c r="A4768" s="47">
        <v>1170</v>
      </c>
      <c r="C4768" s="46" t="s">
        <v>57</v>
      </c>
      <c r="D4768" s="46" t="s">
        <v>72</v>
      </c>
      <c r="E4768" s="46" t="s">
        <v>359</v>
      </c>
      <c r="F4768" s="46" t="s">
        <v>8234</v>
      </c>
      <c r="G4768" s="46" t="s">
        <v>14853</v>
      </c>
      <c r="H4768" s="46" t="s">
        <v>358</v>
      </c>
      <c r="I4768" s="46" t="s">
        <v>604</v>
      </c>
      <c r="J4768" s="47">
        <v>300</v>
      </c>
      <c r="K4768" s="46" t="s">
        <v>2569</v>
      </c>
      <c r="L4768" s="46" t="s">
        <v>282</v>
      </c>
    </row>
    <row r="4769" spans="1:12" x14ac:dyDescent="0.2">
      <c r="A4769" s="47">
        <v>1167</v>
      </c>
      <c r="C4769" s="46" t="s">
        <v>10</v>
      </c>
      <c r="D4769" s="46" t="s">
        <v>19</v>
      </c>
      <c r="E4769" s="46" t="s">
        <v>392</v>
      </c>
      <c r="F4769" s="46" t="s">
        <v>8236</v>
      </c>
      <c r="G4769" s="46" t="s">
        <v>14854</v>
      </c>
      <c r="H4769" s="46" t="s">
        <v>358</v>
      </c>
      <c r="I4769" s="46" t="s">
        <v>571</v>
      </c>
      <c r="J4769" s="47">
        <v>243</v>
      </c>
      <c r="K4769" s="46" t="s">
        <v>2569</v>
      </c>
      <c r="L4769" s="46" t="s">
        <v>282</v>
      </c>
    </row>
    <row r="4770" spans="1:12" x14ac:dyDescent="0.2">
      <c r="A4770" s="47">
        <v>1166</v>
      </c>
      <c r="C4770" s="46" t="s">
        <v>14996</v>
      </c>
      <c r="D4770" s="46" t="s">
        <v>375</v>
      </c>
      <c r="E4770" s="46" t="s">
        <v>4413</v>
      </c>
      <c r="F4770" s="46" t="s">
        <v>8238</v>
      </c>
      <c r="G4770" s="46" t="s">
        <v>14855</v>
      </c>
      <c r="H4770" s="46" t="s">
        <v>368</v>
      </c>
      <c r="I4770" s="46" t="s">
        <v>597</v>
      </c>
      <c r="J4770" s="47">
        <v>142</v>
      </c>
      <c r="K4770" s="46" t="s">
        <v>2569</v>
      </c>
      <c r="L4770" s="46" t="s">
        <v>285</v>
      </c>
    </row>
    <row r="4771" spans="1:12" x14ac:dyDescent="0.2">
      <c r="A4771" s="47">
        <v>1163</v>
      </c>
      <c r="C4771" s="46" t="s">
        <v>1694</v>
      </c>
      <c r="D4771" s="46" t="s">
        <v>53</v>
      </c>
      <c r="E4771" s="46" t="s">
        <v>26</v>
      </c>
      <c r="F4771" s="46" t="s">
        <v>8239</v>
      </c>
      <c r="G4771" s="46" t="s">
        <v>14856</v>
      </c>
      <c r="H4771" s="46" t="s">
        <v>358</v>
      </c>
      <c r="I4771" s="46" t="s">
        <v>586</v>
      </c>
      <c r="J4771" s="47">
        <v>64</v>
      </c>
      <c r="K4771" s="46" t="s">
        <v>2569</v>
      </c>
      <c r="L4771" s="46" t="s">
        <v>269</v>
      </c>
    </row>
    <row r="4772" spans="1:12" x14ac:dyDescent="0.2">
      <c r="A4772" s="47">
        <v>1154</v>
      </c>
      <c r="C4772" s="46" t="s">
        <v>1563</v>
      </c>
      <c r="D4772" s="46" t="s">
        <v>1564</v>
      </c>
      <c r="E4772" s="46" t="s">
        <v>7118</v>
      </c>
      <c r="F4772" s="46" t="s">
        <v>8241</v>
      </c>
      <c r="G4772" s="46" t="s">
        <v>14857</v>
      </c>
      <c r="H4772" s="46" t="s">
        <v>358</v>
      </c>
      <c r="I4772" s="46" t="s">
        <v>2716</v>
      </c>
      <c r="J4772" s="47">
        <v>10475</v>
      </c>
      <c r="K4772" s="46" t="s">
        <v>2569</v>
      </c>
      <c r="L4772" s="46" t="s">
        <v>284</v>
      </c>
    </row>
    <row r="4773" spans="1:12" x14ac:dyDescent="0.2">
      <c r="A4773" s="47">
        <v>1150</v>
      </c>
      <c r="C4773" s="46" t="s">
        <v>6907</v>
      </c>
      <c r="D4773" s="46" t="s">
        <v>6908</v>
      </c>
      <c r="E4773" s="46" t="s">
        <v>1482</v>
      </c>
      <c r="F4773" s="46" t="s">
        <v>8243</v>
      </c>
      <c r="G4773" s="46" t="s">
        <v>14858</v>
      </c>
      <c r="H4773" s="46" t="s">
        <v>358</v>
      </c>
      <c r="I4773" s="46" t="s">
        <v>177</v>
      </c>
      <c r="J4773" s="47">
        <v>290</v>
      </c>
      <c r="K4773" s="46" t="s">
        <v>2569</v>
      </c>
      <c r="L4773" s="46" t="s">
        <v>282</v>
      </c>
    </row>
    <row r="4774" spans="1:12" x14ac:dyDescent="0.2">
      <c r="A4774" s="47">
        <v>1149</v>
      </c>
      <c r="C4774" s="46" t="s">
        <v>1521</v>
      </c>
      <c r="D4774" s="46" t="s">
        <v>14617</v>
      </c>
      <c r="E4774" s="46" t="s">
        <v>4762</v>
      </c>
      <c r="F4774" s="46" t="s">
        <v>8244</v>
      </c>
      <c r="G4774" s="46" t="s">
        <v>14859</v>
      </c>
      <c r="H4774" s="46" t="s">
        <v>358</v>
      </c>
      <c r="I4774" s="46" t="s">
        <v>395</v>
      </c>
      <c r="J4774" s="47">
        <v>268</v>
      </c>
      <c r="K4774" s="46" t="s">
        <v>2569</v>
      </c>
      <c r="L4774" s="46" t="s">
        <v>282</v>
      </c>
    </row>
    <row r="4775" spans="1:12" x14ac:dyDescent="0.2">
      <c r="A4775" s="47">
        <v>1145</v>
      </c>
      <c r="C4775" s="46" t="s">
        <v>14620</v>
      </c>
      <c r="D4775" s="46" t="s">
        <v>14621</v>
      </c>
      <c r="E4775" s="46" t="s">
        <v>3570</v>
      </c>
      <c r="F4775" s="46" t="s">
        <v>8245</v>
      </c>
      <c r="G4775" s="46" t="s">
        <v>14860</v>
      </c>
      <c r="H4775" s="46" t="s">
        <v>368</v>
      </c>
      <c r="I4775" s="46" t="s">
        <v>597</v>
      </c>
      <c r="J4775" s="47">
        <v>142</v>
      </c>
      <c r="K4775" s="46" t="s">
        <v>2569</v>
      </c>
      <c r="L4775" s="46" t="s">
        <v>285</v>
      </c>
    </row>
    <row r="4776" spans="1:12" x14ac:dyDescent="0.2">
      <c r="A4776" s="47">
        <v>1143</v>
      </c>
      <c r="C4776" s="46" t="s">
        <v>1848</v>
      </c>
      <c r="D4776" s="46" t="s">
        <v>7998</v>
      </c>
      <c r="E4776" s="46" t="s">
        <v>20</v>
      </c>
      <c r="F4776" s="46" t="s">
        <v>8246</v>
      </c>
      <c r="G4776" s="46" t="s">
        <v>14861</v>
      </c>
      <c r="H4776" s="46" t="s">
        <v>358</v>
      </c>
      <c r="I4776" s="46" t="s">
        <v>571</v>
      </c>
      <c r="J4776" s="47">
        <v>243</v>
      </c>
      <c r="K4776" s="46" t="s">
        <v>2569</v>
      </c>
      <c r="L4776" s="46" t="s">
        <v>282</v>
      </c>
    </row>
    <row r="4777" spans="1:12" x14ac:dyDescent="0.2">
      <c r="A4777" s="47">
        <v>1142</v>
      </c>
      <c r="C4777" s="46" t="s">
        <v>5897</v>
      </c>
      <c r="D4777" s="46" t="s">
        <v>1588</v>
      </c>
      <c r="E4777" s="46" t="s">
        <v>67</v>
      </c>
      <c r="F4777" s="46" t="s">
        <v>8247</v>
      </c>
      <c r="G4777" s="46" t="s">
        <v>14862</v>
      </c>
      <c r="H4777" s="46" t="s">
        <v>358</v>
      </c>
      <c r="I4777" s="46" t="s">
        <v>647</v>
      </c>
      <c r="J4777" s="47">
        <v>76</v>
      </c>
      <c r="K4777" s="46" t="s">
        <v>2569</v>
      </c>
      <c r="L4777" s="46" t="s">
        <v>279</v>
      </c>
    </row>
    <row r="4778" spans="1:12" x14ac:dyDescent="0.2">
      <c r="A4778" s="47">
        <v>1141</v>
      </c>
      <c r="C4778" s="46" t="s">
        <v>34</v>
      </c>
      <c r="D4778" s="46" t="s">
        <v>1560</v>
      </c>
      <c r="E4778" s="46" t="s">
        <v>8000</v>
      </c>
      <c r="F4778" s="46" t="s">
        <v>8248</v>
      </c>
      <c r="G4778" s="46" t="s">
        <v>14863</v>
      </c>
      <c r="H4778" s="46" t="s">
        <v>358</v>
      </c>
      <c r="I4778" s="46" t="s">
        <v>647</v>
      </c>
      <c r="J4778" s="47">
        <v>76</v>
      </c>
      <c r="K4778" s="46" t="s">
        <v>2569</v>
      </c>
      <c r="L4778" s="46" t="s">
        <v>279</v>
      </c>
    </row>
    <row r="4779" spans="1:12" x14ac:dyDescent="0.2">
      <c r="A4779" s="47">
        <v>1139</v>
      </c>
      <c r="C4779" s="46" t="s">
        <v>8002</v>
      </c>
      <c r="D4779" s="46" t="s">
        <v>8003</v>
      </c>
      <c r="E4779" s="46" t="s">
        <v>42</v>
      </c>
      <c r="F4779" s="46" t="s">
        <v>8249</v>
      </c>
      <c r="G4779" s="46" t="s">
        <v>14864</v>
      </c>
      <c r="H4779" s="46" t="s">
        <v>358</v>
      </c>
      <c r="I4779" s="46" t="s">
        <v>586</v>
      </c>
      <c r="J4779" s="47">
        <v>64</v>
      </c>
      <c r="K4779" s="46" t="s">
        <v>2569</v>
      </c>
      <c r="L4779" s="46" t="s">
        <v>269</v>
      </c>
    </row>
    <row r="4780" spans="1:12" x14ac:dyDescent="0.2">
      <c r="A4780" s="47">
        <v>1128</v>
      </c>
      <c r="C4780" s="46" t="s">
        <v>57</v>
      </c>
      <c r="D4780" s="46" t="s">
        <v>1671</v>
      </c>
      <c r="E4780" s="46" t="s">
        <v>3458</v>
      </c>
      <c r="F4780" s="46" t="s">
        <v>8250</v>
      </c>
      <c r="G4780" s="46" t="s">
        <v>14865</v>
      </c>
      <c r="H4780" s="46" t="s">
        <v>368</v>
      </c>
      <c r="I4780" s="46" t="s">
        <v>536</v>
      </c>
      <c r="J4780" s="47">
        <v>519</v>
      </c>
      <c r="K4780" s="46" t="s">
        <v>2569</v>
      </c>
      <c r="L4780" s="46" t="s">
        <v>279</v>
      </c>
    </row>
    <row r="4781" spans="1:12" x14ac:dyDescent="0.2">
      <c r="A4781" s="47">
        <v>1126</v>
      </c>
      <c r="C4781" s="46" t="s">
        <v>409</v>
      </c>
      <c r="D4781" s="46" t="s">
        <v>10326</v>
      </c>
      <c r="E4781" s="46" t="s">
        <v>3016</v>
      </c>
      <c r="F4781" s="46" t="s">
        <v>8252</v>
      </c>
      <c r="G4781" s="46" t="s">
        <v>14866</v>
      </c>
      <c r="H4781" s="46" t="s">
        <v>368</v>
      </c>
      <c r="I4781" s="46" t="s">
        <v>597</v>
      </c>
      <c r="J4781" s="47">
        <v>142</v>
      </c>
      <c r="K4781" s="46" t="s">
        <v>2569</v>
      </c>
      <c r="L4781" s="46" t="s">
        <v>285</v>
      </c>
    </row>
    <row r="4782" spans="1:12" x14ac:dyDescent="0.2">
      <c r="A4782" s="47">
        <v>1124</v>
      </c>
      <c r="C4782" s="46" t="s">
        <v>6218</v>
      </c>
      <c r="D4782" s="46" t="s">
        <v>1960</v>
      </c>
      <c r="E4782" s="46" t="s">
        <v>4497</v>
      </c>
      <c r="F4782" s="46" t="s">
        <v>8253</v>
      </c>
      <c r="G4782" s="46" t="s">
        <v>14867</v>
      </c>
      <c r="H4782" s="46" t="s">
        <v>358</v>
      </c>
      <c r="I4782" s="46" t="s">
        <v>507</v>
      </c>
      <c r="J4782" s="47">
        <v>353</v>
      </c>
      <c r="K4782" s="46" t="s">
        <v>2569</v>
      </c>
      <c r="L4782" s="46" t="s">
        <v>279</v>
      </c>
    </row>
    <row r="4783" spans="1:12" x14ac:dyDescent="0.2">
      <c r="A4783" s="47">
        <v>1123</v>
      </c>
      <c r="C4783" s="46" t="s">
        <v>8007</v>
      </c>
      <c r="D4783" s="46" t="s">
        <v>8008</v>
      </c>
      <c r="E4783" s="46" t="s">
        <v>3485</v>
      </c>
      <c r="F4783" s="46" t="s">
        <v>8254</v>
      </c>
      <c r="G4783" s="46" t="s">
        <v>14868</v>
      </c>
      <c r="H4783" s="46" t="s">
        <v>358</v>
      </c>
      <c r="I4783" s="46" t="s">
        <v>647</v>
      </c>
      <c r="J4783" s="47">
        <v>76</v>
      </c>
      <c r="K4783" s="46" t="s">
        <v>2569</v>
      </c>
      <c r="L4783" s="46" t="s">
        <v>279</v>
      </c>
    </row>
    <row r="4784" spans="1:12" x14ac:dyDescent="0.2">
      <c r="A4784" s="47">
        <v>1118</v>
      </c>
      <c r="C4784" s="46" t="s">
        <v>3816</v>
      </c>
      <c r="D4784" s="46" t="s">
        <v>1843</v>
      </c>
      <c r="E4784" s="46" t="s">
        <v>22</v>
      </c>
      <c r="F4784" s="46" t="s">
        <v>8256</v>
      </c>
      <c r="G4784" s="46" t="s">
        <v>14869</v>
      </c>
      <c r="H4784" s="46" t="s">
        <v>368</v>
      </c>
      <c r="I4784" s="46" t="s">
        <v>604</v>
      </c>
      <c r="J4784" s="47">
        <v>300</v>
      </c>
      <c r="K4784" s="46" t="s">
        <v>2569</v>
      </c>
      <c r="L4784" s="46" t="s">
        <v>282</v>
      </c>
    </row>
    <row r="4785" spans="1:12" x14ac:dyDescent="0.2">
      <c r="A4785" s="47">
        <v>1117</v>
      </c>
      <c r="C4785" s="46" t="s">
        <v>362</v>
      </c>
      <c r="D4785" s="46" t="s">
        <v>17</v>
      </c>
      <c r="E4785" s="46" t="s">
        <v>8010</v>
      </c>
      <c r="F4785" s="46" t="s">
        <v>8259</v>
      </c>
      <c r="G4785" s="46" t="s">
        <v>14870</v>
      </c>
      <c r="H4785" s="46" t="s">
        <v>358</v>
      </c>
      <c r="I4785" s="46" t="s">
        <v>586</v>
      </c>
      <c r="J4785" s="47">
        <v>64</v>
      </c>
      <c r="K4785" s="46" t="s">
        <v>2569</v>
      </c>
      <c r="L4785" s="46" t="s">
        <v>269</v>
      </c>
    </row>
    <row r="4786" spans="1:12" x14ac:dyDescent="0.2">
      <c r="A4786" s="47">
        <v>1115</v>
      </c>
      <c r="C4786" s="46" t="s">
        <v>1558</v>
      </c>
      <c r="D4786" s="46" t="s">
        <v>1559</v>
      </c>
      <c r="E4786" s="46" t="s">
        <v>3992</v>
      </c>
    </row>
    <row r="4787" spans="1:12" x14ac:dyDescent="0.2">
      <c r="A4787" s="47">
        <v>1109</v>
      </c>
      <c r="C4787" s="46" t="s">
        <v>1758</v>
      </c>
      <c r="D4787" s="46" t="s">
        <v>24</v>
      </c>
      <c r="E4787" s="46" t="s">
        <v>2664</v>
      </c>
    </row>
    <row r="4788" spans="1:12" x14ac:dyDescent="0.2">
      <c r="A4788" s="47">
        <v>1107</v>
      </c>
      <c r="C4788" s="46" t="s">
        <v>2079</v>
      </c>
      <c r="D4788" s="46" t="s">
        <v>90</v>
      </c>
      <c r="E4788" s="46" t="s">
        <v>29</v>
      </c>
    </row>
    <row r="4789" spans="1:12" x14ac:dyDescent="0.2">
      <c r="A4789" s="47">
        <v>1105</v>
      </c>
      <c r="C4789" s="46" t="s">
        <v>79</v>
      </c>
      <c r="D4789" s="46" t="s">
        <v>72</v>
      </c>
      <c r="E4789" s="46" t="s">
        <v>31</v>
      </c>
    </row>
    <row r="4790" spans="1:12" x14ac:dyDescent="0.2">
      <c r="A4790" s="47">
        <v>1088</v>
      </c>
      <c r="C4790" s="46" t="s">
        <v>16038</v>
      </c>
      <c r="D4790" s="46" t="s">
        <v>16039</v>
      </c>
      <c r="E4790" s="46" t="s">
        <v>2664</v>
      </c>
    </row>
    <row r="4791" spans="1:12" x14ac:dyDescent="0.2">
      <c r="A4791" s="47">
        <v>1087</v>
      </c>
      <c r="C4791" s="46" t="s">
        <v>99</v>
      </c>
      <c r="D4791" s="46" t="s">
        <v>8015</v>
      </c>
      <c r="E4791" s="46" t="s">
        <v>93</v>
      </c>
    </row>
    <row r="4792" spans="1:12" x14ac:dyDescent="0.2">
      <c r="A4792" s="47">
        <v>1086</v>
      </c>
      <c r="C4792" s="46" t="s">
        <v>6499</v>
      </c>
      <c r="D4792" s="46" t="s">
        <v>14</v>
      </c>
      <c r="E4792" s="46" t="s">
        <v>3570</v>
      </c>
    </row>
    <row r="4793" spans="1:12" x14ac:dyDescent="0.2">
      <c r="A4793" s="47">
        <v>1085</v>
      </c>
      <c r="C4793" s="46" t="s">
        <v>1720</v>
      </c>
      <c r="D4793" s="46" t="s">
        <v>8018</v>
      </c>
      <c r="E4793" s="46" t="s">
        <v>2567</v>
      </c>
    </row>
    <row r="4794" spans="1:12" x14ac:dyDescent="0.2">
      <c r="A4794" s="47">
        <v>1084</v>
      </c>
      <c r="C4794" s="46" t="s">
        <v>2026</v>
      </c>
      <c r="E4794" s="46" t="s">
        <v>16040</v>
      </c>
    </row>
    <row r="4795" spans="1:12" x14ac:dyDescent="0.2">
      <c r="A4795" s="47">
        <v>1083</v>
      </c>
      <c r="C4795" s="46" t="s">
        <v>8020</v>
      </c>
      <c r="D4795" s="46" t="s">
        <v>6773</v>
      </c>
      <c r="E4795" s="46" t="s">
        <v>67</v>
      </c>
    </row>
    <row r="4796" spans="1:12" x14ac:dyDescent="0.2">
      <c r="A4796" s="47">
        <v>1081</v>
      </c>
      <c r="C4796" s="46" t="s">
        <v>8022</v>
      </c>
      <c r="D4796" s="46" t="s">
        <v>4744</v>
      </c>
      <c r="E4796" s="46" t="s">
        <v>4247</v>
      </c>
    </row>
    <row r="4797" spans="1:12" x14ac:dyDescent="0.2">
      <c r="A4797" s="47">
        <v>1078</v>
      </c>
      <c r="C4797" s="46" t="s">
        <v>1619</v>
      </c>
      <c r="D4797" s="46" t="s">
        <v>2025</v>
      </c>
      <c r="E4797" s="46" t="s">
        <v>380</v>
      </c>
    </row>
    <row r="4798" spans="1:12" x14ac:dyDescent="0.2">
      <c r="A4798" s="47">
        <v>1077</v>
      </c>
      <c r="C4798" s="46" t="s">
        <v>8025</v>
      </c>
      <c r="D4798" s="46" t="s">
        <v>9</v>
      </c>
      <c r="E4798" s="46" t="s">
        <v>8026</v>
      </c>
    </row>
    <row r="4799" spans="1:12" x14ac:dyDescent="0.2">
      <c r="A4799" s="47">
        <v>1069</v>
      </c>
      <c r="C4799" s="46" t="s">
        <v>8028</v>
      </c>
      <c r="D4799" s="46" t="s">
        <v>10</v>
      </c>
      <c r="E4799" s="46" t="s">
        <v>114</v>
      </c>
    </row>
    <row r="4800" spans="1:12" x14ac:dyDescent="0.2">
      <c r="A4800" s="47">
        <v>1059</v>
      </c>
      <c r="C4800" s="46" t="s">
        <v>72</v>
      </c>
      <c r="D4800" s="46" t="s">
        <v>9</v>
      </c>
      <c r="E4800" s="46" t="s">
        <v>4497</v>
      </c>
    </row>
    <row r="4801" spans="1:5" x14ac:dyDescent="0.2">
      <c r="A4801" s="47">
        <v>1055</v>
      </c>
      <c r="C4801" s="46" t="s">
        <v>9</v>
      </c>
      <c r="D4801" s="46" t="s">
        <v>9</v>
      </c>
      <c r="E4801" s="46" t="s">
        <v>105</v>
      </c>
    </row>
    <row r="4802" spans="1:5" x14ac:dyDescent="0.2">
      <c r="A4802" s="47">
        <v>1053</v>
      </c>
      <c r="C4802" s="46" t="s">
        <v>1554</v>
      </c>
      <c r="D4802" s="46" t="s">
        <v>1555</v>
      </c>
      <c r="E4802" s="46" t="s">
        <v>2664</v>
      </c>
    </row>
    <row r="4803" spans="1:5" x14ac:dyDescent="0.2">
      <c r="A4803" s="47">
        <v>1050</v>
      </c>
      <c r="C4803" s="46" t="s">
        <v>20</v>
      </c>
      <c r="D4803" s="46" t="s">
        <v>10</v>
      </c>
      <c r="E4803" s="46" t="s">
        <v>1676</v>
      </c>
    </row>
    <row r="4804" spans="1:5" x14ac:dyDescent="0.2">
      <c r="A4804" s="47">
        <v>1049</v>
      </c>
      <c r="C4804" s="46" t="s">
        <v>1960</v>
      </c>
      <c r="D4804" s="46" t="s">
        <v>8033</v>
      </c>
      <c r="E4804" s="46" t="s">
        <v>8034</v>
      </c>
    </row>
    <row r="4805" spans="1:5" x14ac:dyDescent="0.2">
      <c r="A4805" s="47">
        <v>1038</v>
      </c>
      <c r="C4805" s="46" t="s">
        <v>2023</v>
      </c>
      <c r="D4805" s="46" t="s">
        <v>2024</v>
      </c>
      <c r="E4805" s="46" t="s">
        <v>8036</v>
      </c>
    </row>
    <row r="4806" spans="1:5" x14ac:dyDescent="0.2">
      <c r="A4806" s="47">
        <v>1032</v>
      </c>
      <c r="C4806" s="46" t="s">
        <v>1551</v>
      </c>
      <c r="E4806" s="46" t="s">
        <v>3353</v>
      </c>
    </row>
    <row r="4807" spans="1:5" x14ac:dyDescent="0.2">
      <c r="A4807" s="47">
        <v>1026</v>
      </c>
      <c r="C4807" s="46" t="s">
        <v>1549</v>
      </c>
      <c r="D4807" s="46" t="s">
        <v>1550</v>
      </c>
      <c r="E4807" s="46" t="s">
        <v>2767</v>
      </c>
    </row>
    <row r="4808" spans="1:5" x14ac:dyDescent="0.2">
      <c r="A4808" s="47">
        <v>1020</v>
      </c>
      <c r="C4808" s="46" t="s">
        <v>2033</v>
      </c>
      <c r="D4808" s="46" t="s">
        <v>6279</v>
      </c>
      <c r="E4808" s="46" t="s">
        <v>31</v>
      </c>
    </row>
    <row r="4809" spans="1:5" x14ac:dyDescent="0.2">
      <c r="A4809" s="47">
        <v>1011</v>
      </c>
      <c r="C4809" s="46" t="s">
        <v>1758</v>
      </c>
      <c r="D4809" s="46" t="s">
        <v>24</v>
      </c>
      <c r="E4809" s="46" t="s">
        <v>2750</v>
      </c>
    </row>
    <row r="4810" spans="1:5" x14ac:dyDescent="0.2">
      <c r="A4810" s="47">
        <v>1009</v>
      </c>
      <c r="C4810" s="46" t="s">
        <v>1548</v>
      </c>
      <c r="D4810" s="46" t="s">
        <v>9</v>
      </c>
      <c r="E4810" s="46" t="s">
        <v>97</v>
      </c>
    </row>
    <row r="4811" spans="1:5" x14ac:dyDescent="0.2">
      <c r="A4811" s="47">
        <v>1003</v>
      </c>
      <c r="C4811" s="46" t="s">
        <v>535</v>
      </c>
      <c r="D4811" s="46" t="s">
        <v>1694</v>
      </c>
      <c r="E4811" s="46" t="s">
        <v>6268</v>
      </c>
    </row>
    <row r="4812" spans="1:5" x14ac:dyDescent="0.2">
      <c r="A4812" s="47">
        <v>1000</v>
      </c>
      <c r="C4812" s="46" t="s">
        <v>1665</v>
      </c>
      <c r="D4812" s="46" t="s">
        <v>2022</v>
      </c>
      <c r="E4812" s="46" t="s">
        <v>3209</v>
      </c>
    </row>
    <row r="4813" spans="1:5" x14ac:dyDescent="0.2">
      <c r="A4813" s="47">
        <v>995</v>
      </c>
      <c r="C4813" s="46" t="s">
        <v>103</v>
      </c>
      <c r="D4813" s="46" t="s">
        <v>1547</v>
      </c>
      <c r="E4813" s="46" t="s">
        <v>31</v>
      </c>
    </row>
    <row r="4814" spans="1:5" x14ac:dyDescent="0.2">
      <c r="A4814" s="47">
        <v>993</v>
      </c>
      <c r="C4814" s="46" t="s">
        <v>57</v>
      </c>
      <c r="D4814" s="46" t="s">
        <v>8043</v>
      </c>
      <c r="E4814" s="46" t="s">
        <v>97</v>
      </c>
    </row>
    <row r="4815" spans="1:5" x14ac:dyDescent="0.2">
      <c r="A4815" s="47">
        <v>990</v>
      </c>
      <c r="C4815" s="46" t="s">
        <v>411</v>
      </c>
      <c r="D4815" s="46" t="s">
        <v>2749</v>
      </c>
      <c r="E4815" s="46" t="s">
        <v>5471</v>
      </c>
    </row>
    <row r="4816" spans="1:5" x14ac:dyDescent="0.2">
      <c r="A4816" s="47">
        <v>974</v>
      </c>
      <c r="C4816" s="46" t="s">
        <v>8045</v>
      </c>
      <c r="E4816" s="46" t="s">
        <v>3311</v>
      </c>
    </row>
    <row r="4817" spans="1:5" x14ac:dyDescent="0.2">
      <c r="A4817" s="47">
        <v>973</v>
      </c>
      <c r="C4817" s="46" t="s">
        <v>2020</v>
      </c>
      <c r="D4817" s="46" t="s">
        <v>2021</v>
      </c>
      <c r="E4817" s="46" t="s">
        <v>14666</v>
      </c>
    </row>
    <row r="4818" spans="1:5" x14ac:dyDescent="0.2">
      <c r="A4818" s="47">
        <v>963</v>
      </c>
      <c r="C4818" s="46" t="s">
        <v>8047</v>
      </c>
      <c r="D4818" s="46" t="s">
        <v>2713</v>
      </c>
      <c r="E4818" s="46" t="s">
        <v>8048</v>
      </c>
    </row>
    <row r="4819" spans="1:5" x14ac:dyDescent="0.2">
      <c r="A4819" s="47">
        <v>961</v>
      </c>
      <c r="C4819" s="46" t="s">
        <v>1545</v>
      </c>
      <c r="D4819" s="46" t="s">
        <v>1546</v>
      </c>
      <c r="E4819" s="46" t="s">
        <v>119</v>
      </c>
    </row>
    <row r="4820" spans="1:5" x14ac:dyDescent="0.2">
      <c r="A4820" s="47">
        <v>959</v>
      </c>
      <c r="C4820" s="46" t="s">
        <v>8051</v>
      </c>
      <c r="D4820" s="46" t="s">
        <v>8052</v>
      </c>
      <c r="E4820" s="46" t="s">
        <v>8053</v>
      </c>
    </row>
    <row r="4821" spans="1:5" x14ac:dyDescent="0.2">
      <c r="A4821" s="47">
        <v>957</v>
      </c>
      <c r="C4821" s="46" t="s">
        <v>371</v>
      </c>
      <c r="D4821" s="46" t="s">
        <v>14</v>
      </c>
      <c r="E4821" s="46" t="s">
        <v>119</v>
      </c>
    </row>
    <row r="4822" spans="1:5" x14ac:dyDescent="0.2">
      <c r="A4822" s="47">
        <v>956</v>
      </c>
      <c r="C4822" s="46" t="s">
        <v>2807</v>
      </c>
      <c r="D4822" s="46" t="s">
        <v>4236</v>
      </c>
      <c r="E4822" s="46" t="s">
        <v>3485</v>
      </c>
    </row>
    <row r="4823" spans="1:5" x14ac:dyDescent="0.2">
      <c r="A4823" s="47">
        <v>950</v>
      </c>
      <c r="C4823" s="46" t="s">
        <v>57</v>
      </c>
      <c r="D4823" s="46" t="s">
        <v>15351</v>
      </c>
      <c r="E4823" s="46" t="s">
        <v>82</v>
      </c>
    </row>
    <row r="4824" spans="1:5" x14ac:dyDescent="0.2">
      <c r="A4824" s="47">
        <v>949</v>
      </c>
      <c r="C4824" s="46" t="s">
        <v>4024</v>
      </c>
      <c r="D4824" s="46" t="s">
        <v>6540</v>
      </c>
      <c r="E4824" s="46" t="s">
        <v>42</v>
      </c>
    </row>
    <row r="4825" spans="1:5" x14ac:dyDescent="0.2">
      <c r="A4825" s="47">
        <v>943</v>
      </c>
      <c r="C4825" s="46" t="s">
        <v>8058</v>
      </c>
      <c r="D4825" s="46" t="s">
        <v>9</v>
      </c>
      <c r="E4825" s="46" t="s">
        <v>40</v>
      </c>
    </row>
    <row r="4826" spans="1:5" x14ac:dyDescent="0.2">
      <c r="A4826" s="47">
        <v>942</v>
      </c>
      <c r="C4826" s="46" t="s">
        <v>2019</v>
      </c>
      <c r="D4826" s="46" t="s">
        <v>92</v>
      </c>
      <c r="E4826" s="46" t="s">
        <v>114</v>
      </c>
    </row>
    <row r="4827" spans="1:5" x14ac:dyDescent="0.2">
      <c r="A4827" s="47">
        <v>936</v>
      </c>
      <c r="C4827" s="46" t="s">
        <v>1544</v>
      </c>
      <c r="D4827" s="46" t="s">
        <v>147</v>
      </c>
      <c r="E4827" s="46" t="s">
        <v>4436</v>
      </c>
    </row>
    <row r="4828" spans="1:5" x14ac:dyDescent="0.2">
      <c r="A4828" s="47">
        <v>929</v>
      </c>
      <c r="C4828" s="46" t="s">
        <v>34</v>
      </c>
      <c r="D4828" s="46" t="s">
        <v>39</v>
      </c>
      <c r="E4828" s="46" t="s">
        <v>64</v>
      </c>
    </row>
    <row r="4829" spans="1:5" x14ac:dyDescent="0.2">
      <c r="A4829" s="47">
        <v>928</v>
      </c>
      <c r="C4829" s="46" t="s">
        <v>2036</v>
      </c>
      <c r="D4829" s="46" t="s">
        <v>7</v>
      </c>
      <c r="E4829" s="46" t="s">
        <v>3412</v>
      </c>
    </row>
    <row r="4830" spans="1:5" x14ac:dyDescent="0.2">
      <c r="A4830" s="47">
        <v>927</v>
      </c>
      <c r="C4830" s="46" t="s">
        <v>427</v>
      </c>
      <c r="D4830" s="46" t="s">
        <v>8063</v>
      </c>
      <c r="E4830" s="46" t="s">
        <v>33</v>
      </c>
    </row>
    <row r="4831" spans="1:5" x14ac:dyDescent="0.2">
      <c r="A4831" s="47">
        <v>919</v>
      </c>
      <c r="C4831" s="46" t="s">
        <v>1541</v>
      </c>
      <c r="D4831" s="46" t="s">
        <v>1542</v>
      </c>
      <c r="E4831" s="46" t="s">
        <v>36</v>
      </c>
    </row>
    <row r="4832" spans="1:5" x14ac:dyDescent="0.2">
      <c r="A4832" s="47">
        <v>918</v>
      </c>
      <c r="C4832" s="46" t="s">
        <v>74</v>
      </c>
      <c r="D4832" s="46" t="s">
        <v>13</v>
      </c>
      <c r="E4832" s="46" t="s">
        <v>4497</v>
      </c>
    </row>
    <row r="4833" spans="1:5" x14ac:dyDescent="0.2">
      <c r="A4833" s="47">
        <v>906</v>
      </c>
      <c r="C4833" s="46" t="s">
        <v>2015</v>
      </c>
      <c r="D4833" s="46" t="s">
        <v>2016</v>
      </c>
      <c r="E4833" s="46" t="s">
        <v>2675</v>
      </c>
    </row>
    <row r="4834" spans="1:5" x14ac:dyDescent="0.2">
      <c r="A4834" s="47">
        <v>905</v>
      </c>
      <c r="C4834" s="46" t="s">
        <v>2144</v>
      </c>
      <c r="D4834" s="46" t="s">
        <v>8067</v>
      </c>
      <c r="E4834" s="46" t="s">
        <v>29</v>
      </c>
    </row>
    <row r="4835" spans="1:5" x14ac:dyDescent="0.2">
      <c r="A4835" s="47">
        <v>903</v>
      </c>
      <c r="C4835" s="46" t="s">
        <v>8069</v>
      </c>
      <c r="E4835" s="46" t="s">
        <v>8070</v>
      </c>
    </row>
    <row r="4836" spans="1:5" x14ac:dyDescent="0.2">
      <c r="A4836" s="47">
        <v>898</v>
      </c>
      <c r="C4836" s="46" t="s">
        <v>8072</v>
      </c>
      <c r="D4836" s="46" t="s">
        <v>126</v>
      </c>
      <c r="E4836" s="46" t="s">
        <v>4647</v>
      </c>
    </row>
    <row r="4837" spans="1:5" x14ac:dyDescent="0.2">
      <c r="A4837" s="47">
        <v>895</v>
      </c>
      <c r="C4837" s="46" t="s">
        <v>2012</v>
      </c>
      <c r="D4837" s="46" t="s">
        <v>8074</v>
      </c>
      <c r="E4837" s="46" t="s">
        <v>20</v>
      </c>
    </row>
    <row r="4838" spans="1:5" x14ac:dyDescent="0.2">
      <c r="A4838" s="47">
        <v>891</v>
      </c>
      <c r="C4838" s="46" t="s">
        <v>1714</v>
      </c>
      <c r="D4838" s="46" t="s">
        <v>2093</v>
      </c>
      <c r="E4838" s="46" t="s">
        <v>31</v>
      </c>
    </row>
    <row r="4839" spans="1:5" x14ac:dyDescent="0.2">
      <c r="A4839" s="47">
        <v>883</v>
      </c>
      <c r="C4839" s="46" t="s">
        <v>2011</v>
      </c>
      <c r="D4839" s="46" t="s">
        <v>1556</v>
      </c>
      <c r="E4839" s="46" t="s">
        <v>64</v>
      </c>
    </row>
    <row r="4840" spans="1:5" x14ac:dyDescent="0.2">
      <c r="A4840" s="47">
        <v>879</v>
      </c>
      <c r="C4840" s="46" t="s">
        <v>7</v>
      </c>
      <c r="D4840" s="46" t="s">
        <v>7676</v>
      </c>
      <c r="E4840" s="46" t="s">
        <v>82</v>
      </c>
    </row>
    <row r="4841" spans="1:5" x14ac:dyDescent="0.2">
      <c r="A4841" s="47">
        <v>875</v>
      </c>
      <c r="C4841" s="46" t="s">
        <v>1539</v>
      </c>
      <c r="D4841" s="46" t="s">
        <v>1540</v>
      </c>
      <c r="E4841" s="46" t="s">
        <v>64</v>
      </c>
    </row>
    <row r="4842" spans="1:5" x14ac:dyDescent="0.2">
      <c r="A4842" s="47">
        <v>872</v>
      </c>
      <c r="C4842" s="46" t="s">
        <v>54</v>
      </c>
      <c r="D4842" s="46" t="s">
        <v>17</v>
      </c>
      <c r="E4842" s="46" t="s">
        <v>114</v>
      </c>
    </row>
    <row r="4843" spans="1:5" x14ac:dyDescent="0.2">
      <c r="A4843" s="47">
        <v>867</v>
      </c>
      <c r="C4843" s="46" t="s">
        <v>2007</v>
      </c>
      <c r="D4843" s="46" t="s">
        <v>2008</v>
      </c>
      <c r="E4843" s="46" t="s">
        <v>8080</v>
      </c>
    </row>
    <row r="4844" spans="1:5" x14ac:dyDescent="0.2">
      <c r="A4844" s="47">
        <v>860</v>
      </c>
      <c r="C4844" s="46" t="s">
        <v>72</v>
      </c>
      <c r="D4844" s="46" t="s">
        <v>72</v>
      </c>
      <c r="E4844" s="46" t="s">
        <v>40</v>
      </c>
    </row>
    <row r="4845" spans="1:5" x14ac:dyDescent="0.2">
      <c r="A4845" s="47">
        <v>855</v>
      </c>
      <c r="C4845" s="46" t="s">
        <v>1537</v>
      </c>
      <c r="D4845" s="46" t="s">
        <v>1538</v>
      </c>
      <c r="E4845" s="46" t="s">
        <v>8083</v>
      </c>
    </row>
    <row r="4846" spans="1:5" x14ac:dyDescent="0.2">
      <c r="A4846" s="47">
        <v>851</v>
      </c>
      <c r="C4846" s="46" t="s">
        <v>8085</v>
      </c>
      <c r="D4846" s="46" t="s">
        <v>39</v>
      </c>
      <c r="E4846" s="46" t="s">
        <v>3485</v>
      </c>
    </row>
    <row r="4847" spans="1:5" x14ac:dyDescent="0.2">
      <c r="A4847" s="47">
        <v>849</v>
      </c>
      <c r="C4847" s="46" t="s">
        <v>1535</v>
      </c>
      <c r="D4847" s="46" t="s">
        <v>1536</v>
      </c>
      <c r="E4847" s="46" t="s">
        <v>3138</v>
      </c>
    </row>
    <row r="4848" spans="1:5" x14ac:dyDescent="0.2">
      <c r="A4848" s="47">
        <v>843</v>
      </c>
      <c r="C4848" s="46" t="s">
        <v>1534</v>
      </c>
      <c r="D4848" s="46" t="s">
        <v>10</v>
      </c>
      <c r="E4848" s="46" t="s">
        <v>8088</v>
      </c>
    </row>
    <row r="4849" spans="1:5" x14ac:dyDescent="0.2">
      <c r="A4849" s="47">
        <v>831</v>
      </c>
      <c r="C4849" s="46" t="s">
        <v>1966</v>
      </c>
      <c r="D4849" s="46" t="s">
        <v>15279</v>
      </c>
      <c r="E4849" s="46" t="s">
        <v>45</v>
      </c>
    </row>
    <row r="4850" spans="1:5" x14ac:dyDescent="0.2">
      <c r="A4850" s="47">
        <v>827</v>
      </c>
      <c r="C4850" s="46" t="s">
        <v>10</v>
      </c>
      <c r="D4850" s="46" t="s">
        <v>1533</v>
      </c>
      <c r="E4850" s="46" t="s">
        <v>3567</v>
      </c>
    </row>
    <row r="4851" spans="1:5" x14ac:dyDescent="0.2">
      <c r="A4851" s="47">
        <v>797</v>
      </c>
      <c r="C4851" s="46" t="s">
        <v>4348</v>
      </c>
      <c r="D4851" s="46" t="s">
        <v>1800</v>
      </c>
      <c r="E4851" s="46" t="s">
        <v>2567</v>
      </c>
    </row>
    <row r="4852" spans="1:5" x14ac:dyDescent="0.2">
      <c r="A4852" s="47">
        <v>792</v>
      </c>
      <c r="C4852" s="46" t="s">
        <v>362</v>
      </c>
      <c r="D4852" s="46" t="s">
        <v>14</v>
      </c>
      <c r="E4852" s="46" t="s">
        <v>52</v>
      </c>
    </row>
    <row r="4853" spans="1:5" x14ac:dyDescent="0.2">
      <c r="A4853" s="47">
        <v>783</v>
      </c>
      <c r="C4853" s="46" t="s">
        <v>7195</v>
      </c>
      <c r="D4853" s="46" t="s">
        <v>446</v>
      </c>
      <c r="E4853" s="46" t="s">
        <v>3060</v>
      </c>
    </row>
    <row r="4854" spans="1:5" x14ac:dyDescent="0.2">
      <c r="A4854" s="47">
        <v>781</v>
      </c>
      <c r="C4854" s="46" t="s">
        <v>1801</v>
      </c>
      <c r="D4854" s="46" t="s">
        <v>10</v>
      </c>
      <c r="E4854" s="46" t="s">
        <v>67</v>
      </c>
    </row>
    <row r="4855" spans="1:5" x14ac:dyDescent="0.2">
      <c r="A4855" s="47">
        <v>780</v>
      </c>
      <c r="C4855" s="46" t="s">
        <v>1532</v>
      </c>
      <c r="D4855" s="46" t="s">
        <v>57</v>
      </c>
      <c r="E4855" s="46" t="s">
        <v>3570</v>
      </c>
    </row>
    <row r="4856" spans="1:5" x14ac:dyDescent="0.2">
      <c r="A4856" s="47">
        <v>777</v>
      </c>
      <c r="C4856" s="46" t="s">
        <v>2002</v>
      </c>
      <c r="D4856" s="46" t="s">
        <v>2003</v>
      </c>
      <c r="E4856" s="46" t="s">
        <v>8094</v>
      </c>
    </row>
    <row r="4857" spans="1:5" x14ac:dyDescent="0.2">
      <c r="A4857" s="47">
        <v>773</v>
      </c>
      <c r="C4857" s="46" t="s">
        <v>9</v>
      </c>
      <c r="D4857" s="46" t="s">
        <v>34</v>
      </c>
      <c r="E4857" s="46" t="s">
        <v>8096</v>
      </c>
    </row>
    <row r="4858" spans="1:5" x14ac:dyDescent="0.2">
      <c r="A4858" s="47">
        <v>769</v>
      </c>
      <c r="C4858" s="46" t="s">
        <v>1531</v>
      </c>
      <c r="D4858" s="46" t="s">
        <v>57</v>
      </c>
      <c r="E4858" s="46" t="s">
        <v>3570</v>
      </c>
    </row>
    <row r="4859" spans="1:5" x14ac:dyDescent="0.2">
      <c r="A4859" s="47">
        <v>759</v>
      </c>
      <c r="C4859" s="46" t="s">
        <v>1506</v>
      </c>
      <c r="D4859" s="46" t="s">
        <v>79</v>
      </c>
      <c r="E4859" s="46" t="s">
        <v>3786</v>
      </c>
    </row>
    <row r="4860" spans="1:5" x14ac:dyDescent="0.2">
      <c r="A4860" s="47">
        <v>755</v>
      </c>
      <c r="C4860" s="46" t="s">
        <v>152</v>
      </c>
      <c r="D4860" s="46" t="s">
        <v>147</v>
      </c>
      <c r="E4860" s="46" t="s">
        <v>63</v>
      </c>
    </row>
    <row r="4861" spans="1:5" x14ac:dyDescent="0.2">
      <c r="A4861" s="47">
        <v>753</v>
      </c>
      <c r="C4861" s="46" t="s">
        <v>57</v>
      </c>
      <c r="D4861" s="46" t="s">
        <v>8101</v>
      </c>
      <c r="E4861" s="46" t="s">
        <v>8102</v>
      </c>
    </row>
    <row r="4862" spans="1:5" x14ac:dyDescent="0.2">
      <c r="A4862" s="47">
        <v>746</v>
      </c>
      <c r="C4862" s="46" t="s">
        <v>1743</v>
      </c>
      <c r="D4862" s="46" t="s">
        <v>34</v>
      </c>
      <c r="E4862" s="46" t="s">
        <v>478</v>
      </c>
    </row>
    <row r="4863" spans="1:5" x14ac:dyDescent="0.2">
      <c r="A4863" s="47">
        <v>742</v>
      </c>
      <c r="C4863" s="46" t="s">
        <v>8106</v>
      </c>
      <c r="D4863" s="46" t="s">
        <v>8107</v>
      </c>
      <c r="E4863" s="46" t="s">
        <v>527</v>
      </c>
    </row>
    <row r="4864" spans="1:5" x14ac:dyDescent="0.2">
      <c r="A4864" s="47">
        <v>736</v>
      </c>
      <c r="C4864" s="46" t="s">
        <v>1529</v>
      </c>
      <c r="D4864" s="46" t="s">
        <v>1530</v>
      </c>
      <c r="E4864" s="46" t="s">
        <v>2733</v>
      </c>
    </row>
    <row r="4865" spans="1:5" x14ac:dyDescent="0.2">
      <c r="A4865" s="47">
        <v>732</v>
      </c>
      <c r="C4865" s="46" t="s">
        <v>1528</v>
      </c>
      <c r="D4865" s="46" t="s">
        <v>550</v>
      </c>
      <c r="E4865" s="46" t="s">
        <v>22</v>
      </c>
    </row>
    <row r="4866" spans="1:5" x14ac:dyDescent="0.2">
      <c r="A4866" s="47">
        <v>731</v>
      </c>
      <c r="C4866" s="46" t="s">
        <v>89</v>
      </c>
      <c r="D4866" s="46" t="s">
        <v>8111</v>
      </c>
      <c r="E4866" s="46" t="s">
        <v>8112</v>
      </c>
    </row>
    <row r="4867" spans="1:5" x14ac:dyDescent="0.2">
      <c r="A4867" s="47">
        <v>730</v>
      </c>
      <c r="C4867" s="46" t="s">
        <v>1751</v>
      </c>
      <c r="D4867" s="46" t="s">
        <v>6026</v>
      </c>
      <c r="E4867" s="46" t="s">
        <v>5471</v>
      </c>
    </row>
    <row r="4868" spans="1:5" x14ac:dyDescent="0.2">
      <c r="A4868" s="47">
        <v>727</v>
      </c>
      <c r="C4868" s="46" t="s">
        <v>14</v>
      </c>
      <c r="D4868" s="46" t="s">
        <v>14</v>
      </c>
      <c r="E4868" s="46" t="s">
        <v>2767</v>
      </c>
    </row>
    <row r="4869" spans="1:5" x14ac:dyDescent="0.2">
      <c r="A4869" s="47">
        <v>726</v>
      </c>
      <c r="C4869" s="46" t="s">
        <v>1750</v>
      </c>
      <c r="D4869" s="46" t="s">
        <v>4865</v>
      </c>
      <c r="E4869" s="46" t="s">
        <v>8114</v>
      </c>
    </row>
    <row r="4870" spans="1:5" x14ac:dyDescent="0.2">
      <c r="A4870" s="47">
        <v>717</v>
      </c>
      <c r="C4870" s="46" t="s">
        <v>8116</v>
      </c>
      <c r="D4870" s="46" t="s">
        <v>103</v>
      </c>
      <c r="E4870" s="46" t="s">
        <v>6128</v>
      </c>
    </row>
    <row r="4871" spans="1:5" x14ac:dyDescent="0.2">
      <c r="A4871" s="47">
        <v>712</v>
      </c>
      <c r="C4871" s="46" t="s">
        <v>2821</v>
      </c>
      <c r="D4871" s="46" t="s">
        <v>1598</v>
      </c>
      <c r="E4871" s="46" t="s">
        <v>31</v>
      </c>
    </row>
    <row r="4872" spans="1:5" x14ac:dyDescent="0.2">
      <c r="A4872" s="47">
        <v>709</v>
      </c>
      <c r="C4872" s="46" t="s">
        <v>39</v>
      </c>
      <c r="D4872" s="46" t="s">
        <v>1527</v>
      </c>
      <c r="E4872" s="46" t="s">
        <v>46</v>
      </c>
    </row>
    <row r="4873" spans="1:5" x14ac:dyDescent="0.2">
      <c r="A4873" s="47">
        <v>705</v>
      </c>
      <c r="C4873" s="46" t="s">
        <v>1513</v>
      </c>
      <c r="D4873" s="46" t="s">
        <v>8120</v>
      </c>
      <c r="E4873" s="46" t="s">
        <v>2664</v>
      </c>
    </row>
    <row r="4874" spans="1:5" x14ac:dyDescent="0.2">
      <c r="A4874" s="47">
        <v>699</v>
      </c>
      <c r="C4874" s="46" t="s">
        <v>6115</v>
      </c>
      <c r="D4874" s="46" t="s">
        <v>3830</v>
      </c>
      <c r="E4874" s="46" t="s">
        <v>52</v>
      </c>
    </row>
    <row r="4875" spans="1:5" x14ac:dyDescent="0.2">
      <c r="A4875" s="47">
        <v>695</v>
      </c>
      <c r="C4875" s="46" t="s">
        <v>19</v>
      </c>
      <c r="D4875" s="46" t="s">
        <v>19</v>
      </c>
      <c r="E4875" s="46" t="s">
        <v>33</v>
      </c>
    </row>
    <row r="4876" spans="1:5" x14ac:dyDescent="0.2">
      <c r="A4876" s="47">
        <v>691</v>
      </c>
      <c r="C4876" s="46" t="s">
        <v>14</v>
      </c>
      <c r="D4876" s="46" t="s">
        <v>1526</v>
      </c>
      <c r="E4876" s="46" t="s">
        <v>33</v>
      </c>
    </row>
    <row r="4877" spans="1:5" x14ac:dyDescent="0.2">
      <c r="A4877" s="47">
        <v>686</v>
      </c>
      <c r="C4877" s="46" t="s">
        <v>14733</v>
      </c>
      <c r="D4877" s="46" t="s">
        <v>6198</v>
      </c>
      <c r="E4877" s="46" t="s">
        <v>6976</v>
      </c>
    </row>
    <row r="4878" spans="1:5" x14ac:dyDescent="0.2">
      <c r="A4878" s="47">
        <v>684</v>
      </c>
      <c r="C4878" s="46" t="s">
        <v>14934</v>
      </c>
      <c r="D4878" s="46" t="s">
        <v>1620</v>
      </c>
      <c r="E4878" s="46" t="s">
        <v>4399</v>
      </c>
    </row>
    <row r="4879" spans="1:5" x14ac:dyDescent="0.2">
      <c r="A4879" s="47">
        <v>676</v>
      </c>
      <c r="C4879" s="46" t="s">
        <v>4640</v>
      </c>
      <c r="D4879" s="46" t="s">
        <v>8125</v>
      </c>
      <c r="E4879" s="46" t="s">
        <v>4472</v>
      </c>
    </row>
    <row r="4880" spans="1:5" x14ac:dyDescent="0.2">
      <c r="A4880" s="47">
        <v>675</v>
      </c>
      <c r="C4880" s="46" t="s">
        <v>1528</v>
      </c>
      <c r="D4880" s="46" t="s">
        <v>14738</v>
      </c>
      <c r="E4880" s="46" t="s">
        <v>14739</v>
      </c>
    </row>
    <row r="4881" spans="1:5" x14ac:dyDescent="0.2">
      <c r="A4881" s="47">
        <v>672</v>
      </c>
      <c r="C4881" s="46" t="s">
        <v>54</v>
      </c>
      <c r="D4881" s="46" t="s">
        <v>39</v>
      </c>
      <c r="E4881" s="46" t="s">
        <v>8127</v>
      </c>
    </row>
    <row r="4882" spans="1:5" x14ac:dyDescent="0.2">
      <c r="A4882" s="47">
        <v>665</v>
      </c>
      <c r="C4882" s="46" t="s">
        <v>2028</v>
      </c>
      <c r="D4882" s="46" t="s">
        <v>8129</v>
      </c>
      <c r="E4882" s="46" t="s">
        <v>51</v>
      </c>
    </row>
    <row r="4883" spans="1:5" x14ac:dyDescent="0.2">
      <c r="A4883" s="47">
        <v>642</v>
      </c>
      <c r="C4883" s="46" t="s">
        <v>146</v>
      </c>
      <c r="D4883" s="46" t="s">
        <v>2000</v>
      </c>
      <c r="E4883" s="46" t="s">
        <v>4497</v>
      </c>
    </row>
    <row r="4884" spans="1:5" x14ac:dyDescent="0.2">
      <c r="A4884" s="47">
        <v>638</v>
      </c>
      <c r="C4884" s="46" t="s">
        <v>2071</v>
      </c>
      <c r="D4884" s="46" t="s">
        <v>8132</v>
      </c>
      <c r="E4884" s="46" t="s">
        <v>8133</v>
      </c>
    </row>
    <row r="4885" spans="1:5" x14ac:dyDescent="0.2">
      <c r="A4885" s="47">
        <v>637</v>
      </c>
      <c r="C4885" s="46" t="s">
        <v>1524</v>
      </c>
      <c r="D4885" s="46" t="s">
        <v>1525</v>
      </c>
      <c r="E4885" s="46" t="s">
        <v>3570</v>
      </c>
    </row>
    <row r="4886" spans="1:5" x14ac:dyDescent="0.2">
      <c r="A4886" s="47">
        <v>635</v>
      </c>
      <c r="C4886" s="46" t="s">
        <v>4434</v>
      </c>
      <c r="D4886" s="46" t="s">
        <v>34</v>
      </c>
      <c r="E4886" s="46" t="s">
        <v>102</v>
      </c>
    </row>
    <row r="4887" spans="1:5" x14ac:dyDescent="0.2">
      <c r="A4887" s="47">
        <v>627</v>
      </c>
      <c r="C4887" s="46" t="s">
        <v>453</v>
      </c>
      <c r="D4887" s="46" t="s">
        <v>454</v>
      </c>
      <c r="E4887" s="46" t="s">
        <v>64</v>
      </c>
    </row>
    <row r="4888" spans="1:5" x14ac:dyDescent="0.2">
      <c r="A4888" s="47">
        <v>625</v>
      </c>
      <c r="C4888" s="46" t="s">
        <v>2567</v>
      </c>
      <c r="D4888" s="46" t="s">
        <v>1730</v>
      </c>
      <c r="E4888" s="46" t="s">
        <v>2733</v>
      </c>
    </row>
    <row r="4889" spans="1:5" x14ac:dyDescent="0.2">
      <c r="A4889" s="47">
        <v>624</v>
      </c>
      <c r="C4889" s="46" t="s">
        <v>3080</v>
      </c>
      <c r="D4889" s="46" t="s">
        <v>15125</v>
      </c>
      <c r="E4889" s="46" t="s">
        <v>20</v>
      </c>
    </row>
    <row r="4890" spans="1:5" x14ac:dyDescent="0.2">
      <c r="A4890" s="47">
        <v>621</v>
      </c>
      <c r="C4890" s="46" t="s">
        <v>1998</v>
      </c>
      <c r="D4890" s="46" t="s">
        <v>1999</v>
      </c>
      <c r="E4890" s="46" t="s">
        <v>3080</v>
      </c>
    </row>
    <row r="4891" spans="1:5" x14ac:dyDescent="0.2">
      <c r="A4891" s="47">
        <v>619</v>
      </c>
      <c r="C4891" s="46" t="s">
        <v>15271</v>
      </c>
      <c r="D4891" s="46" t="s">
        <v>15272</v>
      </c>
      <c r="E4891" s="46" t="s">
        <v>15273</v>
      </c>
    </row>
    <row r="4892" spans="1:5" x14ac:dyDescent="0.2">
      <c r="A4892" s="47">
        <v>618</v>
      </c>
      <c r="C4892" s="46" t="s">
        <v>85</v>
      </c>
      <c r="D4892" s="46" t="s">
        <v>13</v>
      </c>
      <c r="E4892" s="46" t="s">
        <v>33</v>
      </c>
    </row>
    <row r="4893" spans="1:5" x14ac:dyDescent="0.2">
      <c r="A4893" s="47">
        <v>612</v>
      </c>
      <c r="C4893" s="46" t="s">
        <v>1522</v>
      </c>
      <c r="D4893" s="46" t="s">
        <v>19</v>
      </c>
      <c r="E4893" s="46" t="s">
        <v>8141</v>
      </c>
    </row>
    <row r="4894" spans="1:5" x14ac:dyDescent="0.2">
      <c r="A4894" s="47">
        <v>610</v>
      </c>
      <c r="C4894" s="46" t="s">
        <v>7295</v>
      </c>
      <c r="D4894" s="46" t="s">
        <v>7296</v>
      </c>
      <c r="E4894" s="46" t="s">
        <v>42</v>
      </c>
    </row>
    <row r="4895" spans="1:5" x14ac:dyDescent="0.2">
      <c r="A4895" s="47">
        <v>600</v>
      </c>
      <c r="C4895" s="46" t="s">
        <v>6227</v>
      </c>
      <c r="D4895" s="46" t="s">
        <v>8143</v>
      </c>
      <c r="E4895" s="46" t="s">
        <v>11</v>
      </c>
    </row>
    <row r="4896" spans="1:5" x14ac:dyDescent="0.2">
      <c r="A4896" s="47">
        <v>596</v>
      </c>
      <c r="C4896" s="46" t="s">
        <v>362</v>
      </c>
      <c r="D4896" s="46" t="s">
        <v>5114</v>
      </c>
      <c r="E4896" s="46" t="s">
        <v>2567</v>
      </c>
    </row>
    <row r="4897" spans="1:5" x14ac:dyDescent="0.2">
      <c r="A4897" s="47">
        <v>595</v>
      </c>
      <c r="C4897" s="46" t="s">
        <v>7329</v>
      </c>
      <c r="D4897" s="46" t="s">
        <v>2013</v>
      </c>
      <c r="E4897" s="46" t="s">
        <v>119</v>
      </c>
    </row>
    <row r="4898" spans="1:5" x14ac:dyDescent="0.2">
      <c r="A4898" s="47">
        <v>590</v>
      </c>
      <c r="C4898" s="46" t="s">
        <v>9</v>
      </c>
      <c r="D4898" s="46" t="s">
        <v>1539</v>
      </c>
      <c r="E4898" s="46" t="s">
        <v>1569</v>
      </c>
    </row>
    <row r="4899" spans="1:5" x14ac:dyDescent="0.2">
      <c r="A4899" s="47">
        <v>589</v>
      </c>
      <c r="C4899" s="46" t="s">
        <v>25</v>
      </c>
      <c r="D4899" s="46" t="s">
        <v>465</v>
      </c>
      <c r="E4899" s="46" t="s">
        <v>8147</v>
      </c>
    </row>
    <row r="4900" spans="1:5" x14ac:dyDescent="0.2">
      <c r="A4900" s="47">
        <v>587</v>
      </c>
      <c r="C4900" s="46" t="s">
        <v>7143</v>
      </c>
      <c r="D4900" s="46" t="s">
        <v>8149</v>
      </c>
      <c r="E4900" s="46" t="s">
        <v>1508</v>
      </c>
    </row>
    <row r="4901" spans="1:5" x14ac:dyDescent="0.2">
      <c r="A4901" s="47">
        <v>584</v>
      </c>
      <c r="C4901" s="46" t="s">
        <v>85</v>
      </c>
      <c r="D4901" s="46" t="s">
        <v>15224</v>
      </c>
      <c r="E4901" s="46" t="s">
        <v>11</v>
      </c>
    </row>
    <row r="4902" spans="1:5" x14ac:dyDescent="0.2">
      <c r="A4902" s="47">
        <v>582</v>
      </c>
      <c r="C4902" s="46" t="s">
        <v>1995</v>
      </c>
      <c r="D4902" s="46" t="s">
        <v>1996</v>
      </c>
      <c r="E4902" s="46" t="s">
        <v>12</v>
      </c>
    </row>
    <row r="4903" spans="1:5" x14ac:dyDescent="0.2">
      <c r="A4903" s="47">
        <v>578</v>
      </c>
      <c r="C4903" s="46" t="s">
        <v>1519</v>
      </c>
      <c r="D4903" s="46" t="s">
        <v>1520</v>
      </c>
      <c r="E4903" s="46" t="s">
        <v>1521</v>
      </c>
    </row>
    <row r="4904" spans="1:5" x14ac:dyDescent="0.2">
      <c r="A4904" s="47">
        <v>573</v>
      </c>
      <c r="C4904" s="46" t="s">
        <v>4100</v>
      </c>
      <c r="D4904" s="46" t="s">
        <v>3607</v>
      </c>
      <c r="E4904" s="46" t="s">
        <v>6833</v>
      </c>
    </row>
    <row r="4905" spans="1:5" x14ac:dyDescent="0.2">
      <c r="A4905" s="47">
        <v>566</v>
      </c>
      <c r="C4905" s="46" t="s">
        <v>394</v>
      </c>
      <c r="D4905" s="46" t="s">
        <v>14897</v>
      </c>
      <c r="E4905" s="46" t="s">
        <v>123</v>
      </c>
    </row>
    <row r="4906" spans="1:5" x14ac:dyDescent="0.2">
      <c r="A4906" s="47">
        <v>563</v>
      </c>
      <c r="C4906" s="46" t="s">
        <v>75</v>
      </c>
      <c r="D4906" s="46" t="s">
        <v>1518</v>
      </c>
      <c r="E4906" s="46" t="s">
        <v>42</v>
      </c>
    </row>
    <row r="4907" spans="1:5" x14ac:dyDescent="0.2">
      <c r="A4907" s="47">
        <v>560</v>
      </c>
      <c r="C4907" s="46" t="s">
        <v>9</v>
      </c>
      <c r="D4907" s="46" t="s">
        <v>34</v>
      </c>
      <c r="E4907" s="46" t="s">
        <v>4736</v>
      </c>
    </row>
    <row r="4908" spans="1:5" x14ac:dyDescent="0.2">
      <c r="A4908" s="47">
        <v>559</v>
      </c>
      <c r="C4908" s="46" t="s">
        <v>1861</v>
      </c>
      <c r="D4908" s="46" t="s">
        <v>15023</v>
      </c>
      <c r="E4908" s="46" t="s">
        <v>22</v>
      </c>
    </row>
    <row r="4909" spans="1:5" x14ac:dyDescent="0.2">
      <c r="A4909" s="47">
        <v>554</v>
      </c>
      <c r="C4909" s="46" t="s">
        <v>4379</v>
      </c>
      <c r="D4909" s="46" t="s">
        <v>16041</v>
      </c>
      <c r="E4909" s="46" t="s">
        <v>52</v>
      </c>
    </row>
    <row r="4910" spans="1:5" x14ac:dyDescent="0.2">
      <c r="A4910" s="47">
        <v>544</v>
      </c>
      <c r="C4910" s="46" t="s">
        <v>1966</v>
      </c>
      <c r="D4910" s="46" t="s">
        <v>17</v>
      </c>
      <c r="E4910" s="46" t="s">
        <v>6363</v>
      </c>
    </row>
    <row r="4911" spans="1:5" x14ac:dyDescent="0.2">
      <c r="A4911" s="47">
        <v>543</v>
      </c>
      <c r="C4911" s="46" t="s">
        <v>1966</v>
      </c>
      <c r="D4911" s="46" t="s">
        <v>17</v>
      </c>
      <c r="E4911" s="46" t="s">
        <v>3201</v>
      </c>
    </row>
    <row r="4912" spans="1:5" x14ac:dyDescent="0.2">
      <c r="A4912" s="47">
        <v>533</v>
      </c>
      <c r="C4912" s="46" t="s">
        <v>1514</v>
      </c>
      <c r="D4912" s="46" t="s">
        <v>1515</v>
      </c>
      <c r="E4912" s="46" t="s">
        <v>8156</v>
      </c>
    </row>
    <row r="4913" spans="1:5" x14ac:dyDescent="0.2">
      <c r="A4913" s="47">
        <v>518</v>
      </c>
      <c r="C4913" s="46" t="s">
        <v>8160</v>
      </c>
      <c r="D4913" s="46" t="s">
        <v>34</v>
      </c>
      <c r="E4913" s="46" t="s">
        <v>3135</v>
      </c>
    </row>
    <row r="4914" spans="1:5" x14ac:dyDescent="0.2">
      <c r="A4914" s="47">
        <v>516</v>
      </c>
      <c r="C4914" s="46" t="s">
        <v>54</v>
      </c>
      <c r="D4914" s="46" t="s">
        <v>54</v>
      </c>
      <c r="E4914" s="46" t="s">
        <v>8162</v>
      </c>
    </row>
    <row r="4915" spans="1:5" x14ac:dyDescent="0.2">
      <c r="A4915" s="47">
        <v>509</v>
      </c>
      <c r="C4915" s="46" t="s">
        <v>62</v>
      </c>
      <c r="D4915" s="46" t="s">
        <v>314</v>
      </c>
      <c r="E4915" s="46" t="s">
        <v>16042</v>
      </c>
    </row>
    <row r="4916" spans="1:5" x14ac:dyDescent="0.2">
      <c r="A4916" s="47">
        <v>508</v>
      </c>
      <c r="C4916" s="46" t="s">
        <v>14883</v>
      </c>
      <c r="D4916" s="46" t="s">
        <v>146</v>
      </c>
      <c r="E4916" s="46" t="s">
        <v>14884</v>
      </c>
    </row>
    <row r="4917" spans="1:5" x14ac:dyDescent="0.2">
      <c r="A4917" s="47">
        <v>505</v>
      </c>
      <c r="C4917" s="46" t="s">
        <v>5090</v>
      </c>
      <c r="D4917" s="46" t="s">
        <v>1819</v>
      </c>
      <c r="E4917" s="46" t="s">
        <v>3849</v>
      </c>
    </row>
    <row r="4918" spans="1:5" x14ac:dyDescent="0.2">
      <c r="A4918" s="47">
        <v>504</v>
      </c>
      <c r="C4918" s="46" t="s">
        <v>14779</v>
      </c>
      <c r="D4918" s="46" t="s">
        <v>14780</v>
      </c>
      <c r="E4918" s="46" t="s">
        <v>67</v>
      </c>
    </row>
    <row r="4919" spans="1:5" x14ac:dyDescent="0.2">
      <c r="A4919" s="47">
        <v>491</v>
      </c>
      <c r="C4919" s="46" t="s">
        <v>1511</v>
      </c>
      <c r="D4919" s="46" t="s">
        <v>1512</v>
      </c>
      <c r="E4919" s="46" t="s">
        <v>133</v>
      </c>
    </row>
    <row r="4920" spans="1:5" x14ac:dyDescent="0.2">
      <c r="A4920" s="47">
        <v>485</v>
      </c>
      <c r="C4920" s="46" t="s">
        <v>1509</v>
      </c>
      <c r="D4920" s="46" t="s">
        <v>1510</v>
      </c>
      <c r="E4920" s="46" t="s">
        <v>3570</v>
      </c>
    </row>
    <row r="4921" spans="1:5" x14ac:dyDescent="0.2">
      <c r="A4921" s="47">
        <v>478</v>
      </c>
      <c r="C4921" s="46" t="s">
        <v>1843</v>
      </c>
      <c r="D4921" s="46" t="s">
        <v>57</v>
      </c>
      <c r="E4921" s="46" t="s">
        <v>8167</v>
      </c>
    </row>
    <row r="4922" spans="1:5" x14ac:dyDescent="0.2">
      <c r="A4922" s="47">
        <v>475</v>
      </c>
      <c r="C4922" s="46" t="s">
        <v>1888</v>
      </c>
      <c r="D4922" s="46" t="s">
        <v>1765</v>
      </c>
      <c r="E4922" s="46" t="s">
        <v>60</v>
      </c>
    </row>
    <row r="4923" spans="1:5" x14ac:dyDescent="0.2">
      <c r="A4923" s="47">
        <v>460</v>
      </c>
      <c r="C4923" s="46" t="s">
        <v>1751</v>
      </c>
      <c r="D4923" s="46" t="s">
        <v>1986</v>
      </c>
      <c r="E4923" s="46" t="s">
        <v>6674</v>
      </c>
    </row>
    <row r="4924" spans="1:5" x14ac:dyDescent="0.2">
      <c r="A4924" s="47">
        <v>459</v>
      </c>
      <c r="C4924" s="46" t="s">
        <v>1507</v>
      </c>
      <c r="D4924" s="46" t="s">
        <v>9</v>
      </c>
      <c r="E4924" s="46" t="s">
        <v>1508</v>
      </c>
    </row>
    <row r="4925" spans="1:5" x14ac:dyDescent="0.2">
      <c r="A4925" s="47">
        <v>452</v>
      </c>
      <c r="C4925" s="46" t="s">
        <v>2023</v>
      </c>
      <c r="D4925" s="46" t="s">
        <v>4834</v>
      </c>
      <c r="E4925" s="46" t="s">
        <v>411</v>
      </c>
    </row>
    <row r="4926" spans="1:5" x14ac:dyDescent="0.2">
      <c r="A4926" s="47">
        <v>449</v>
      </c>
      <c r="C4926" s="46" t="s">
        <v>1506</v>
      </c>
      <c r="D4926" s="46" t="s">
        <v>79</v>
      </c>
      <c r="E4926" s="46" t="s">
        <v>6</v>
      </c>
    </row>
    <row r="4927" spans="1:5" x14ac:dyDescent="0.2">
      <c r="A4927" s="47">
        <v>447</v>
      </c>
      <c r="C4927" s="46" t="s">
        <v>8174</v>
      </c>
      <c r="D4927" s="46" t="s">
        <v>1966</v>
      </c>
      <c r="E4927" s="46" t="s">
        <v>4198</v>
      </c>
    </row>
    <row r="4928" spans="1:5" x14ac:dyDescent="0.2">
      <c r="A4928" s="47">
        <v>443</v>
      </c>
      <c r="C4928" s="46" t="s">
        <v>1769</v>
      </c>
      <c r="D4928" s="46" t="s">
        <v>67</v>
      </c>
      <c r="E4928" s="46" t="s">
        <v>31</v>
      </c>
    </row>
    <row r="4929" spans="1:5" x14ac:dyDescent="0.2">
      <c r="A4929" s="47">
        <v>440</v>
      </c>
      <c r="C4929" s="46" t="s">
        <v>1985</v>
      </c>
      <c r="D4929" s="46" t="s">
        <v>78</v>
      </c>
      <c r="E4929" s="46" t="s">
        <v>4855</v>
      </c>
    </row>
    <row r="4930" spans="1:5" x14ac:dyDescent="0.2">
      <c r="A4930" s="47">
        <v>438</v>
      </c>
      <c r="C4930" s="46" t="s">
        <v>76</v>
      </c>
      <c r="D4930" s="46" t="s">
        <v>77</v>
      </c>
      <c r="E4930" s="46" t="s">
        <v>38</v>
      </c>
    </row>
    <row r="4931" spans="1:5" x14ac:dyDescent="0.2">
      <c r="A4931" s="47">
        <v>437</v>
      </c>
      <c r="C4931" s="46" t="s">
        <v>54</v>
      </c>
      <c r="D4931" s="46" t="s">
        <v>74</v>
      </c>
      <c r="E4931" s="46" t="s">
        <v>8177</v>
      </c>
    </row>
    <row r="4932" spans="1:5" x14ac:dyDescent="0.2">
      <c r="A4932" s="47">
        <v>436</v>
      </c>
      <c r="C4932" s="46" t="s">
        <v>13</v>
      </c>
      <c r="D4932" s="46" t="s">
        <v>14</v>
      </c>
      <c r="E4932" s="46" t="s">
        <v>3400</v>
      </c>
    </row>
    <row r="4933" spans="1:5" x14ac:dyDescent="0.2">
      <c r="A4933" s="47">
        <v>433</v>
      </c>
      <c r="C4933" s="46" t="s">
        <v>8179</v>
      </c>
      <c r="D4933" s="46" t="s">
        <v>9</v>
      </c>
      <c r="E4933" s="46" t="s">
        <v>93</v>
      </c>
    </row>
    <row r="4934" spans="1:5" x14ac:dyDescent="0.2">
      <c r="A4934" s="47">
        <v>428</v>
      </c>
      <c r="C4934" s="46" t="s">
        <v>6277</v>
      </c>
      <c r="D4934" s="46" t="s">
        <v>5595</v>
      </c>
      <c r="E4934" s="46" t="s">
        <v>31</v>
      </c>
    </row>
    <row r="4935" spans="1:5" x14ac:dyDescent="0.2">
      <c r="A4935" s="47">
        <v>422</v>
      </c>
      <c r="C4935" s="46" t="s">
        <v>4658</v>
      </c>
      <c r="D4935" s="46" t="s">
        <v>5961</v>
      </c>
      <c r="E4935" s="46" t="s">
        <v>33</v>
      </c>
    </row>
    <row r="4936" spans="1:5" x14ac:dyDescent="0.2">
      <c r="A4936" s="47">
        <v>421</v>
      </c>
      <c r="C4936" s="46" t="s">
        <v>14801</v>
      </c>
      <c r="D4936" s="46" t="s">
        <v>1757</v>
      </c>
      <c r="E4936" s="46" t="s">
        <v>5471</v>
      </c>
    </row>
    <row r="4937" spans="1:5" x14ac:dyDescent="0.2">
      <c r="A4937" s="47">
        <v>420</v>
      </c>
      <c r="C4937" s="46" t="s">
        <v>8047</v>
      </c>
      <c r="D4937" s="46" t="s">
        <v>2713</v>
      </c>
      <c r="E4937" s="46" t="s">
        <v>6899</v>
      </c>
    </row>
    <row r="4938" spans="1:5" x14ac:dyDescent="0.2">
      <c r="A4938" s="47">
        <v>419</v>
      </c>
      <c r="C4938" s="46" t="s">
        <v>8185</v>
      </c>
      <c r="D4938" s="46" t="s">
        <v>8186</v>
      </c>
      <c r="E4938" s="46" t="s">
        <v>8187</v>
      </c>
    </row>
    <row r="4939" spans="1:5" x14ac:dyDescent="0.2">
      <c r="A4939" s="47">
        <v>411</v>
      </c>
      <c r="C4939" s="46" t="s">
        <v>25</v>
      </c>
      <c r="D4939" s="46" t="s">
        <v>1503</v>
      </c>
      <c r="E4939" s="46" t="s">
        <v>52</v>
      </c>
    </row>
    <row r="4940" spans="1:5" x14ac:dyDescent="0.2">
      <c r="A4940" s="47">
        <v>409</v>
      </c>
      <c r="C4940" s="46" t="s">
        <v>15120</v>
      </c>
      <c r="D4940" s="46" t="s">
        <v>375</v>
      </c>
      <c r="E4940" s="46" t="s">
        <v>15121</v>
      </c>
    </row>
    <row r="4941" spans="1:5" x14ac:dyDescent="0.2">
      <c r="A4941" s="47">
        <v>377</v>
      </c>
      <c r="C4941" s="46" t="s">
        <v>9</v>
      </c>
      <c r="D4941" s="46" t="s">
        <v>362</v>
      </c>
      <c r="E4941" s="46" t="s">
        <v>2690</v>
      </c>
    </row>
    <row r="4942" spans="1:5" x14ac:dyDescent="0.2">
      <c r="A4942" s="47">
        <v>376</v>
      </c>
      <c r="C4942" s="46" t="s">
        <v>10</v>
      </c>
      <c r="D4942" s="46" t="s">
        <v>19</v>
      </c>
      <c r="E4942" s="46" t="s">
        <v>52</v>
      </c>
    </row>
    <row r="4943" spans="1:5" x14ac:dyDescent="0.2">
      <c r="A4943" s="47">
        <v>371</v>
      </c>
      <c r="C4943" s="46" t="s">
        <v>56</v>
      </c>
      <c r="D4943" s="46" t="s">
        <v>1499</v>
      </c>
      <c r="E4943" s="46" t="s">
        <v>1482</v>
      </c>
    </row>
    <row r="4944" spans="1:5" x14ac:dyDescent="0.2">
      <c r="A4944" s="47">
        <v>370</v>
      </c>
      <c r="C4944" s="46" t="s">
        <v>1497</v>
      </c>
      <c r="D4944" s="46" t="s">
        <v>1498</v>
      </c>
      <c r="E4944" s="46" t="s">
        <v>392</v>
      </c>
    </row>
    <row r="4945" spans="1:5" x14ac:dyDescent="0.2">
      <c r="A4945" s="47">
        <v>362</v>
      </c>
      <c r="C4945" s="46" t="s">
        <v>66</v>
      </c>
      <c r="D4945" s="46" t="s">
        <v>4733</v>
      </c>
      <c r="E4945" s="46" t="s">
        <v>392</v>
      </c>
    </row>
    <row r="4946" spans="1:5" x14ac:dyDescent="0.2">
      <c r="A4946" s="47">
        <v>361</v>
      </c>
      <c r="C4946" s="46" t="s">
        <v>8196</v>
      </c>
      <c r="D4946" s="46" t="s">
        <v>69</v>
      </c>
      <c r="E4946" s="46" t="s">
        <v>2664</v>
      </c>
    </row>
    <row r="4947" spans="1:5" x14ac:dyDescent="0.2">
      <c r="A4947" s="47">
        <v>358</v>
      </c>
      <c r="C4947" s="46" t="s">
        <v>1984</v>
      </c>
      <c r="D4947" s="46" t="s">
        <v>1891</v>
      </c>
      <c r="E4947" s="46" t="s">
        <v>32</v>
      </c>
    </row>
    <row r="4948" spans="1:5" x14ac:dyDescent="0.2">
      <c r="A4948" s="47">
        <v>353</v>
      </c>
      <c r="C4948" s="46" t="s">
        <v>19</v>
      </c>
      <c r="D4948" s="46" t="s">
        <v>1495</v>
      </c>
      <c r="E4948" s="46" t="s">
        <v>1496</v>
      </c>
    </row>
    <row r="4949" spans="1:5" x14ac:dyDescent="0.2">
      <c r="A4949" s="47">
        <v>351</v>
      </c>
      <c r="C4949" s="46" t="s">
        <v>16043</v>
      </c>
      <c r="D4949" s="46" t="s">
        <v>15328</v>
      </c>
      <c r="E4949" s="46" t="s">
        <v>11</v>
      </c>
    </row>
    <row r="4950" spans="1:5" x14ac:dyDescent="0.2">
      <c r="A4950" s="47">
        <v>349</v>
      </c>
      <c r="C4950" s="46" t="s">
        <v>1982</v>
      </c>
      <c r="D4950" s="46" t="s">
        <v>1983</v>
      </c>
      <c r="E4950" s="46" t="s">
        <v>3350</v>
      </c>
    </row>
    <row r="4951" spans="1:5" x14ac:dyDescent="0.2">
      <c r="A4951" s="47">
        <v>340</v>
      </c>
      <c r="C4951" s="46" t="s">
        <v>9</v>
      </c>
      <c r="D4951" s="46" t="s">
        <v>1492</v>
      </c>
      <c r="E4951" s="46" t="s">
        <v>3570</v>
      </c>
    </row>
    <row r="4952" spans="1:5" x14ac:dyDescent="0.2">
      <c r="A4952" s="47">
        <v>339</v>
      </c>
      <c r="C4952" s="46" t="s">
        <v>72</v>
      </c>
      <c r="D4952" s="46" t="s">
        <v>8101</v>
      </c>
      <c r="E4952" s="46" t="s">
        <v>3601</v>
      </c>
    </row>
    <row r="4953" spans="1:5" x14ac:dyDescent="0.2">
      <c r="A4953" s="47">
        <v>329</v>
      </c>
      <c r="C4953" s="46" t="s">
        <v>66</v>
      </c>
      <c r="D4953" s="46" t="s">
        <v>8203</v>
      </c>
      <c r="E4953" s="46" t="s">
        <v>3400</v>
      </c>
    </row>
    <row r="4954" spans="1:5" x14ac:dyDescent="0.2">
      <c r="A4954" s="47">
        <v>328</v>
      </c>
      <c r="C4954" s="46" t="s">
        <v>4438</v>
      </c>
      <c r="D4954" s="46" t="s">
        <v>912</v>
      </c>
      <c r="E4954" s="46" t="s">
        <v>33</v>
      </c>
    </row>
    <row r="4955" spans="1:5" x14ac:dyDescent="0.2">
      <c r="A4955" s="47">
        <v>324</v>
      </c>
      <c r="C4955" s="46" t="s">
        <v>10</v>
      </c>
      <c r="D4955" s="46" t="s">
        <v>1491</v>
      </c>
      <c r="E4955" s="46" t="s">
        <v>33</v>
      </c>
    </row>
    <row r="4956" spans="1:5" x14ac:dyDescent="0.2">
      <c r="A4956" s="47">
        <v>322</v>
      </c>
      <c r="C4956" s="46" t="s">
        <v>1489</v>
      </c>
      <c r="D4956" s="46" t="s">
        <v>1490</v>
      </c>
      <c r="E4956" s="46" t="s">
        <v>134</v>
      </c>
    </row>
    <row r="4957" spans="1:5" x14ac:dyDescent="0.2">
      <c r="A4957" s="47">
        <v>312</v>
      </c>
      <c r="C4957" s="46" t="s">
        <v>1569</v>
      </c>
      <c r="D4957" s="46" t="s">
        <v>8208</v>
      </c>
      <c r="E4957" s="46" t="s">
        <v>5692</v>
      </c>
    </row>
    <row r="4958" spans="1:5" x14ac:dyDescent="0.2">
      <c r="A4958" s="47">
        <v>311</v>
      </c>
      <c r="C4958" s="46" t="s">
        <v>14826</v>
      </c>
      <c r="D4958" s="46" t="s">
        <v>9</v>
      </c>
      <c r="E4958" s="46" t="s">
        <v>11</v>
      </c>
    </row>
    <row r="4959" spans="1:5" x14ac:dyDescent="0.2">
      <c r="A4959" s="47">
        <v>310</v>
      </c>
      <c r="C4959" s="46" t="s">
        <v>71</v>
      </c>
      <c r="D4959" s="46" t="s">
        <v>4272</v>
      </c>
      <c r="E4959" s="46" t="s">
        <v>8210</v>
      </c>
    </row>
    <row r="4960" spans="1:5" x14ac:dyDescent="0.2">
      <c r="A4960" s="47">
        <v>309</v>
      </c>
      <c r="C4960" s="46" t="s">
        <v>24</v>
      </c>
      <c r="D4960" s="46" t="s">
        <v>39</v>
      </c>
      <c r="E4960" s="46" t="s">
        <v>102</v>
      </c>
    </row>
    <row r="4961" spans="1:5" x14ac:dyDescent="0.2">
      <c r="A4961" s="47">
        <v>304</v>
      </c>
      <c r="C4961" s="46" t="s">
        <v>8212</v>
      </c>
      <c r="D4961" s="46" t="s">
        <v>8213</v>
      </c>
      <c r="E4961" s="46" t="s">
        <v>2664</v>
      </c>
    </row>
    <row r="4962" spans="1:5" x14ac:dyDescent="0.2">
      <c r="A4962" s="47">
        <v>298</v>
      </c>
      <c r="C4962" s="46" t="s">
        <v>7276</v>
      </c>
      <c r="D4962" s="46" t="s">
        <v>2713</v>
      </c>
      <c r="E4962" s="46" t="s">
        <v>7138</v>
      </c>
    </row>
    <row r="4963" spans="1:5" x14ac:dyDescent="0.2">
      <c r="A4963" s="47">
        <v>290</v>
      </c>
      <c r="C4963" s="46" t="s">
        <v>1648</v>
      </c>
      <c r="D4963" s="46" t="s">
        <v>89</v>
      </c>
      <c r="E4963" s="46" t="s">
        <v>67</v>
      </c>
    </row>
    <row r="4964" spans="1:5" x14ac:dyDescent="0.2">
      <c r="A4964" s="47">
        <v>281</v>
      </c>
      <c r="C4964" s="46" t="s">
        <v>1757</v>
      </c>
      <c r="D4964" s="46" t="s">
        <v>1743</v>
      </c>
      <c r="E4964" s="46" t="s">
        <v>392</v>
      </c>
    </row>
    <row r="4965" spans="1:5" x14ac:dyDescent="0.2">
      <c r="A4965" s="47">
        <v>279</v>
      </c>
      <c r="C4965" s="46" t="s">
        <v>7801</v>
      </c>
      <c r="D4965" s="46" t="s">
        <v>8217</v>
      </c>
      <c r="E4965" s="46" t="s">
        <v>16044</v>
      </c>
    </row>
    <row r="4966" spans="1:5" x14ac:dyDescent="0.2">
      <c r="A4966" s="47">
        <v>274</v>
      </c>
      <c r="C4966" s="46" t="s">
        <v>16045</v>
      </c>
      <c r="D4966" s="46" t="s">
        <v>19</v>
      </c>
      <c r="E4966" s="46" t="s">
        <v>4497</v>
      </c>
    </row>
    <row r="4967" spans="1:5" x14ac:dyDescent="0.2">
      <c r="A4967" s="47">
        <v>262</v>
      </c>
      <c r="C4967" s="46" t="s">
        <v>4654</v>
      </c>
      <c r="D4967" s="46" t="s">
        <v>24</v>
      </c>
      <c r="E4967" s="46" t="s">
        <v>11</v>
      </c>
    </row>
    <row r="4968" spans="1:5" x14ac:dyDescent="0.2">
      <c r="A4968" s="47">
        <v>261</v>
      </c>
      <c r="C4968" s="46" t="s">
        <v>2660</v>
      </c>
      <c r="D4968" s="46" t="s">
        <v>72</v>
      </c>
      <c r="E4968" s="46" t="s">
        <v>2567</v>
      </c>
    </row>
    <row r="4969" spans="1:5" x14ac:dyDescent="0.2">
      <c r="A4969" s="47">
        <v>260</v>
      </c>
      <c r="C4969" s="46" t="s">
        <v>1967</v>
      </c>
      <c r="D4969" s="46" t="s">
        <v>14</v>
      </c>
      <c r="E4969" s="46" t="s">
        <v>8221</v>
      </c>
    </row>
    <row r="4970" spans="1:5" x14ac:dyDescent="0.2">
      <c r="A4970" s="47">
        <v>242</v>
      </c>
      <c r="C4970" s="46" t="s">
        <v>1485</v>
      </c>
      <c r="D4970" s="46" t="s">
        <v>122</v>
      </c>
      <c r="E4970" s="46" t="s">
        <v>52</v>
      </c>
    </row>
    <row r="4971" spans="1:5" x14ac:dyDescent="0.2">
      <c r="A4971" s="47">
        <v>225</v>
      </c>
      <c r="C4971" s="46" t="s">
        <v>72</v>
      </c>
      <c r="D4971" s="46" t="s">
        <v>34</v>
      </c>
      <c r="E4971" s="46" t="s">
        <v>93</v>
      </c>
    </row>
    <row r="4972" spans="1:5" x14ac:dyDescent="0.2">
      <c r="A4972" s="47">
        <v>218</v>
      </c>
      <c r="C4972" s="46" t="s">
        <v>2749</v>
      </c>
      <c r="D4972" s="46" t="s">
        <v>1593</v>
      </c>
      <c r="E4972" s="46" t="s">
        <v>31</v>
      </c>
    </row>
    <row r="4973" spans="1:5" x14ac:dyDescent="0.2">
      <c r="A4973" s="47">
        <v>216</v>
      </c>
      <c r="C4973" s="46" t="s">
        <v>3480</v>
      </c>
      <c r="D4973" s="46" t="s">
        <v>3381</v>
      </c>
      <c r="E4973" s="46" t="s">
        <v>33</v>
      </c>
    </row>
    <row r="4974" spans="1:5" x14ac:dyDescent="0.2">
      <c r="A4974" s="47">
        <v>207</v>
      </c>
      <c r="C4974" s="46" t="s">
        <v>14843</v>
      </c>
      <c r="D4974" s="46" t="s">
        <v>13</v>
      </c>
      <c r="E4974" s="46" t="s">
        <v>33</v>
      </c>
    </row>
    <row r="4975" spans="1:5" x14ac:dyDescent="0.2">
      <c r="A4975" s="47">
        <v>199</v>
      </c>
      <c r="C4975" s="46" t="s">
        <v>9</v>
      </c>
      <c r="D4975" s="46" t="s">
        <v>17</v>
      </c>
      <c r="E4975" s="46" t="s">
        <v>1482</v>
      </c>
    </row>
    <row r="4976" spans="1:5" x14ac:dyDescent="0.2">
      <c r="A4976" s="47">
        <v>193</v>
      </c>
      <c r="C4976" s="46" t="s">
        <v>1976</v>
      </c>
      <c r="D4976" s="46" t="s">
        <v>1977</v>
      </c>
      <c r="E4976" s="46" t="s">
        <v>40</v>
      </c>
    </row>
    <row r="4977" spans="1:5" x14ac:dyDescent="0.2">
      <c r="A4977" s="47">
        <v>176</v>
      </c>
      <c r="C4977" s="46" t="s">
        <v>3816</v>
      </c>
      <c r="D4977" s="46" t="s">
        <v>8229</v>
      </c>
      <c r="E4977" s="46" t="s">
        <v>46</v>
      </c>
    </row>
    <row r="4978" spans="1:5" x14ac:dyDescent="0.2">
      <c r="A4978" s="47">
        <v>175</v>
      </c>
      <c r="C4978" s="46" t="s">
        <v>1479</v>
      </c>
      <c r="D4978" s="46" t="s">
        <v>49</v>
      </c>
      <c r="E4978" s="46" t="s">
        <v>5471</v>
      </c>
    </row>
    <row r="4979" spans="1:5" x14ac:dyDescent="0.2">
      <c r="A4979" s="47">
        <v>164</v>
      </c>
      <c r="C4979" s="46" t="s">
        <v>1776</v>
      </c>
      <c r="D4979" s="46" t="s">
        <v>14850</v>
      </c>
      <c r="E4979" s="46" t="s">
        <v>1676</v>
      </c>
    </row>
    <row r="4980" spans="1:5" x14ac:dyDescent="0.2">
      <c r="A4980" s="47">
        <v>159</v>
      </c>
      <c r="C4980" s="46" t="s">
        <v>15340</v>
      </c>
      <c r="D4980" s="46" t="s">
        <v>15341</v>
      </c>
      <c r="E4980" s="46" t="s">
        <v>2567</v>
      </c>
    </row>
    <row r="4981" spans="1:5" x14ac:dyDescent="0.2">
      <c r="A4981" s="47">
        <v>158</v>
      </c>
      <c r="C4981" s="46" t="s">
        <v>8232</v>
      </c>
      <c r="D4981" s="46" t="s">
        <v>8233</v>
      </c>
      <c r="E4981" s="46" t="s">
        <v>392</v>
      </c>
    </row>
    <row r="4982" spans="1:5" x14ac:dyDescent="0.2">
      <c r="A4982" s="47">
        <v>153</v>
      </c>
      <c r="C4982" s="46" t="s">
        <v>8235</v>
      </c>
      <c r="D4982" s="46" t="s">
        <v>3186</v>
      </c>
      <c r="E4982" s="46" t="s">
        <v>2664</v>
      </c>
    </row>
    <row r="4983" spans="1:5" x14ac:dyDescent="0.2">
      <c r="A4983" s="47">
        <v>152</v>
      </c>
      <c r="C4983" s="46" t="s">
        <v>74</v>
      </c>
      <c r="D4983" s="46" t="s">
        <v>16046</v>
      </c>
      <c r="E4983" s="46" t="s">
        <v>46</v>
      </c>
    </row>
    <row r="4984" spans="1:5" x14ac:dyDescent="0.2">
      <c r="A4984" s="47">
        <v>146</v>
      </c>
      <c r="C4984" s="46" t="s">
        <v>90</v>
      </c>
      <c r="D4984" s="46" t="s">
        <v>57</v>
      </c>
      <c r="E4984" s="46" t="s">
        <v>8237</v>
      </c>
    </row>
    <row r="4985" spans="1:5" x14ac:dyDescent="0.2">
      <c r="A4985" s="47">
        <v>141</v>
      </c>
      <c r="C4985" s="46" t="s">
        <v>7750</v>
      </c>
      <c r="D4985" s="46" t="s">
        <v>3410</v>
      </c>
      <c r="E4985" s="46" t="s">
        <v>6</v>
      </c>
    </row>
    <row r="4986" spans="1:5" x14ac:dyDescent="0.2">
      <c r="A4986" s="47">
        <v>134</v>
      </c>
      <c r="C4986" s="46" t="s">
        <v>1973</v>
      </c>
      <c r="D4986" s="46" t="s">
        <v>8240</v>
      </c>
      <c r="E4986" s="46" t="s">
        <v>7925</v>
      </c>
    </row>
    <row r="4987" spans="1:5" x14ac:dyDescent="0.2">
      <c r="A4987" s="47">
        <v>133</v>
      </c>
      <c r="C4987" s="46" t="s">
        <v>5476</v>
      </c>
      <c r="D4987" s="46" t="s">
        <v>47</v>
      </c>
      <c r="E4987" s="46" t="s">
        <v>8242</v>
      </c>
    </row>
    <row r="4988" spans="1:5" x14ac:dyDescent="0.2">
      <c r="A4988" s="47">
        <v>117</v>
      </c>
      <c r="C4988" s="46" t="s">
        <v>1476</v>
      </c>
      <c r="D4988" s="46" t="s">
        <v>43</v>
      </c>
      <c r="E4988" s="46" t="s">
        <v>3400</v>
      </c>
    </row>
    <row r="4989" spans="1:5" x14ac:dyDescent="0.2">
      <c r="A4989" s="47">
        <v>113</v>
      </c>
      <c r="C4989" s="46" t="s">
        <v>54</v>
      </c>
      <c r="D4989" s="46" t="s">
        <v>9</v>
      </c>
      <c r="E4989" s="46" t="s">
        <v>1482</v>
      </c>
    </row>
    <row r="4990" spans="1:5" x14ac:dyDescent="0.2">
      <c r="A4990" s="47">
        <v>109</v>
      </c>
      <c r="C4990" s="46" t="s">
        <v>1901</v>
      </c>
      <c r="D4990" s="46" t="s">
        <v>54</v>
      </c>
      <c r="E4990" s="46" t="s">
        <v>4497</v>
      </c>
    </row>
    <row r="4991" spans="1:5" x14ac:dyDescent="0.2">
      <c r="A4991" s="47">
        <v>83</v>
      </c>
      <c r="C4991" s="46" t="s">
        <v>1588</v>
      </c>
      <c r="D4991" s="46" t="s">
        <v>6277</v>
      </c>
      <c r="E4991" s="46" t="s">
        <v>3207</v>
      </c>
    </row>
    <row r="4992" spans="1:5" x14ac:dyDescent="0.2">
      <c r="A4992" s="47">
        <v>82</v>
      </c>
      <c r="C4992" s="46" t="s">
        <v>54</v>
      </c>
      <c r="D4992" s="46" t="s">
        <v>1474</v>
      </c>
      <c r="E4992" s="46" t="s">
        <v>52</v>
      </c>
    </row>
    <row r="4993" spans="1:5" x14ac:dyDescent="0.2">
      <c r="A4993" s="47">
        <v>64</v>
      </c>
      <c r="C4993" s="46" t="s">
        <v>1971</v>
      </c>
      <c r="D4993" s="46" t="s">
        <v>1971</v>
      </c>
      <c r="E4993" s="46" t="s">
        <v>8251</v>
      </c>
    </row>
    <row r="4994" spans="1:5" x14ac:dyDescent="0.2">
      <c r="A4994" s="47">
        <v>61</v>
      </c>
      <c r="C4994" s="46" t="s">
        <v>13</v>
      </c>
      <c r="D4994" s="46" t="s">
        <v>131</v>
      </c>
      <c r="E4994" s="46" t="s">
        <v>11</v>
      </c>
    </row>
    <row r="4995" spans="1:5" x14ac:dyDescent="0.2">
      <c r="A4995" s="47">
        <v>50</v>
      </c>
      <c r="C4995" s="46" t="s">
        <v>5547</v>
      </c>
      <c r="D4995" s="46" t="s">
        <v>362</v>
      </c>
      <c r="E4995" s="46" t="s">
        <v>11</v>
      </c>
    </row>
    <row r="4996" spans="1:5" x14ac:dyDescent="0.2">
      <c r="A4996" s="47">
        <v>45</v>
      </c>
      <c r="C4996" s="46" t="s">
        <v>8255</v>
      </c>
      <c r="D4996" s="46" t="s">
        <v>34</v>
      </c>
      <c r="E4996" s="46" t="s">
        <v>33</v>
      </c>
    </row>
    <row r="4997" spans="1:5" x14ac:dyDescent="0.2">
      <c r="A4997" s="47">
        <v>30</v>
      </c>
      <c r="C4997" s="46" t="s">
        <v>8257</v>
      </c>
      <c r="D4997" s="46" t="s">
        <v>8258</v>
      </c>
      <c r="E4997" s="46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0"/>
  <sheetViews>
    <sheetView workbookViewId="0">
      <selection activeCell="O20" sqref="O20"/>
    </sheetView>
  </sheetViews>
  <sheetFormatPr baseColWidth="10" defaultRowHeight="12.75" x14ac:dyDescent="0.2"/>
  <cols>
    <col min="1" max="1" width="40.7109375" customWidth="1"/>
    <col min="2" max="2" width="6" bestFit="1" customWidth="1"/>
    <col min="3" max="3" width="14.85546875" bestFit="1" customWidth="1"/>
    <col min="4" max="4" width="6" bestFit="1" customWidth="1"/>
    <col min="5" max="5" width="20.7109375" bestFit="1" customWidth="1"/>
    <col min="6" max="6" width="6" bestFit="1" customWidth="1"/>
    <col min="7" max="7" width="18.5703125" bestFit="1" customWidth="1"/>
    <col min="8" max="8" width="6" bestFit="1" customWidth="1"/>
    <col min="9" max="9" width="14" bestFit="1" customWidth="1"/>
    <col min="10" max="10" width="6" bestFit="1" customWidth="1"/>
    <col min="11" max="11" width="20.85546875" bestFit="1" customWidth="1"/>
    <col min="12" max="12" width="6" bestFit="1" customWidth="1"/>
    <col min="13" max="13" width="14.140625" customWidth="1"/>
    <col min="14" max="14" width="11.140625" style="28" customWidth="1"/>
    <col min="15" max="15" width="6" bestFit="1" customWidth="1"/>
    <col min="16" max="16" width="19.42578125" bestFit="1" customWidth="1"/>
    <col min="17" max="17" width="6.85546875" style="28" customWidth="1"/>
    <col min="18" max="18" width="29.5703125" bestFit="1" customWidth="1"/>
    <col min="19" max="23" width="5" bestFit="1" customWidth="1"/>
  </cols>
  <sheetData>
    <row r="3" spans="1:23" x14ac:dyDescent="0.2">
      <c r="C3" t="s">
        <v>316</v>
      </c>
      <c r="E3" t="s">
        <v>317</v>
      </c>
      <c r="G3" t="s">
        <v>318</v>
      </c>
      <c r="I3" t="s">
        <v>319</v>
      </c>
      <c r="K3" t="s">
        <v>320</v>
      </c>
      <c r="M3" t="s">
        <v>4</v>
      </c>
      <c r="P3" t="s">
        <v>5</v>
      </c>
    </row>
    <row r="4" spans="1:23" x14ac:dyDescent="0.2">
      <c r="A4" t="str">
        <f>[1]E40M!D7</f>
        <v>NO OLVIDE PONER NOMBRE EQUIPO</v>
      </c>
      <c r="B4" t="e">
        <f>#REF!</f>
        <v>#REF!</v>
      </c>
      <c r="C4" t="e">
        <f>CONCATENATE(#REF!," ",PROPER(#REF!))</f>
        <v>#REF!</v>
      </c>
      <c r="D4" t="e">
        <f>#REF!</f>
        <v>#REF!</v>
      </c>
      <c r="E4" t="e">
        <f>CONCATENATE(#REF!," ",PROPER(#REF!))</f>
        <v>#REF!</v>
      </c>
      <c r="F4" t="e">
        <f>#REF!</f>
        <v>#REF!</v>
      </c>
      <c r="G4" t="e">
        <f>CONCATENATE(#REF!," ",PROPER(#REF!))</f>
        <v>#REF!</v>
      </c>
      <c r="H4" t="e">
        <f>#REF!</f>
        <v>#REF!</v>
      </c>
      <c r="I4" t="e">
        <f>CONCATENATE(#REF!," ",PROPER(#REF!))</f>
        <v>#REF!</v>
      </c>
      <c r="J4" t="e">
        <f>#REF!</f>
        <v>#REF!</v>
      </c>
      <c r="K4" t="e">
        <f>CONCATENATE(#REF!," ",PROPER(#REF!))</f>
        <v>#REF!</v>
      </c>
      <c r="L4" t="e">
        <f>#REF!</f>
        <v>#REF!</v>
      </c>
      <c r="M4" t="e">
        <f>CONCATENATE(#REF!," ",PROPER(#REF!))</f>
        <v>#REF!</v>
      </c>
      <c r="N4" s="28" t="e">
        <f>VLOOKUP(L4,licencias_d_e!A499:G1036,7,0)</f>
        <v>#REF!</v>
      </c>
      <c r="O4" t="e">
        <f>#REF!</f>
        <v>#REF!</v>
      </c>
      <c r="P4" t="e">
        <f>CONCATENATE(#REF!," ",PROPER(#REF!))</f>
        <v>#REF!</v>
      </c>
      <c r="Q4" s="28" t="e">
        <f>VLOOKUP(O4,licencias_d_e!$A$2:$G$497,7,0)</f>
        <v>#REF!</v>
      </c>
      <c r="R4" t="e">
        <f>#REF!</f>
        <v>#REF!</v>
      </c>
      <c r="S4" t="e">
        <f>VLOOKUP(B4,[1]licencias!A:J,9,0)</f>
        <v>#REF!</v>
      </c>
      <c r="T4" t="e">
        <f>VLOOKUP(D4,[1]licencias!A:J,9,0)</f>
        <v>#REF!</v>
      </c>
      <c r="U4" t="e">
        <f>VLOOKUP(F4,[1]licencias!A:J,9,0)</f>
        <v>#REF!</v>
      </c>
      <c r="V4" t="e">
        <f>VLOOKUP(H4,[1]licencias!A:J,9,0)</f>
        <v>#REF!</v>
      </c>
      <c r="W4" t="e">
        <f>VLOOKUP(J4,[1]licencias!A:J,9,0)</f>
        <v>#REF!</v>
      </c>
    </row>
    <row r="5" spans="1:23" x14ac:dyDescent="0.2">
      <c r="A5" t="str">
        <f>[1]E40M!D17</f>
        <v>NO OLVIDE PONER NOMBRE EQUIPO SI ES NECESARIO O BORRAR</v>
      </c>
      <c r="B5" t="e">
        <f>#REF!</f>
        <v>#REF!</v>
      </c>
      <c r="C5" t="e">
        <f>CONCATENATE(#REF!," ",PROPER(#REF!))</f>
        <v>#REF!</v>
      </c>
      <c r="D5" t="e">
        <f>#REF!</f>
        <v>#REF!</v>
      </c>
      <c r="E5" t="e">
        <f>CONCATENATE(#REF!," ",PROPER(#REF!))</f>
        <v>#REF!</v>
      </c>
      <c r="F5" t="e">
        <f>#REF!</f>
        <v>#REF!</v>
      </c>
      <c r="G5" t="e">
        <f>CONCATENATE(#REF!," ",PROPER(#REF!))</f>
        <v>#REF!</v>
      </c>
      <c r="H5" t="e">
        <f>#REF!</f>
        <v>#REF!</v>
      </c>
      <c r="I5" t="e">
        <f>CONCATENATE(#REF!," ",PROPER(#REF!))</f>
        <v>#REF!</v>
      </c>
      <c r="J5" t="e">
        <f>#REF!</f>
        <v>#REF!</v>
      </c>
      <c r="K5" t="e">
        <f>CONCATENATE(#REF!," ",PROPER(#REF!))</f>
        <v>#REF!</v>
      </c>
      <c r="L5" t="e">
        <f>#REF!</f>
        <v>#REF!</v>
      </c>
      <c r="M5" t="e">
        <f>CONCATENATE(#REF!," ",PROPER(#REF!))</f>
        <v>#REF!</v>
      </c>
      <c r="N5" s="28" t="e">
        <f>VLOOKUP(L5,licencias_d_e!A499:G1037,7,0)</f>
        <v>#REF!</v>
      </c>
      <c r="O5" t="e">
        <f>#REF!</f>
        <v>#REF!</v>
      </c>
      <c r="P5" t="e">
        <f>CONCATENATE(#REF!," ",PROPER(#REF!))</f>
        <v>#REF!</v>
      </c>
      <c r="Q5" s="28" t="e">
        <f>VLOOKUP(O5,licencias_d_e!$A$2:$G$497,7,0)</f>
        <v>#REF!</v>
      </c>
      <c r="R5" t="e">
        <f>#REF!</f>
        <v>#REF!</v>
      </c>
      <c r="S5" t="e">
        <f>VLOOKUP(B5,[1]licencias!A:J,9,0)</f>
        <v>#REF!</v>
      </c>
      <c r="T5" t="e">
        <f>VLOOKUP(D5,[1]licencias!A:J,9,0)</f>
        <v>#REF!</v>
      </c>
      <c r="U5" t="e">
        <f>VLOOKUP(F5,[1]licencias!A:J,9,0)</f>
        <v>#REF!</v>
      </c>
      <c r="V5" t="e">
        <f>VLOOKUP(H5,[1]licencias!A:J,9,0)</f>
        <v>#REF!</v>
      </c>
      <c r="W5" t="e">
        <f>VLOOKUP(J5,[1]licencias!A:J,9,0)</f>
        <v>#REF!</v>
      </c>
    </row>
    <row r="8" spans="1:23" x14ac:dyDescent="0.2">
      <c r="C8" t="s">
        <v>316</v>
      </c>
      <c r="E8" t="s">
        <v>317</v>
      </c>
      <c r="G8" t="s">
        <v>318</v>
      </c>
      <c r="I8" t="s">
        <v>319</v>
      </c>
      <c r="K8" t="s">
        <v>320</v>
      </c>
      <c r="M8" t="s">
        <v>4</v>
      </c>
      <c r="P8" t="s">
        <v>5</v>
      </c>
    </row>
    <row r="9" spans="1:23" x14ac:dyDescent="0.2">
      <c r="A9" t="e">
        <f>#REF!</f>
        <v>#REF!</v>
      </c>
      <c r="B9" t="e">
        <f>#REF!</f>
        <v>#REF!</v>
      </c>
      <c r="C9" t="e">
        <f>CONCATENATE(#REF!," ",PROPER(#REF!))</f>
        <v>#REF!</v>
      </c>
      <c r="D9" t="e">
        <f>#REF!</f>
        <v>#REF!</v>
      </c>
      <c r="E9" t="e">
        <f>CONCATENATE(#REF!," ",PROPER(#REF!))</f>
        <v>#REF!</v>
      </c>
      <c r="F9" t="e">
        <f>#REF!</f>
        <v>#REF!</v>
      </c>
      <c r="G9" t="e">
        <f>CONCATENATE(#REF!," ",PROPER(#REF!))</f>
        <v>#REF!</v>
      </c>
      <c r="H9" t="e">
        <f>#REF!</f>
        <v>#REF!</v>
      </c>
      <c r="I9" t="e">
        <f>CONCATENATE(#REF!," ",PROPER(#REF!))</f>
        <v>#REF!</v>
      </c>
      <c r="J9" t="e">
        <f>#REF!</f>
        <v>#REF!</v>
      </c>
      <c r="K9" t="e">
        <f>CONCATENATE(#REF!," ",PROPER(#REF!))</f>
        <v>#REF!</v>
      </c>
      <c r="L9" t="e">
        <f>#REF!</f>
        <v>#REF!</v>
      </c>
      <c r="M9" t="e">
        <f>CONCATENATE(#REF!," ",PROPER(#REF!))</f>
        <v>#REF!</v>
      </c>
      <c r="N9" s="28" t="e">
        <f>VLOOKUP(L9,licencias_d_e!A499:G1041,7,0)</f>
        <v>#REF!</v>
      </c>
      <c r="O9" t="e">
        <f>#REF!</f>
        <v>#REF!</v>
      </c>
      <c r="P9" t="e">
        <f>CONCATENATE(#REF!," ",PROPER(#REF!))</f>
        <v>#REF!</v>
      </c>
      <c r="Q9" s="28" t="e">
        <f>VLOOKUP(O9,licencias_d_e!$A$2:$G$497,7,0)</f>
        <v>#REF!</v>
      </c>
      <c r="R9" t="e">
        <f>#REF!</f>
        <v>#REF!</v>
      </c>
      <c r="S9" t="e">
        <f>VLOOKUP(B9,[1]licencias!A:J,9,0)</f>
        <v>#REF!</v>
      </c>
      <c r="T9" t="e">
        <f>VLOOKUP(D9,[1]licencias!A:J,9,0)</f>
        <v>#REF!</v>
      </c>
      <c r="U9" t="e">
        <f>VLOOKUP(F9,[1]licencias!A:J,9,0)</f>
        <v>#REF!</v>
      </c>
      <c r="V9" t="e">
        <f>VLOOKUP(H9,[1]licencias!A:J,9,0)</f>
        <v>#REF!</v>
      </c>
      <c r="W9" t="e">
        <f>VLOOKUP(J9,[1]licencias!A:J,9,0)</f>
        <v>#REF!</v>
      </c>
    </row>
    <row r="10" spans="1:23" x14ac:dyDescent="0.2">
      <c r="A10" t="e">
        <f>#REF!</f>
        <v>#REF!</v>
      </c>
      <c r="B10" t="e">
        <f>#REF!</f>
        <v>#REF!</v>
      </c>
      <c r="C10" t="e">
        <f>CONCATENATE(#REF!," ",PROPER(#REF!))</f>
        <v>#REF!</v>
      </c>
      <c r="D10" t="e">
        <f>#REF!</f>
        <v>#REF!</v>
      </c>
      <c r="E10" t="e">
        <f>CONCATENATE(#REF!," ",PROPER(#REF!))</f>
        <v>#REF!</v>
      </c>
      <c r="F10" t="e">
        <f>#REF!</f>
        <v>#REF!</v>
      </c>
      <c r="G10" t="e">
        <f>CONCATENATE(#REF!," ",PROPER(#REF!))</f>
        <v>#REF!</v>
      </c>
      <c r="H10" t="e">
        <f>#REF!</f>
        <v>#REF!</v>
      </c>
      <c r="I10" t="e">
        <f>CONCATENATE(#REF!," ",PROPER(#REF!))</f>
        <v>#REF!</v>
      </c>
      <c r="J10" t="e">
        <f>#REF!</f>
        <v>#REF!</v>
      </c>
      <c r="K10" t="e">
        <f>CONCATENATE(#REF!," ",PROPER(#REF!))</f>
        <v>#REF!</v>
      </c>
      <c r="L10" t="e">
        <f>#REF!</f>
        <v>#REF!</v>
      </c>
      <c r="M10" t="e">
        <f>CONCATENATE(#REF!," ",PROPER(#REF!))</f>
        <v>#REF!</v>
      </c>
      <c r="N10" s="28" t="e">
        <f>VLOOKUP(L10,licencias_d_e!A499:G1042,7,0)</f>
        <v>#REF!</v>
      </c>
      <c r="O10" t="e">
        <f>#REF!</f>
        <v>#REF!</v>
      </c>
      <c r="P10" t="e">
        <f>CONCATENATE(#REF!," ",PROPER(#REF!))</f>
        <v>#REF!</v>
      </c>
      <c r="Q10" s="28" t="e">
        <f>VLOOKUP(O10,licencias_d_e!$A$2:$G$497,7,0)</f>
        <v>#REF!</v>
      </c>
      <c r="R10" t="e">
        <f>#REF!</f>
        <v>#REF!</v>
      </c>
      <c r="S10" t="e">
        <f>VLOOKUP(B10,[1]licencias!A:J,9,0)</f>
        <v>#REF!</v>
      </c>
      <c r="T10" t="e">
        <f>VLOOKUP(D10,[1]licencias!A:J,9,0)</f>
        <v>#REF!</v>
      </c>
      <c r="U10" t="e">
        <f>VLOOKUP(F10,[1]licencias!A:J,9,0)</f>
        <v>#REF!</v>
      </c>
      <c r="V10" t="e">
        <f>VLOOKUP(H10,[1]licencias!A:J,9,0)</f>
        <v>#REF!</v>
      </c>
      <c r="W10" t="e">
        <f>VLOOKUP(J10,[1]licencias!A:J,9,0)</f>
        <v>#REF!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sqref="A1:XFD1048576"/>
    </sheetView>
  </sheetViews>
  <sheetFormatPr baseColWidth="10" defaultRowHeight="12.75" x14ac:dyDescent="0.2"/>
  <cols>
    <col min="1" max="1" width="6" bestFit="1" customWidth="1"/>
    <col min="2" max="2" width="13.7109375" bestFit="1" customWidth="1"/>
    <col min="3" max="3" width="5" bestFit="1" customWidth="1"/>
    <col min="4" max="4" width="20.7109375" bestFit="1" customWidth="1"/>
    <col min="5" max="5" width="22.28515625" bestFit="1" customWidth="1"/>
    <col min="6" max="6" width="11" bestFit="1" customWidth="1"/>
    <col min="7" max="7" width="25.5703125" bestFit="1" customWidth="1"/>
    <col min="8" max="8" width="2.140625" bestFit="1" customWidth="1"/>
    <col min="9" max="9" width="2.42578125" bestFit="1" customWidth="1"/>
    <col min="10" max="11" width="4.28515625" bestFit="1" customWidth="1"/>
  </cols>
  <sheetData>
    <row r="3" spans="1:11" x14ac:dyDescent="0.2">
      <c r="A3">
        <f>DPI!B9</f>
        <v>0</v>
      </c>
      <c r="B3" t="str">
        <f>CONCATENATE(DPI!C9," ",PROPER(DPI!E9))</f>
        <v xml:space="preserve"> </v>
      </c>
      <c r="C3">
        <f>DPI!B10</f>
        <v>0</v>
      </c>
      <c r="D3" t="str">
        <f>CONCATENATE(DPI!C10," ",PROPER(DPI!E10))</f>
        <v xml:space="preserve"> </v>
      </c>
      <c r="E3" t="str">
        <f>DPI!$A$3</f>
        <v>DOBLES PIE</v>
      </c>
      <c r="F3" t="e">
        <f>VLOOKUP(A3,[1]licencias!A:J,7,0)</f>
        <v>#N/A</v>
      </c>
      <c r="G3" t="e">
        <f>VLOOKUP(C3,[1]licencias!A:J,7,0)</f>
        <v>#N/A</v>
      </c>
      <c r="H3" t="e">
        <f>VLOOKUP(A3,[1]licencias!A:J,8,0)</f>
        <v>#N/A</v>
      </c>
      <c r="I3" t="e">
        <f>VLOOKUP(C3,[1]licencias!A:J,8,0)</f>
        <v>#N/A</v>
      </c>
      <c r="J3" t="e">
        <f>VLOOKUP(A3,[1]licencias!A:J,9,0)</f>
        <v>#N/A</v>
      </c>
      <c r="K3" t="e">
        <f>VLOOKUP(C3,[1]licencias!A:J,9,0)</f>
        <v>#N/A</v>
      </c>
    </row>
    <row r="4" spans="1:11" x14ac:dyDescent="0.2">
      <c r="A4">
        <f>DPI!B11</f>
        <v>0</v>
      </c>
      <c r="B4" t="str">
        <f>CONCATENATE(DPI!C11," ",PROPER(DPI!E11))</f>
        <v xml:space="preserve"> </v>
      </c>
      <c r="C4">
        <f>DPI!B12</f>
        <v>0</v>
      </c>
      <c r="D4" t="str">
        <f>CONCATENATE(DPI!C12," ",PROPER(DPI!E12))</f>
        <v xml:space="preserve"> </v>
      </c>
      <c r="E4" t="str">
        <f>DPI!$A$3</f>
        <v>DOBLES PIE</v>
      </c>
      <c r="F4" t="e">
        <f>VLOOKUP(A4,[1]licencias!A:J,7,0)</f>
        <v>#N/A</v>
      </c>
      <c r="G4" t="e">
        <f>VLOOKUP(C4,[1]licencias!A:J,7,0)</f>
        <v>#N/A</v>
      </c>
      <c r="H4" t="e">
        <f>VLOOKUP(A4,[1]licencias!A:J,8,0)</f>
        <v>#N/A</v>
      </c>
      <c r="I4" t="e">
        <f>VLOOKUP(C4,[1]licencias!A:J,8,0)</f>
        <v>#N/A</v>
      </c>
      <c r="J4" t="e">
        <f>VLOOKUP(A4,[1]licencias!A:J,9,0)</f>
        <v>#N/A</v>
      </c>
      <c r="K4" t="e">
        <f>VLOOKUP(C4,[1]licencias!A:J,9,0)</f>
        <v>#N/A</v>
      </c>
    </row>
    <row r="5" spans="1:11" x14ac:dyDescent="0.2">
      <c r="A5">
        <f>DPI!B13</f>
        <v>0</v>
      </c>
      <c r="B5" t="str">
        <f>CONCATENATE(DPI!C13," ",PROPER(DPI!E13))</f>
        <v xml:space="preserve"> </v>
      </c>
      <c r="C5">
        <f>DPI!B14</f>
        <v>0</v>
      </c>
      <c r="D5" t="str">
        <f>CONCATENATE(DPI!C14," ",PROPER(DPI!E14))</f>
        <v xml:space="preserve"> </v>
      </c>
      <c r="E5" t="str">
        <f>DPI!$A$3</f>
        <v>DOBLES PIE</v>
      </c>
      <c r="F5" t="e">
        <f>VLOOKUP(A5,[1]licencias!A:J,7,0)</f>
        <v>#N/A</v>
      </c>
      <c r="G5" t="e">
        <f>VLOOKUP(C5,[1]licencias!A:J,7,0)</f>
        <v>#N/A</v>
      </c>
      <c r="H5" t="e">
        <f>VLOOKUP(A5,[1]licencias!A:J,8,0)</f>
        <v>#N/A</v>
      </c>
      <c r="I5" t="e">
        <f>VLOOKUP(C5,[1]licencias!A:J,8,0)</f>
        <v>#N/A</v>
      </c>
      <c r="J5" t="e">
        <f>VLOOKUP(A5,[1]licencias!A:J,9,0)</f>
        <v>#N/A</v>
      </c>
      <c r="K5" t="e">
        <f>VLOOKUP(C5,[1]licencias!A:J,9,0)</f>
        <v>#N/A</v>
      </c>
    </row>
    <row r="6" spans="1:11" x14ac:dyDescent="0.2">
      <c r="A6">
        <f>DPI!B15</f>
        <v>0</v>
      </c>
      <c r="B6" t="str">
        <f>CONCATENATE(DPI!C15," ",PROPER(DPI!E15))</f>
        <v xml:space="preserve"> </v>
      </c>
      <c r="C6">
        <f>DPI!B16</f>
        <v>0</v>
      </c>
      <c r="D6" t="str">
        <f>CONCATENATE(DPI!C16," ",PROPER(DPI!E16))</f>
        <v xml:space="preserve"> </v>
      </c>
      <c r="E6" t="str">
        <f>DPI!$A$3</f>
        <v>DOBLES PIE</v>
      </c>
      <c r="F6" t="e">
        <f>VLOOKUP(A6,[1]licencias!A:J,7,0)</f>
        <v>#N/A</v>
      </c>
      <c r="G6" t="e">
        <f>VLOOKUP(C6,[1]licencias!A:J,7,0)</f>
        <v>#N/A</v>
      </c>
      <c r="H6" t="e">
        <f>VLOOKUP(A6,[1]licencias!A:J,8,0)</f>
        <v>#N/A</v>
      </c>
      <c r="I6" t="e">
        <f>VLOOKUP(C6,[1]licencias!A:J,8,0)</f>
        <v>#N/A</v>
      </c>
      <c r="J6" t="e">
        <f>VLOOKUP(A6,[1]licencias!A:J,9,0)</f>
        <v>#N/A</v>
      </c>
      <c r="K6" t="e">
        <f>VLOOKUP(C6,[1]licencias!A:J,9,0)</f>
        <v>#N/A</v>
      </c>
    </row>
    <row r="7" spans="1:11" x14ac:dyDescent="0.2">
      <c r="A7">
        <f>DPI!B17</f>
        <v>0</v>
      </c>
      <c r="B7" t="str">
        <f>CONCATENATE(DPI!C17," ",PROPER(DPI!E17))</f>
        <v xml:space="preserve"> </v>
      </c>
      <c r="C7">
        <f>DPI!B18</f>
        <v>0</v>
      </c>
      <c r="D7" t="str">
        <f>CONCATENATE(DPI!C18," ",PROPER(DPI!E18))</f>
        <v xml:space="preserve"> </v>
      </c>
      <c r="E7" t="str">
        <f>DPI!$A$3</f>
        <v>DOBLES PIE</v>
      </c>
      <c r="F7" t="e">
        <f>VLOOKUP(A7,[1]licencias!A:J,7,0)</f>
        <v>#N/A</v>
      </c>
      <c r="G7" t="e">
        <f>VLOOKUP(C7,[1]licencias!A:J,7,0)</f>
        <v>#N/A</v>
      </c>
      <c r="H7" t="e">
        <f>VLOOKUP(A7,[1]licencias!A:J,8,0)</f>
        <v>#N/A</v>
      </c>
      <c r="I7" t="e">
        <f>VLOOKUP(C7,[1]licencias!A:J,8,0)</f>
        <v>#N/A</v>
      </c>
      <c r="J7" t="e">
        <f>VLOOKUP(A7,[1]licencias!A:J,9,0)</f>
        <v>#N/A</v>
      </c>
      <c r="K7" t="e">
        <f>VLOOKUP(C7,[1]licencias!A:J,9,0)</f>
        <v>#N/A</v>
      </c>
    </row>
    <row r="8" spans="1:11" x14ac:dyDescent="0.2">
      <c r="A8">
        <f>DPI!B19</f>
        <v>0</v>
      </c>
      <c r="B8" t="str">
        <f>CONCATENATE(DPI!C19," ",PROPER(DPI!E19))</f>
        <v xml:space="preserve"> </v>
      </c>
      <c r="C8">
        <f>DPI!B20</f>
        <v>0</v>
      </c>
      <c r="D8" t="str">
        <f>CONCATENATE(DPI!C20," ",PROPER(DPI!E20))</f>
        <v xml:space="preserve"> </v>
      </c>
      <c r="E8" t="str">
        <f>DPI!$A$3</f>
        <v>DOBLES PIE</v>
      </c>
      <c r="F8" t="e">
        <f>VLOOKUP(A8,[1]licencias!A:J,7,0)</f>
        <v>#N/A</v>
      </c>
      <c r="G8" t="e">
        <f>VLOOKUP(C8,[1]licencias!A:J,7,0)</f>
        <v>#N/A</v>
      </c>
      <c r="H8" t="e">
        <f>VLOOKUP(A8,[1]licencias!A:J,8,0)</f>
        <v>#N/A</v>
      </c>
      <c r="I8" t="e">
        <f>VLOOKUP(C8,[1]licencias!A:J,8,0)</f>
        <v>#N/A</v>
      </c>
      <c r="J8" t="e">
        <f>VLOOKUP(A8,[1]licencias!A:J,9,0)</f>
        <v>#N/A</v>
      </c>
      <c r="K8" t="e">
        <f>VLOOKUP(C8,[1]licencias!A:J,9,0)</f>
        <v>#N/A</v>
      </c>
    </row>
    <row r="9" spans="1:11" x14ac:dyDescent="0.2">
      <c r="A9">
        <f>DPI!B21</f>
        <v>0</v>
      </c>
      <c r="B9" t="str">
        <f>CONCATENATE(DPI!C21," ",PROPER(DPI!E21))</f>
        <v xml:space="preserve"> </v>
      </c>
      <c r="C9">
        <f>DPI!B22</f>
        <v>0</v>
      </c>
      <c r="D9" t="str">
        <f>CONCATENATE(DPI!C22," ",PROPER(DPI!E22))</f>
        <v xml:space="preserve"> </v>
      </c>
      <c r="E9" t="str">
        <f>DPI!$A$3</f>
        <v>DOBLES PIE</v>
      </c>
      <c r="F9" t="e">
        <f>VLOOKUP(A9,[1]licencias!A:J,7,0)</f>
        <v>#N/A</v>
      </c>
      <c r="G9" t="e">
        <f>VLOOKUP(C9,[1]licencias!A:J,7,0)</f>
        <v>#N/A</v>
      </c>
      <c r="H9" t="e">
        <f>VLOOKUP(A9,[1]licencias!A:J,8,0)</f>
        <v>#N/A</v>
      </c>
      <c r="I9" t="e">
        <f>VLOOKUP(C9,[1]licencias!A:J,8,0)</f>
        <v>#N/A</v>
      </c>
      <c r="J9" t="e">
        <f>VLOOKUP(A9,[1]licencias!A:J,9,0)</f>
        <v>#N/A</v>
      </c>
      <c r="K9" t="e">
        <f>VLOOKUP(C9,[1]licencias!A:J,9,0)</f>
        <v>#N/A</v>
      </c>
    </row>
    <row r="12" spans="1:11" x14ac:dyDescent="0.2">
      <c r="A12">
        <f>DPI!B26</f>
        <v>0</v>
      </c>
      <c r="B12" t="str">
        <f>CONCATENATE(DPI!C26," ",PROPER(DPI!E26))</f>
        <v xml:space="preserve"> </v>
      </c>
      <c r="C12">
        <f>DPI!B27</f>
        <v>0</v>
      </c>
      <c r="D12" t="str">
        <f>CONCATENATE(DPI!C27," ",PROPER(DPI!E27))</f>
        <v xml:space="preserve"> </v>
      </c>
      <c r="E12" t="str">
        <f>DPI!$A$3</f>
        <v>DOBLES PIE</v>
      </c>
      <c r="F12" t="e">
        <f>VLOOKUP(A12,[1]licencias!A:J,7,0)</f>
        <v>#N/A</v>
      </c>
      <c r="G12" t="e">
        <f>VLOOKUP(C12,[1]licencias!A:J,7,0)</f>
        <v>#N/A</v>
      </c>
      <c r="H12" t="e">
        <f>VLOOKUP(A12,[1]licencias!A:J,8,0)</f>
        <v>#N/A</v>
      </c>
      <c r="I12" t="e">
        <f>VLOOKUP(C12,[1]licencias!A:J,8,0)</f>
        <v>#N/A</v>
      </c>
      <c r="J12" t="e">
        <f>VLOOKUP(A12,[1]licencias!A:J,9,0)</f>
        <v>#N/A</v>
      </c>
      <c r="K12" t="e">
        <f>VLOOKUP(C12,[1]licencias!A:J,9,0)</f>
        <v>#N/A</v>
      </c>
    </row>
    <row r="13" spans="1:11" x14ac:dyDescent="0.2">
      <c r="A13">
        <f>DPI!B28</f>
        <v>0</v>
      </c>
      <c r="B13" t="str">
        <f>CONCATENATE(DPI!C28," ",PROPER(DPI!E28))</f>
        <v xml:space="preserve"> </v>
      </c>
      <c r="C13">
        <f>DPI!B29</f>
        <v>0</v>
      </c>
      <c r="D13" t="str">
        <f>CONCATENATE(DPI!C29," ",PROPER(DPI!E29))</f>
        <v xml:space="preserve"> </v>
      </c>
      <c r="E13" t="str">
        <f>DPI!$A$3</f>
        <v>DOBLES PIE</v>
      </c>
      <c r="F13" t="e">
        <f>VLOOKUP(A13,[1]licencias!A:J,7,0)</f>
        <v>#N/A</v>
      </c>
      <c r="G13" t="e">
        <f>VLOOKUP(C13,[1]licencias!A:J,7,0)</f>
        <v>#N/A</v>
      </c>
      <c r="H13" t="e">
        <f>VLOOKUP(A13,[1]licencias!A:J,8,0)</f>
        <v>#N/A</v>
      </c>
      <c r="I13" t="e">
        <f>VLOOKUP(C13,[1]licencias!A:J,8,0)</f>
        <v>#N/A</v>
      </c>
      <c r="J13" t="e">
        <f>VLOOKUP(A13,[1]licencias!A:J,9,0)</f>
        <v>#N/A</v>
      </c>
      <c r="K13" t="e">
        <f>VLOOKUP(C13,[1]licencias!A:J,9,0)</f>
        <v>#N/A</v>
      </c>
    </row>
    <row r="14" spans="1:11" x14ac:dyDescent="0.2">
      <c r="A14">
        <f>DPI!B30</f>
        <v>0</v>
      </c>
      <c r="B14" t="str">
        <f>CONCATENATE(DPI!C30," ",PROPER(DPI!E30))</f>
        <v xml:space="preserve"> </v>
      </c>
      <c r="C14">
        <f>DPI!B31</f>
        <v>0</v>
      </c>
      <c r="D14" t="str">
        <f>CONCATENATE(DPI!C31," ",PROPER(DPI!E31))</f>
        <v xml:space="preserve"> </v>
      </c>
      <c r="E14" t="str">
        <f>DPI!$A$3</f>
        <v>DOBLES PIE</v>
      </c>
      <c r="F14" t="e">
        <f>VLOOKUP(A14,[1]licencias!A:J,7,0)</f>
        <v>#N/A</v>
      </c>
      <c r="G14" t="e">
        <f>VLOOKUP(C14,[1]licencias!A:J,7,0)</f>
        <v>#N/A</v>
      </c>
      <c r="H14" t="e">
        <f>VLOOKUP(A14,[1]licencias!A:J,8,0)</f>
        <v>#N/A</v>
      </c>
      <c r="I14" t="e">
        <f>VLOOKUP(C14,[1]licencias!A:J,8,0)</f>
        <v>#N/A</v>
      </c>
      <c r="J14" t="e">
        <f>VLOOKUP(A14,[1]licencias!A:J,9,0)</f>
        <v>#N/A</v>
      </c>
      <c r="K14" t="e">
        <f>VLOOKUP(C14,[1]licencias!A:J,9,0)</f>
        <v>#N/A</v>
      </c>
    </row>
    <row r="18" spans="1:11" x14ac:dyDescent="0.2">
      <c r="A18">
        <f>DSI!B9</f>
        <v>0</v>
      </c>
      <c r="B18" t="str">
        <f>CONCATENATE(DSI!C9," ",PROPER(DSI!E9))</f>
        <v xml:space="preserve"> </v>
      </c>
      <c r="C18">
        <f>DSI!B10</f>
        <v>0</v>
      </c>
      <c r="D18" t="str">
        <f>CONCATENATE(DSI!C10," ",PROPER(DSI!E10))</f>
        <v xml:space="preserve"> </v>
      </c>
      <c r="E18" t="str">
        <f>DSI!$A$3</f>
        <v>DOBLES SILLA</v>
      </c>
      <c r="F18" t="e">
        <f>VLOOKUP(A18,[1]licencias!A:J,7,0)</f>
        <v>#N/A</v>
      </c>
      <c r="G18" t="e">
        <f>VLOOKUP(C18,[1]licencias!A:J,7,0)</f>
        <v>#N/A</v>
      </c>
      <c r="H18" t="e">
        <f>VLOOKUP(A18,[1]licencias!A:J,8,0)</f>
        <v>#N/A</v>
      </c>
      <c r="I18" t="e">
        <f>VLOOKUP(C18,[1]licencias!A:J,8,0)</f>
        <v>#N/A</v>
      </c>
      <c r="J18" t="e">
        <f>VLOOKUP(A18,[1]licencias!A:J,9,0)</f>
        <v>#N/A</v>
      </c>
      <c r="K18" t="e">
        <f>VLOOKUP(C18,[1]licencias!A:J,9,0)</f>
        <v>#N/A</v>
      </c>
    </row>
    <row r="19" spans="1:11" x14ac:dyDescent="0.2">
      <c r="A19">
        <f>DSI!B11</f>
        <v>0</v>
      </c>
      <c r="B19" t="str">
        <f>CONCATENATE(DSI!C11," ",PROPER(DSI!E11))</f>
        <v xml:space="preserve"> </v>
      </c>
      <c r="C19">
        <f>DSI!B12</f>
        <v>0</v>
      </c>
      <c r="D19" t="str">
        <f>CONCATENATE(DSI!C12," ",PROPER(DSI!E12))</f>
        <v xml:space="preserve"> </v>
      </c>
      <c r="E19" t="str">
        <f>DSI!$A$3</f>
        <v>DOBLES SILLA</v>
      </c>
      <c r="F19" t="e">
        <f>VLOOKUP(A19,[1]licencias!A:J,7,0)</f>
        <v>#N/A</v>
      </c>
      <c r="G19" t="e">
        <f>VLOOKUP(C19,[1]licencias!A:J,7,0)</f>
        <v>#N/A</v>
      </c>
      <c r="H19" t="e">
        <f>VLOOKUP(A19,[1]licencias!A:J,8,0)</f>
        <v>#N/A</v>
      </c>
      <c r="I19" t="e">
        <f>VLOOKUP(C19,[1]licencias!A:J,8,0)</f>
        <v>#N/A</v>
      </c>
      <c r="J19" t="e">
        <f>VLOOKUP(A19,[1]licencias!A:J,9,0)</f>
        <v>#N/A</v>
      </c>
      <c r="K19" t="e">
        <f>VLOOKUP(C19,[1]licencias!A:J,9,0)</f>
        <v>#N/A</v>
      </c>
    </row>
    <row r="20" spans="1:11" x14ac:dyDescent="0.2">
      <c r="A20">
        <f>DSI!B13</f>
        <v>0</v>
      </c>
      <c r="B20" t="str">
        <f>CONCATENATE(DSI!C13," ",PROPER(DSI!E13))</f>
        <v xml:space="preserve"> </v>
      </c>
      <c r="C20">
        <f>DSI!B14</f>
        <v>0</v>
      </c>
      <c r="D20" t="str">
        <f>CONCATENATE(DSI!C14," ",PROPER(DSI!E14))</f>
        <v xml:space="preserve"> </v>
      </c>
      <c r="E20" t="str">
        <f>DSI!$A$3</f>
        <v>DOBLES SILLA</v>
      </c>
      <c r="F20" t="e">
        <f>VLOOKUP(A20,[1]licencias!A:J,7,0)</f>
        <v>#N/A</v>
      </c>
      <c r="G20" t="e">
        <f>VLOOKUP(C20,[1]licencias!A:J,7,0)</f>
        <v>#N/A</v>
      </c>
      <c r="H20" t="e">
        <f>VLOOKUP(A20,[1]licencias!A:J,8,0)</f>
        <v>#N/A</v>
      </c>
      <c r="I20" t="e">
        <f>VLOOKUP(C20,[1]licencias!A:J,8,0)</f>
        <v>#N/A</v>
      </c>
      <c r="J20" t="e">
        <f>VLOOKUP(A20,[1]licencias!A:J,9,0)</f>
        <v>#N/A</v>
      </c>
      <c r="K20" t="e">
        <f>VLOOKUP(C20,[1]licencias!A:J,9,0)</f>
        <v>#N/A</v>
      </c>
    </row>
    <row r="21" spans="1:11" x14ac:dyDescent="0.2">
      <c r="A21">
        <f>DSI!B15</f>
        <v>0</v>
      </c>
      <c r="B21" t="str">
        <f>CONCATENATE(DSI!C15," ",PROPER(DSI!E15))</f>
        <v xml:space="preserve"> </v>
      </c>
      <c r="C21">
        <f>DSI!B16</f>
        <v>0</v>
      </c>
      <c r="D21" t="str">
        <f>CONCATENATE(DSI!C16," ",PROPER(DSI!E16))</f>
        <v xml:space="preserve"> </v>
      </c>
      <c r="E21" t="str">
        <f>DSI!$A$3</f>
        <v>DOBLES SILLA</v>
      </c>
      <c r="F21" t="e">
        <f>VLOOKUP(A21,[1]licencias!A:J,7,0)</f>
        <v>#N/A</v>
      </c>
      <c r="G21" t="e">
        <f>VLOOKUP(C21,[1]licencias!A:J,7,0)</f>
        <v>#N/A</v>
      </c>
      <c r="H21" t="e">
        <f>VLOOKUP(A21,[1]licencias!A:J,8,0)</f>
        <v>#N/A</v>
      </c>
      <c r="I21" t="e">
        <f>VLOOKUP(C21,[1]licencias!A:J,8,0)</f>
        <v>#N/A</v>
      </c>
      <c r="J21" t="e">
        <f>VLOOKUP(A21,[1]licencias!A:J,9,0)</f>
        <v>#N/A</v>
      </c>
      <c r="K21" t="e">
        <f>VLOOKUP(C21,[1]licencias!A:J,9,0)</f>
        <v>#N/A</v>
      </c>
    </row>
    <row r="22" spans="1:11" x14ac:dyDescent="0.2">
      <c r="A22">
        <f>DSI!B17</f>
        <v>0</v>
      </c>
      <c r="B22" t="str">
        <f>CONCATENATE(DSI!C17," ",PROPER(DSI!E17))</f>
        <v xml:space="preserve"> </v>
      </c>
      <c r="C22">
        <f>DSI!B18</f>
        <v>0</v>
      </c>
      <c r="D22" t="str">
        <f>CONCATENATE(DSI!C18," ",PROPER(DSI!E18))</f>
        <v xml:space="preserve"> </v>
      </c>
      <c r="E22" t="str">
        <f>DSI!$A$3</f>
        <v>DOBLES SILLA</v>
      </c>
      <c r="F22" t="e">
        <f>VLOOKUP(A22,[1]licencias!A:J,7,0)</f>
        <v>#N/A</v>
      </c>
      <c r="G22" t="e">
        <f>VLOOKUP(C22,[1]licencias!A:J,7,0)</f>
        <v>#N/A</v>
      </c>
      <c r="H22" t="e">
        <f>VLOOKUP(A22,[1]licencias!A:J,8,0)</f>
        <v>#N/A</v>
      </c>
      <c r="I22" t="e">
        <f>VLOOKUP(C22,[1]licencias!A:J,8,0)</f>
        <v>#N/A</v>
      </c>
      <c r="J22" t="e">
        <f>VLOOKUP(A22,[1]licencias!A:J,9,0)</f>
        <v>#N/A</v>
      </c>
      <c r="K22" t="e">
        <f>VLOOKUP(C22,[1]licencias!A:J,9,0)</f>
        <v>#N/A</v>
      </c>
    </row>
    <row r="23" spans="1:11" x14ac:dyDescent="0.2">
      <c r="A23">
        <f>DSI!B19</f>
        <v>0</v>
      </c>
      <c r="B23" t="str">
        <f>CONCATENATE(DSI!C19," ",PROPER(DSI!E19))</f>
        <v xml:space="preserve"> </v>
      </c>
      <c r="C23">
        <f>DSI!B20</f>
        <v>0</v>
      </c>
      <c r="D23" t="str">
        <f>CONCATENATE(DSI!C20," ",PROPER(DSI!E20))</f>
        <v xml:space="preserve"> </v>
      </c>
      <c r="E23" t="str">
        <f>DSI!$A$3</f>
        <v>DOBLES SILLA</v>
      </c>
      <c r="F23" t="e">
        <f>VLOOKUP(A23,[1]licencias!A:J,7,0)</f>
        <v>#N/A</v>
      </c>
      <c r="G23" t="e">
        <f>VLOOKUP(C23,[1]licencias!A:J,7,0)</f>
        <v>#N/A</v>
      </c>
      <c r="H23" t="e">
        <f>VLOOKUP(A23,[1]licencias!A:J,8,0)</f>
        <v>#N/A</v>
      </c>
      <c r="I23" t="e">
        <f>VLOOKUP(C23,[1]licencias!A:J,8,0)</f>
        <v>#N/A</v>
      </c>
      <c r="J23" t="e">
        <f>VLOOKUP(A23,[1]licencias!A:J,9,0)</f>
        <v>#N/A</v>
      </c>
      <c r="K23" t="e">
        <f>VLOOKUP(C23,[1]licencias!A:J,9,0)</f>
        <v>#N/A</v>
      </c>
    </row>
    <row r="24" spans="1:11" x14ac:dyDescent="0.2">
      <c r="A24">
        <f>DSI!B21</f>
        <v>0</v>
      </c>
      <c r="B24" t="str">
        <f>CONCATENATE(DSI!C21," ",PROPER(DSI!E21))</f>
        <v xml:space="preserve"> </v>
      </c>
      <c r="C24">
        <f>DSI!B22</f>
        <v>0</v>
      </c>
      <c r="D24" t="str">
        <f>CONCATENATE(DSI!C22," ",PROPER(DSI!E22))</f>
        <v xml:space="preserve"> </v>
      </c>
      <c r="E24" t="str">
        <f>DSI!$A$3</f>
        <v>DOBLES SILLA</v>
      </c>
      <c r="F24" t="e">
        <f>VLOOKUP(A24,[1]licencias!A:J,7,0)</f>
        <v>#N/A</v>
      </c>
      <c r="G24" t="e">
        <f>VLOOKUP(C24,[1]licencias!A:J,7,0)</f>
        <v>#N/A</v>
      </c>
      <c r="H24" t="e">
        <f>VLOOKUP(A24,[1]licencias!A:J,8,0)</f>
        <v>#N/A</v>
      </c>
      <c r="I24" t="e">
        <f>VLOOKUP(C24,[1]licencias!A:J,8,0)</f>
        <v>#N/A</v>
      </c>
      <c r="J24" t="e">
        <f>VLOOKUP(A24,[1]licencias!A:J,9,0)</f>
        <v>#N/A</v>
      </c>
      <c r="K24" t="e">
        <f>VLOOKUP(C24,[1]licencias!A:J,9,0)</f>
        <v>#N/A</v>
      </c>
    </row>
    <row r="27" spans="1:11" x14ac:dyDescent="0.2">
      <c r="A27">
        <f>DSI!B26</f>
        <v>0</v>
      </c>
      <c r="B27" t="str">
        <f>CONCATENATE(DSI!C26," ",PROPER(DSI!E26))</f>
        <v xml:space="preserve"> </v>
      </c>
      <c r="C27">
        <f>DSI!B27</f>
        <v>0</v>
      </c>
      <c r="D27" t="str">
        <f>CONCATENATE(DSI!C27," ",PROPER(DSI!E27))</f>
        <v xml:space="preserve"> </v>
      </c>
      <c r="E27" t="str">
        <f>DSI!$A$3</f>
        <v>DOBLES SILLA</v>
      </c>
      <c r="F27" t="e">
        <f>VLOOKUP(A27,[1]licencias!A:J,7,0)</f>
        <v>#N/A</v>
      </c>
      <c r="G27" t="e">
        <f>VLOOKUP(C27,[1]licencias!A:J,7,0)</f>
        <v>#N/A</v>
      </c>
      <c r="H27" t="e">
        <f>VLOOKUP(A27,[1]licencias!A:J,8,0)</f>
        <v>#N/A</v>
      </c>
      <c r="I27" t="e">
        <f>VLOOKUP(C27,[1]licencias!A:J,8,0)</f>
        <v>#N/A</v>
      </c>
      <c r="J27" t="e">
        <f>VLOOKUP(A27,[1]licencias!A:J,9,0)</f>
        <v>#N/A</v>
      </c>
      <c r="K27" t="e">
        <f>VLOOKUP(C27,[1]licencias!A:J,9,0)</f>
        <v>#N/A</v>
      </c>
    </row>
    <row r="28" spans="1:11" x14ac:dyDescent="0.2">
      <c r="A28">
        <f>DSI!B28</f>
        <v>0</v>
      </c>
      <c r="B28" t="str">
        <f>CONCATENATE(DSI!C28," ",PROPER(DSI!E28))</f>
        <v xml:space="preserve"> </v>
      </c>
      <c r="C28">
        <f>DSI!B29</f>
        <v>0</v>
      </c>
      <c r="D28" t="str">
        <f>CONCATENATE(DSI!C29," ",PROPER(DSI!E29))</f>
        <v xml:space="preserve"> </v>
      </c>
      <c r="E28" t="str">
        <f>DSI!$A$3</f>
        <v>DOBLES SILLA</v>
      </c>
      <c r="F28" t="e">
        <f>VLOOKUP(A28,[1]licencias!A:J,7,0)</f>
        <v>#N/A</v>
      </c>
      <c r="G28" t="e">
        <f>VLOOKUP(C28,[1]licencias!A:J,7,0)</f>
        <v>#N/A</v>
      </c>
      <c r="H28" t="e">
        <f>VLOOKUP(A28,[1]licencias!A:J,8,0)</f>
        <v>#N/A</v>
      </c>
      <c r="I28" t="e">
        <f>VLOOKUP(C28,[1]licencias!A:J,8,0)</f>
        <v>#N/A</v>
      </c>
      <c r="J28" t="e">
        <f>VLOOKUP(A28,[1]licencias!A:J,9,0)</f>
        <v>#N/A</v>
      </c>
      <c r="K28" t="e">
        <f>VLOOKUP(C28,[1]licencias!A:J,9,0)</f>
        <v>#N/A</v>
      </c>
    </row>
    <row r="29" spans="1:11" x14ac:dyDescent="0.2">
      <c r="A29">
        <f>DSI!B30</f>
        <v>0</v>
      </c>
      <c r="B29" t="str">
        <f>CONCATENATE(DSI!C30," ",PROPER(DSI!E30))</f>
        <v xml:space="preserve"> </v>
      </c>
      <c r="C29">
        <f>DSI!B31</f>
        <v>0</v>
      </c>
      <c r="D29" t="str">
        <f>CONCATENATE(DSI!C31," ",PROPER(DSI!E31))</f>
        <v xml:space="preserve"> </v>
      </c>
      <c r="E29" t="str">
        <f>DSI!$A$3</f>
        <v>DOBLES SILLA</v>
      </c>
      <c r="F29" t="e">
        <f>VLOOKUP(A29,[1]licencias!A:J,7,0)</f>
        <v>#N/A</v>
      </c>
      <c r="G29" t="e">
        <f>VLOOKUP(C29,[1]licencias!A:J,7,0)</f>
        <v>#N/A</v>
      </c>
      <c r="H29" t="e">
        <f>VLOOKUP(A29,[1]licencias!A:J,8,0)</f>
        <v>#N/A</v>
      </c>
      <c r="I29" t="e">
        <f>VLOOKUP(C29,[1]licencias!A:J,8,0)</f>
        <v>#N/A</v>
      </c>
      <c r="J29" t="e">
        <f>VLOOKUP(A29,[1]licencias!A:J,9,0)</f>
        <v>#N/A</v>
      </c>
      <c r="K29" t="e">
        <f>VLOOKUP(C29,[1]licencias!A:J,9,0)</f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7"/>
  <sheetViews>
    <sheetView workbookViewId="0">
      <selection sqref="A1:XFD1048576"/>
    </sheetView>
  </sheetViews>
  <sheetFormatPr baseColWidth="10" defaultColWidth="2.140625" defaultRowHeight="12.75" x14ac:dyDescent="0.2"/>
  <cols>
    <col min="1" max="1" width="6" bestFit="1" customWidth="1"/>
    <col min="2" max="2" width="13.7109375" bestFit="1" customWidth="1"/>
    <col min="5" max="5" width="44.85546875" bestFit="1" customWidth="1"/>
    <col min="6" max="6" width="11" bestFit="1" customWidth="1"/>
    <col min="8" max="8" width="5" bestFit="1" customWidth="1"/>
    <col min="10" max="10" width="5" bestFit="1" customWidth="1"/>
  </cols>
  <sheetData>
    <row r="4" spans="1:10" x14ac:dyDescent="0.2">
      <c r="A4">
        <f>CLASIFICACION!B$9</f>
        <v>0</v>
      </c>
      <c r="B4" t="str">
        <f>CONCATENATE(CLASIFICACION!C9," ",PROPER(CLASIFICACION!E9))</f>
        <v xml:space="preserve"> </v>
      </c>
      <c r="E4" t="str">
        <f>CLASIFICACION!$A$3</f>
        <v>LISTADO DE JUGADORES PARA CLASIFICACION</v>
      </c>
      <c r="F4" t="e">
        <f>VLOOKUP(A4,[1]licencias!A:J,7,0)</f>
        <v>#N/A</v>
      </c>
      <c r="H4" t="e">
        <f>VLOOKUP(A4,[1]licencias!A:J,8,0)</f>
        <v>#N/A</v>
      </c>
      <c r="J4" t="e">
        <f>VLOOKUP(A4,[1]licencias!A:J,9,0)</f>
        <v>#N/A</v>
      </c>
    </row>
    <row r="5" spans="1:10" x14ac:dyDescent="0.2">
      <c r="A5">
        <f>CLASIFICACION!B$10</f>
        <v>0</v>
      </c>
      <c r="B5" t="str">
        <f>CONCATENATE(CLASIFICACION!C10," ",PROPER(CLASIFICACION!E10))</f>
        <v xml:space="preserve"> </v>
      </c>
      <c r="E5" t="str">
        <f>CLASIFICACION!$A$3</f>
        <v>LISTADO DE JUGADORES PARA CLASIFICACION</v>
      </c>
      <c r="F5" t="e">
        <f>VLOOKUP(A5,[1]licencias!A:J,7,0)</f>
        <v>#N/A</v>
      </c>
      <c r="H5" t="e">
        <f>VLOOKUP(A5,[1]licencias!A:J,8,0)</f>
        <v>#N/A</v>
      </c>
      <c r="J5" t="e">
        <f>VLOOKUP(A5,[1]licencias!A:J,9,0)</f>
        <v>#N/A</v>
      </c>
    </row>
    <row r="6" spans="1:10" x14ac:dyDescent="0.2">
      <c r="A6">
        <f>CLASIFICACION!B$11</f>
        <v>0</v>
      </c>
      <c r="B6" t="str">
        <f>CONCATENATE(CLASIFICACION!C11," ",PROPER(CLASIFICACION!E11))</f>
        <v xml:space="preserve"> </v>
      </c>
      <c r="E6" t="str">
        <f>CLASIFICACION!$A$3</f>
        <v>LISTADO DE JUGADORES PARA CLASIFICACION</v>
      </c>
      <c r="F6" t="e">
        <f>VLOOKUP(A6,[1]licencias!A:J,7,0)</f>
        <v>#N/A</v>
      </c>
      <c r="H6" t="e">
        <f>VLOOKUP(A6,[1]licencias!A:J,8,0)</f>
        <v>#N/A</v>
      </c>
      <c r="J6" t="e">
        <f>VLOOKUP(A6,[1]licencias!A:J,9,0)</f>
        <v>#N/A</v>
      </c>
    </row>
    <row r="7" spans="1:10" x14ac:dyDescent="0.2">
      <c r="A7">
        <f>CLASIFICACION!B$12</f>
        <v>0</v>
      </c>
      <c r="B7" t="str">
        <f>CONCATENATE(CLASIFICACION!C12," ",PROPER(CLASIFICACION!E12))</f>
        <v xml:space="preserve"> </v>
      </c>
      <c r="E7" t="str">
        <f>CLASIFICACION!$A$3</f>
        <v>LISTADO DE JUGADORES PARA CLASIFICACION</v>
      </c>
      <c r="F7" t="e">
        <f>VLOOKUP(A7,[1]licencias!A:J,7,0)</f>
        <v>#N/A</v>
      </c>
      <c r="H7" t="e">
        <f>VLOOKUP(A7,[1]licencias!A:J,8,0)</f>
        <v>#N/A</v>
      </c>
      <c r="J7" t="e">
        <f>VLOOKUP(A7,[1]licencias!A:J,9,0)</f>
        <v>#N/A</v>
      </c>
    </row>
    <row r="8" spans="1:10" x14ac:dyDescent="0.2">
      <c r="A8">
        <f>CLASIFICACION!B$13</f>
        <v>0</v>
      </c>
      <c r="B8" t="str">
        <f>CONCATENATE(CLASIFICACION!C13," ",PROPER(CLASIFICACION!E13))</f>
        <v xml:space="preserve"> </v>
      </c>
      <c r="E8" t="str">
        <f>CLASIFICACION!$A$3</f>
        <v>LISTADO DE JUGADORES PARA CLASIFICACION</v>
      </c>
      <c r="F8" t="e">
        <f>VLOOKUP(A8,[1]licencias!A:J,7,0)</f>
        <v>#N/A</v>
      </c>
      <c r="H8" t="e">
        <f>VLOOKUP(A8,[1]licencias!A:J,8,0)</f>
        <v>#N/A</v>
      </c>
      <c r="J8" t="e">
        <f>VLOOKUP(A8,[1]licencias!A:J,9,0)</f>
        <v>#N/A</v>
      </c>
    </row>
    <row r="9" spans="1:10" x14ac:dyDescent="0.2">
      <c r="A9">
        <f>CLASIFICACION!B$14</f>
        <v>0</v>
      </c>
      <c r="B9" t="str">
        <f>CONCATENATE(CLASIFICACION!C14," ",PROPER(CLASIFICACION!E14))</f>
        <v xml:space="preserve"> </v>
      </c>
      <c r="E9" t="str">
        <f>CLASIFICACION!$A$3</f>
        <v>LISTADO DE JUGADORES PARA CLASIFICACION</v>
      </c>
      <c r="F9" t="e">
        <f>VLOOKUP(A9,[1]licencias!A:J,7,0)</f>
        <v>#N/A</v>
      </c>
      <c r="H9" t="e">
        <f>VLOOKUP(A9,[1]licencias!A:J,8,0)</f>
        <v>#N/A</v>
      </c>
      <c r="J9" t="e">
        <f>VLOOKUP(A9,[1]licencias!A:J,9,0)</f>
        <v>#N/A</v>
      </c>
    </row>
    <row r="10" spans="1:10" x14ac:dyDescent="0.2">
      <c r="A10">
        <f>CLASIFICACION!B$15</f>
        <v>0</v>
      </c>
      <c r="B10" t="str">
        <f>CONCATENATE(CLASIFICACION!C15," ",PROPER(CLASIFICACION!E15))</f>
        <v xml:space="preserve"> </v>
      </c>
      <c r="E10" t="str">
        <f>CLASIFICACION!$A$3</f>
        <v>LISTADO DE JUGADORES PARA CLASIFICACION</v>
      </c>
      <c r="F10" t="e">
        <f>VLOOKUP(A10,[1]licencias!A:J,7,0)</f>
        <v>#N/A</v>
      </c>
      <c r="H10" t="e">
        <f>VLOOKUP(A10,[1]licencias!A:J,8,0)</f>
        <v>#N/A</v>
      </c>
      <c r="J10" t="e">
        <f>VLOOKUP(A10,[1]licencias!A:J,9,0)</f>
        <v>#N/A</v>
      </c>
    </row>
    <row r="11" spans="1:10" x14ac:dyDescent="0.2">
      <c r="A11">
        <f>CLASIFICACION!B$16</f>
        <v>0</v>
      </c>
      <c r="B11" t="str">
        <f>CONCATENATE(CLASIFICACION!C16," ",PROPER(CLASIFICACION!E16))</f>
        <v xml:space="preserve"> </v>
      </c>
      <c r="E11" t="str">
        <f>CLASIFICACION!$A$3</f>
        <v>LISTADO DE JUGADORES PARA CLASIFICACION</v>
      </c>
      <c r="F11" t="e">
        <f>VLOOKUP(A11,[1]licencias!A:J,7,0)</f>
        <v>#N/A</v>
      </c>
      <c r="H11" t="e">
        <f>VLOOKUP(A11,[1]licencias!A:J,8,0)</f>
        <v>#N/A</v>
      </c>
      <c r="J11" t="e">
        <f>VLOOKUP(A11,[1]licencias!A:J,9,0)</f>
        <v>#N/A</v>
      </c>
    </row>
    <row r="12" spans="1:10" x14ac:dyDescent="0.2">
      <c r="A12">
        <f>CLASIFICACION!B$17</f>
        <v>0</v>
      </c>
      <c r="B12" t="str">
        <f>CONCATENATE(CLASIFICACION!C17," ",PROPER(CLASIFICACION!E17))</f>
        <v xml:space="preserve"> </v>
      </c>
      <c r="E12" t="str">
        <f>CLASIFICACION!$A$3</f>
        <v>LISTADO DE JUGADORES PARA CLASIFICACION</v>
      </c>
      <c r="F12" t="e">
        <f>VLOOKUP(A12,[1]licencias!A:J,7,0)</f>
        <v>#N/A</v>
      </c>
      <c r="H12" t="e">
        <f>VLOOKUP(A12,[1]licencias!A:J,8,0)</f>
        <v>#N/A</v>
      </c>
      <c r="J12" t="e">
        <f>VLOOKUP(A12,[1]licencias!A:J,9,0)</f>
        <v>#N/A</v>
      </c>
    </row>
    <row r="13" spans="1:10" x14ac:dyDescent="0.2">
      <c r="A13">
        <f>CLASIFICACION!B$18</f>
        <v>0</v>
      </c>
      <c r="B13" t="str">
        <f>CONCATENATE(CLASIFICACION!C18," ",PROPER(CLASIFICACION!E18))</f>
        <v xml:space="preserve"> </v>
      </c>
      <c r="E13" t="str">
        <f>CLASIFICACION!$A$3</f>
        <v>LISTADO DE JUGADORES PARA CLASIFICACION</v>
      </c>
      <c r="F13" t="e">
        <f>VLOOKUP(A13,[1]licencias!A:J,7,0)</f>
        <v>#N/A</v>
      </c>
      <c r="H13" t="e">
        <f>VLOOKUP(A13,[1]licencias!A:J,8,0)</f>
        <v>#N/A</v>
      </c>
      <c r="J13" t="e">
        <f>VLOOKUP(A13,[1]licencias!A:J,9,0)</f>
        <v>#N/A</v>
      </c>
    </row>
    <row r="14" spans="1:10" x14ac:dyDescent="0.2">
      <c r="A14">
        <f>CLASIFICACION!B$19</f>
        <v>0</v>
      </c>
      <c r="B14" t="str">
        <f>CONCATENATE(CLASIFICACION!C19," ",PROPER(CLASIFICACION!E19))</f>
        <v xml:space="preserve"> </v>
      </c>
      <c r="E14" t="str">
        <f>CLASIFICACION!$A$3</f>
        <v>LISTADO DE JUGADORES PARA CLASIFICACION</v>
      </c>
      <c r="F14" t="e">
        <f>VLOOKUP(A14,[1]licencias!A:J,7,0)</f>
        <v>#N/A</v>
      </c>
      <c r="H14" t="e">
        <f>VLOOKUP(A14,[1]licencias!A:J,8,0)</f>
        <v>#N/A</v>
      </c>
      <c r="J14" t="e">
        <f>VLOOKUP(A14,[1]licencias!A:J,9,0)</f>
        <v>#N/A</v>
      </c>
    </row>
    <row r="15" spans="1:10" x14ac:dyDescent="0.2">
      <c r="A15">
        <f>CLASIFICACION!B$20</f>
        <v>0</v>
      </c>
      <c r="B15" t="str">
        <f>CONCATENATE(CLASIFICACION!C20," ",PROPER(CLASIFICACION!E20))</f>
        <v xml:space="preserve"> </v>
      </c>
      <c r="E15" t="str">
        <f>CLASIFICACION!$A$3</f>
        <v>LISTADO DE JUGADORES PARA CLASIFICACION</v>
      </c>
      <c r="F15" t="e">
        <f>VLOOKUP(A15,[1]licencias!A:J,7,0)</f>
        <v>#N/A</v>
      </c>
      <c r="H15" t="e">
        <f>VLOOKUP(A15,[1]licencias!A:J,8,0)</f>
        <v>#N/A</v>
      </c>
      <c r="J15" t="e">
        <f>VLOOKUP(A15,[1]licencias!A:J,9,0)</f>
        <v>#N/A</v>
      </c>
    </row>
    <row r="16" spans="1:10" x14ac:dyDescent="0.2">
      <c r="A16">
        <f>CLASIFICACION!B$21</f>
        <v>0</v>
      </c>
      <c r="B16" t="str">
        <f>CONCATENATE(CLASIFICACION!C21," ",PROPER(CLASIFICACION!E21))</f>
        <v xml:space="preserve"> </v>
      </c>
      <c r="E16" t="str">
        <f>CLASIFICACION!$A$3</f>
        <v>LISTADO DE JUGADORES PARA CLASIFICACION</v>
      </c>
      <c r="F16" t="e">
        <f>VLOOKUP(A16,[1]licencias!A:J,7,0)</f>
        <v>#N/A</v>
      </c>
      <c r="H16" t="e">
        <f>VLOOKUP(A16,[1]licencias!A:J,8,0)</f>
        <v>#N/A</v>
      </c>
      <c r="J16" t="e">
        <f>VLOOKUP(A16,[1]licencias!A:J,9,0)</f>
        <v>#N/A</v>
      </c>
    </row>
    <row r="17" spans="1:10" x14ac:dyDescent="0.2">
      <c r="A17">
        <f>CLASIFICACION!B$22</f>
        <v>0</v>
      </c>
      <c r="B17" t="str">
        <f>CONCATENATE(CLASIFICACION!C22," ",PROPER(CLASIFICACION!E22))</f>
        <v xml:space="preserve"> </v>
      </c>
      <c r="E17" t="str">
        <f>CLASIFICACION!$A$3</f>
        <v>LISTADO DE JUGADORES PARA CLASIFICACION</v>
      </c>
      <c r="F17" t="e">
        <f>VLOOKUP(A17,[1]licencias!A:J,7,0)</f>
        <v>#N/A</v>
      </c>
      <c r="H17" t="e">
        <f>VLOOKUP(A17,[1]licencias!A:J,8,0)</f>
        <v>#N/A</v>
      </c>
      <c r="J17" t="e">
        <f>VLOOKUP(A17,[1]licencias!A:J,9,0)</f>
        <v>#N/A</v>
      </c>
    </row>
    <row r="18" spans="1:10" x14ac:dyDescent="0.2">
      <c r="A18">
        <f>CLASIFICACION!B$23</f>
        <v>0</v>
      </c>
      <c r="B18" t="str">
        <f>CONCATENATE(CLASIFICACION!C23," ",PROPER(CLASIFICACION!E23))</f>
        <v xml:space="preserve"> </v>
      </c>
      <c r="E18" t="str">
        <f>CLASIFICACION!$A$3</f>
        <v>LISTADO DE JUGADORES PARA CLASIFICACION</v>
      </c>
      <c r="F18" t="e">
        <f>VLOOKUP(A18,[1]licencias!A:J,7,0)</f>
        <v>#N/A</v>
      </c>
      <c r="H18" t="e">
        <f>VLOOKUP(A18,[1]licencias!A:J,8,0)</f>
        <v>#N/A</v>
      </c>
      <c r="J18" t="e">
        <f>VLOOKUP(A18,[1]licencias!A:J,9,0)</f>
        <v>#N/A</v>
      </c>
    </row>
    <row r="19" spans="1:10" x14ac:dyDescent="0.2">
      <c r="A19">
        <f>CLASIFICACION!B$24</f>
        <v>0</v>
      </c>
      <c r="B19" t="str">
        <f>CONCATENATE(CLASIFICACION!C24," ",PROPER(CLASIFICACION!E24))</f>
        <v xml:space="preserve"> </v>
      </c>
      <c r="E19" t="str">
        <f>CLASIFICACION!$A$3</f>
        <v>LISTADO DE JUGADORES PARA CLASIFICACION</v>
      </c>
      <c r="F19" t="e">
        <f>VLOOKUP(A19,[1]licencias!A:J,7,0)</f>
        <v>#N/A</v>
      </c>
      <c r="H19" t="e">
        <f>VLOOKUP(A19,[1]licencias!A:J,8,0)</f>
        <v>#N/A</v>
      </c>
      <c r="J19" t="e">
        <f>VLOOKUP(A19,[1]licencias!A:J,9,0)</f>
        <v>#N/A</v>
      </c>
    </row>
    <row r="22" spans="1:10" x14ac:dyDescent="0.2">
      <c r="A22" t="e">
        <f>#REF!</f>
        <v>#REF!</v>
      </c>
      <c r="B22" t="e">
        <f>CONCATENATE(#REF!," ",PROPER(#REF!))</f>
        <v>#REF!</v>
      </c>
      <c r="E22" t="e">
        <f>#REF!</f>
        <v>#REF!</v>
      </c>
      <c r="F22" t="e">
        <f>VLOOKUP(A22,[1]licencias!A:J,7,0)</f>
        <v>#REF!</v>
      </c>
      <c r="H22" t="e">
        <f>VLOOKUP(A22,[1]licencias!A:J,8,0)</f>
        <v>#REF!</v>
      </c>
      <c r="J22" t="e">
        <f>VLOOKUP(A22,[1]licencias!A:J,9,0)</f>
        <v>#REF!</v>
      </c>
    </row>
    <row r="23" spans="1:10" x14ac:dyDescent="0.2">
      <c r="A23" t="e">
        <f>#REF!</f>
        <v>#REF!</v>
      </c>
      <c r="B23" t="e">
        <f>CONCATENATE(#REF!," ",PROPER(#REF!))</f>
        <v>#REF!</v>
      </c>
      <c r="E23" t="e">
        <f>#REF!</f>
        <v>#REF!</v>
      </c>
      <c r="F23" t="e">
        <f>VLOOKUP(A23,[1]licencias!A:J,7,0)</f>
        <v>#REF!</v>
      </c>
      <c r="H23" t="e">
        <f>VLOOKUP(A23,[1]licencias!A:J,8,0)</f>
        <v>#REF!</v>
      </c>
      <c r="J23" t="e">
        <f>VLOOKUP(A23,[1]licencias!A:J,9,0)</f>
        <v>#REF!</v>
      </c>
    </row>
    <row r="24" spans="1:10" x14ac:dyDescent="0.2">
      <c r="A24" t="e">
        <f>#REF!</f>
        <v>#REF!</v>
      </c>
      <c r="B24" t="e">
        <f>CONCATENATE(#REF!," ",PROPER(#REF!))</f>
        <v>#REF!</v>
      </c>
      <c r="E24" t="e">
        <f>#REF!</f>
        <v>#REF!</v>
      </c>
      <c r="F24" t="e">
        <f>VLOOKUP(A24,[1]licencias!A:J,7,0)</f>
        <v>#REF!</v>
      </c>
      <c r="H24" t="e">
        <f>VLOOKUP(A24,[1]licencias!A:J,8,0)</f>
        <v>#REF!</v>
      </c>
      <c r="J24" t="e">
        <f>VLOOKUP(A24,[1]licencias!A:J,9,0)</f>
        <v>#REF!</v>
      </c>
    </row>
    <row r="25" spans="1:10" x14ac:dyDescent="0.2">
      <c r="A25" t="e">
        <f>#REF!</f>
        <v>#REF!</v>
      </c>
      <c r="B25" t="e">
        <f>CONCATENATE(#REF!," ",PROPER(#REF!))</f>
        <v>#REF!</v>
      </c>
      <c r="E25" t="e">
        <f>#REF!</f>
        <v>#REF!</v>
      </c>
      <c r="F25" t="e">
        <f>VLOOKUP(A25,[1]licencias!A:J,7,0)</f>
        <v>#REF!</v>
      </c>
      <c r="H25" t="e">
        <f>VLOOKUP(A25,[1]licencias!A:J,8,0)</f>
        <v>#REF!</v>
      </c>
      <c r="J25" t="e">
        <f>VLOOKUP(A25,[1]licencias!A:J,9,0)</f>
        <v>#REF!</v>
      </c>
    </row>
    <row r="26" spans="1:10" x14ac:dyDescent="0.2">
      <c r="A26" t="e">
        <f>#REF!</f>
        <v>#REF!</v>
      </c>
      <c r="B26" t="e">
        <f>CONCATENATE(#REF!," ",PROPER(#REF!))</f>
        <v>#REF!</v>
      </c>
      <c r="E26" t="e">
        <f>#REF!</f>
        <v>#REF!</v>
      </c>
      <c r="F26" t="e">
        <f>VLOOKUP(A26,[1]licencias!A:J,7,0)</f>
        <v>#REF!</v>
      </c>
      <c r="H26" t="e">
        <f>VLOOKUP(A26,[1]licencias!A:J,8,0)</f>
        <v>#REF!</v>
      </c>
      <c r="J26" t="e">
        <f>VLOOKUP(A26,[1]licencias!A:J,9,0)</f>
        <v>#REF!</v>
      </c>
    </row>
    <row r="27" spans="1:10" x14ac:dyDescent="0.2">
      <c r="A27" t="e">
        <f>#REF!</f>
        <v>#REF!</v>
      </c>
      <c r="B27" t="e">
        <f>CONCATENATE(#REF!," ",PROPER(#REF!))</f>
        <v>#REF!</v>
      </c>
      <c r="E27" t="e">
        <f>#REF!</f>
        <v>#REF!</v>
      </c>
      <c r="F27" t="e">
        <f>VLOOKUP(A27,[1]licencias!A:J,7,0)</f>
        <v>#REF!</v>
      </c>
      <c r="H27" t="e">
        <f>VLOOKUP(A27,[1]licencias!A:J,8,0)</f>
        <v>#REF!</v>
      </c>
      <c r="J27" t="e">
        <f>VLOOKUP(A27,[1]licencias!A:J,9,0)</f>
        <v>#REF!</v>
      </c>
    </row>
    <row r="28" spans="1:10" x14ac:dyDescent="0.2">
      <c r="A28" t="e">
        <f>#REF!</f>
        <v>#REF!</v>
      </c>
      <c r="B28" t="e">
        <f>CONCATENATE(#REF!," ",PROPER(#REF!))</f>
        <v>#REF!</v>
      </c>
      <c r="E28" t="e">
        <f>#REF!</f>
        <v>#REF!</v>
      </c>
      <c r="F28" t="e">
        <f>VLOOKUP(A28,[1]licencias!A:J,7,0)</f>
        <v>#REF!</v>
      </c>
      <c r="H28" t="e">
        <f>VLOOKUP(A28,[1]licencias!A:J,8,0)</f>
        <v>#REF!</v>
      </c>
      <c r="J28" t="e">
        <f>VLOOKUP(A28,[1]licencias!A:J,9,0)</f>
        <v>#REF!</v>
      </c>
    </row>
    <row r="29" spans="1:10" x14ac:dyDescent="0.2">
      <c r="A29" t="e">
        <f>#REF!</f>
        <v>#REF!</v>
      </c>
      <c r="B29" t="e">
        <f>CONCATENATE(#REF!," ",PROPER(#REF!))</f>
        <v>#REF!</v>
      </c>
      <c r="E29" t="e">
        <f>#REF!</f>
        <v>#REF!</v>
      </c>
      <c r="F29" t="e">
        <f>VLOOKUP(A29,[1]licencias!A:J,7,0)</f>
        <v>#REF!</v>
      </c>
      <c r="H29" t="e">
        <f>VLOOKUP(A29,[1]licencias!A:J,8,0)</f>
        <v>#REF!</v>
      </c>
      <c r="J29" t="e">
        <f>VLOOKUP(A29,[1]licencias!A:J,9,0)</f>
        <v>#REF!</v>
      </c>
    </row>
    <row r="30" spans="1:10" x14ac:dyDescent="0.2">
      <c r="A30" t="e">
        <f>#REF!</f>
        <v>#REF!</v>
      </c>
      <c r="B30" t="e">
        <f>CONCATENATE(#REF!," ",PROPER(#REF!))</f>
        <v>#REF!</v>
      </c>
      <c r="E30" t="e">
        <f>#REF!</f>
        <v>#REF!</v>
      </c>
      <c r="F30" t="e">
        <f>VLOOKUP(A30,[1]licencias!A:J,7,0)</f>
        <v>#REF!</v>
      </c>
      <c r="H30" t="e">
        <f>VLOOKUP(A30,[1]licencias!A:J,8,0)</f>
        <v>#REF!</v>
      </c>
      <c r="J30" t="e">
        <f>VLOOKUP(A30,[1]licencias!A:J,9,0)</f>
        <v>#REF!</v>
      </c>
    </row>
    <row r="31" spans="1:10" x14ac:dyDescent="0.2">
      <c r="A31" t="e">
        <f>#REF!</f>
        <v>#REF!</v>
      </c>
      <c r="B31" t="e">
        <f>CONCATENATE(#REF!," ",PROPER(#REF!))</f>
        <v>#REF!</v>
      </c>
      <c r="E31" t="e">
        <f>#REF!</f>
        <v>#REF!</v>
      </c>
      <c r="F31" t="e">
        <f>VLOOKUP(A31,[1]licencias!A:J,7,0)</f>
        <v>#REF!</v>
      </c>
      <c r="H31" t="e">
        <f>VLOOKUP(A31,[1]licencias!A:J,8,0)</f>
        <v>#REF!</v>
      </c>
      <c r="J31" t="e">
        <f>VLOOKUP(A31,[1]licencias!A:J,9,0)</f>
        <v>#REF!</v>
      </c>
    </row>
    <row r="32" spans="1:10" x14ac:dyDescent="0.2">
      <c r="A32" t="e">
        <f>#REF!</f>
        <v>#REF!</v>
      </c>
      <c r="B32" t="e">
        <f>CONCATENATE(#REF!," ",PROPER(#REF!))</f>
        <v>#REF!</v>
      </c>
      <c r="E32" t="e">
        <f>#REF!</f>
        <v>#REF!</v>
      </c>
      <c r="F32" t="e">
        <f>VLOOKUP(A32,[1]licencias!A:J,7,0)</f>
        <v>#REF!</v>
      </c>
      <c r="H32" t="e">
        <f>VLOOKUP(A32,[1]licencias!A:J,8,0)</f>
        <v>#REF!</v>
      </c>
      <c r="J32" t="e">
        <f>VLOOKUP(A32,[1]licencias!A:J,9,0)</f>
        <v>#REF!</v>
      </c>
    </row>
    <row r="33" spans="1:10" x14ac:dyDescent="0.2">
      <c r="A33" t="e">
        <f>#REF!</f>
        <v>#REF!</v>
      </c>
      <c r="B33" t="e">
        <f>CONCATENATE(#REF!," ",PROPER(#REF!))</f>
        <v>#REF!</v>
      </c>
      <c r="E33" t="e">
        <f>#REF!</f>
        <v>#REF!</v>
      </c>
      <c r="F33" t="e">
        <f>VLOOKUP(A33,[1]licencias!A:J,7,0)</f>
        <v>#REF!</v>
      </c>
      <c r="H33" t="e">
        <f>VLOOKUP(A33,[1]licencias!A:J,8,0)</f>
        <v>#REF!</v>
      </c>
      <c r="J33" t="e">
        <f>VLOOKUP(A33,[1]licencias!A:J,9,0)</f>
        <v>#REF!</v>
      </c>
    </row>
    <row r="34" spans="1:10" x14ac:dyDescent="0.2">
      <c r="A34" t="e">
        <f>#REF!</f>
        <v>#REF!</v>
      </c>
      <c r="B34" t="e">
        <f>CONCATENATE(#REF!," ",PROPER(#REF!))</f>
        <v>#REF!</v>
      </c>
      <c r="E34" t="e">
        <f>#REF!</f>
        <v>#REF!</v>
      </c>
      <c r="F34" t="e">
        <f>VLOOKUP(A34,[1]licencias!A:J,7,0)</f>
        <v>#REF!</v>
      </c>
      <c r="H34" t="e">
        <f>VLOOKUP(A34,[1]licencias!A:J,8,0)</f>
        <v>#REF!</v>
      </c>
      <c r="J34" t="e">
        <f>VLOOKUP(A34,[1]licencias!A:J,9,0)</f>
        <v>#REF!</v>
      </c>
    </row>
    <row r="35" spans="1:10" x14ac:dyDescent="0.2">
      <c r="A35" t="e">
        <f>#REF!</f>
        <v>#REF!</v>
      </c>
      <c r="B35" t="e">
        <f>CONCATENATE(#REF!," ",PROPER(#REF!))</f>
        <v>#REF!</v>
      </c>
      <c r="E35" t="e">
        <f>#REF!</f>
        <v>#REF!</v>
      </c>
      <c r="F35" t="e">
        <f>VLOOKUP(A35,[1]licencias!A:J,7,0)</f>
        <v>#REF!</v>
      </c>
      <c r="H35" t="e">
        <f>VLOOKUP(A35,[1]licencias!A:J,8,0)</f>
        <v>#REF!</v>
      </c>
      <c r="J35" t="e">
        <f>VLOOKUP(A35,[1]licencias!A:J,9,0)</f>
        <v>#REF!</v>
      </c>
    </row>
    <row r="36" spans="1:10" x14ac:dyDescent="0.2">
      <c r="A36" t="e">
        <f>#REF!</f>
        <v>#REF!</v>
      </c>
      <c r="B36" t="e">
        <f>CONCATENATE(#REF!," ",PROPER(#REF!))</f>
        <v>#REF!</v>
      </c>
      <c r="E36" t="e">
        <f>#REF!</f>
        <v>#REF!</v>
      </c>
      <c r="F36" t="e">
        <f>VLOOKUP(A36,[1]licencias!A:J,7,0)</f>
        <v>#REF!</v>
      </c>
      <c r="H36" t="e">
        <f>VLOOKUP(A36,[1]licencias!A:J,8,0)</f>
        <v>#REF!</v>
      </c>
      <c r="J36" t="e">
        <f>VLOOKUP(A36,[1]licencias!A:J,9,0)</f>
        <v>#REF!</v>
      </c>
    </row>
    <row r="37" spans="1:10" x14ac:dyDescent="0.2">
      <c r="A37" t="e">
        <f>#REF!</f>
        <v>#REF!</v>
      </c>
      <c r="B37" t="e">
        <f>CONCATENATE(#REF!," ",PROPER(#REF!))</f>
        <v>#REF!</v>
      </c>
      <c r="E37" t="e">
        <f>#REF!</f>
        <v>#REF!</v>
      </c>
      <c r="F37" t="e">
        <f>VLOOKUP(A37,[1]licencias!A:J,7,0)</f>
        <v>#REF!</v>
      </c>
      <c r="H37" t="e">
        <f>VLOOKUP(A37,[1]licencias!A:J,8,0)</f>
        <v>#REF!</v>
      </c>
      <c r="J37" t="e">
        <f>VLOOKUP(A37,[1]licencias!A:J,9,0)</f>
        <v>#REF!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8"/>
  <sheetViews>
    <sheetView workbookViewId="0">
      <selection activeCell="K10" sqref="K10"/>
    </sheetView>
  </sheetViews>
  <sheetFormatPr baseColWidth="10" defaultRowHeight="12" x14ac:dyDescent="0.2"/>
  <cols>
    <col min="1" max="1" width="6" style="42" bestFit="1" customWidth="1"/>
    <col min="2" max="4" width="14.42578125" style="42" customWidth="1"/>
    <col min="5" max="8" width="4.5703125" style="43" customWidth="1"/>
    <col min="9" max="9" width="10.140625" style="43" bestFit="1" customWidth="1"/>
    <col min="10" max="10" width="20" style="42" bestFit="1" customWidth="1"/>
    <col min="11" max="12" width="11.42578125" style="42"/>
    <col min="13" max="13" width="14.85546875" style="42" customWidth="1"/>
    <col min="14" max="14" width="20" style="42" bestFit="1" customWidth="1"/>
    <col min="15" max="15" width="11.42578125" style="42"/>
    <col min="16" max="16" width="5" style="42" bestFit="1" customWidth="1"/>
    <col min="17" max="23" width="11.42578125" style="42"/>
    <col min="24" max="24" width="2.5703125" style="42" bestFit="1" customWidth="1"/>
    <col min="25" max="25" width="3.5703125" style="42" bestFit="1" customWidth="1"/>
    <col min="26" max="26" width="3.42578125" style="42" bestFit="1" customWidth="1"/>
    <col min="27" max="16384" width="11.42578125" style="42"/>
  </cols>
  <sheetData>
    <row r="3" spans="1:26" ht="13.5" x14ac:dyDescent="0.2">
      <c r="A3" s="39" t="s">
        <v>3</v>
      </c>
      <c r="B3" s="40" t="s">
        <v>1</v>
      </c>
      <c r="C3" s="41" t="s">
        <v>2</v>
      </c>
      <c r="D3" s="41" t="s">
        <v>0</v>
      </c>
      <c r="E3" s="41" t="s">
        <v>8260</v>
      </c>
      <c r="F3" s="41" t="s">
        <v>8261</v>
      </c>
      <c r="G3" s="41" t="s">
        <v>8262</v>
      </c>
      <c r="H3" s="37"/>
      <c r="I3" s="37" t="s">
        <v>5322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 t="s">
        <v>8260</v>
      </c>
      <c r="Y3" s="41" t="s">
        <v>8261</v>
      </c>
      <c r="Z3" s="41" t="s">
        <v>8262</v>
      </c>
    </row>
    <row r="4" spans="1:26" x14ac:dyDescent="0.2">
      <c r="A4" s="42">
        <f>CTO_PARKINSON!A8</f>
        <v>0</v>
      </c>
      <c r="B4" s="42" t="str">
        <f>CTO_PARKINSON!B8</f>
        <v/>
      </c>
      <c r="C4" s="42" t="str">
        <f>CTO_PARKINSON!C8</f>
        <v/>
      </c>
      <c r="D4" s="42" t="str">
        <f>CTO_PARKINSON!D8</f>
        <v/>
      </c>
      <c r="E4" s="43" t="e">
        <f>CTO_PARKINSON!#REF!</f>
        <v>#REF!</v>
      </c>
      <c r="F4" s="43" t="e">
        <f>CTO_PARKINSON!#REF!</f>
        <v>#REF!</v>
      </c>
      <c r="G4" s="43" t="e">
        <f>CTO_PARKINSON!#REF!</f>
        <v>#REF!</v>
      </c>
      <c r="I4" s="43" t="e">
        <f>VLOOKUP(A4,licencias!A:F,6,0)</f>
        <v>#N/A</v>
      </c>
      <c r="J4" s="42" t="e">
        <f>VLOOKUP(A4,licencias!A:I,9,0)</f>
        <v>#N/A</v>
      </c>
      <c r="K4" s="42" t="e">
        <f>VLOOKUP(A4,licencias!A:B,2,0)</f>
        <v>#N/A</v>
      </c>
      <c r="L4" s="44">
        <f>A4</f>
        <v>0</v>
      </c>
      <c r="M4" s="44" t="str">
        <f>CONCATENATE(B4," ",PROPER(D4))</f>
        <v xml:space="preserve"> </v>
      </c>
      <c r="N4" s="44" t="e">
        <f>J4</f>
        <v>#N/A</v>
      </c>
      <c r="O4" s="44" t="e">
        <f>K4</f>
        <v>#N/A</v>
      </c>
      <c r="P4" s="44" t="e">
        <f>YEAR(I4)</f>
        <v>#N/A</v>
      </c>
      <c r="Q4" s="44"/>
    </row>
    <row r="8" spans="1:26" ht="32.25" customHeight="1" x14ac:dyDescent="0.2">
      <c r="A8" s="69" t="s">
        <v>8263</v>
      </c>
      <c r="B8" s="69"/>
      <c r="C8" s="69"/>
      <c r="D8" s="69"/>
      <c r="E8" s="69"/>
      <c r="F8" s="69"/>
      <c r="G8" s="69"/>
      <c r="H8" s="69"/>
      <c r="I8" s="6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</sheetData>
  <mergeCells count="1">
    <mergeCell ref="A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0"/>
  <sheetViews>
    <sheetView topLeftCell="A148" workbookViewId="0">
      <selection activeCell="B162" sqref="B162"/>
    </sheetView>
  </sheetViews>
  <sheetFormatPr baseColWidth="10" defaultRowHeight="12.75" x14ac:dyDescent="0.2"/>
  <cols>
    <col min="1" max="1" width="6" style="31" bestFit="1" customWidth="1"/>
    <col min="2" max="2" width="45.140625" style="31" bestFit="1" customWidth="1"/>
    <col min="3" max="3" width="13" style="31" bestFit="1" customWidth="1"/>
    <col min="4" max="4" width="37.85546875" style="31" bestFit="1" customWidth="1"/>
    <col min="5" max="5" width="7" style="31" bestFit="1" customWidth="1"/>
    <col min="6" max="6" width="8.42578125" style="31" bestFit="1" customWidth="1"/>
    <col min="7" max="7" width="5.140625" style="31" bestFit="1" customWidth="1"/>
    <col min="8" max="8" width="8.7109375" style="31" bestFit="1" customWidth="1"/>
    <col min="9" max="9" width="9.42578125" style="31" customWidth="1"/>
    <col min="10" max="10" width="18" style="31" bestFit="1" customWidth="1"/>
    <col min="11" max="11" width="5.28515625" style="31" bestFit="1" customWidth="1"/>
    <col min="12" max="12" width="17.85546875" style="31" bestFit="1" customWidth="1"/>
    <col min="13" max="13" width="17.140625" bestFit="1" customWidth="1"/>
    <col min="14" max="14" width="24.140625" bestFit="1" customWidth="1"/>
    <col min="15" max="16384" width="11.42578125" style="31"/>
  </cols>
  <sheetData>
    <row r="1" spans="1:14" ht="15" x14ac:dyDescent="0.25">
      <c r="A1" s="30" t="s">
        <v>555</v>
      </c>
      <c r="B1" s="30" t="s">
        <v>356</v>
      </c>
      <c r="C1" s="30"/>
      <c r="D1" s="30" t="s">
        <v>322</v>
      </c>
      <c r="E1" s="30" t="s">
        <v>282</v>
      </c>
      <c r="F1" s="30" t="s">
        <v>323</v>
      </c>
      <c r="G1" s="30" t="s">
        <v>556</v>
      </c>
      <c r="H1" s="30" t="s">
        <v>557</v>
      </c>
      <c r="I1" s="30" t="s">
        <v>558</v>
      </c>
      <c r="J1" s="30"/>
      <c r="K1" s="30" t="s">
        <v>559</v>
      </c>
      <c r="L1" s="30" t="s">
        <v>356</v>
      </c>
    </row>
    <row r="2" spans="1:14" s="34" customFormat="1" x14ac:dyDescent="0.2">
      <c r="A2" s="33">
        <v>22</v>
      </c>
      <c r="B2" s="34" t="s">
        <v>560</v>
      </c>
      <c r="D2" s="34" t="s">
        <v>507</v>
      </c>
      <c r="E2" s="34" t="s">
        <v>561</v>
      </c>
      <c r="F2" s="34" t="s">
        <v>333</v>
      </c>
      <c r="G2" s="34" t="s">
        <v>562</v>
      </c>
      <c r="H2" s="34" t="s">
        <v>563</v>
      </c>
      <c r="I2" s="34" t="s">
        <v>564</v>
      </c>
      <c r="K2" s="34" t="s">
        <v>565</v>
      </c>
      <c r="L2" s="34" t="s">
        <v>1472</v>
      </c>
      <c r="M2" s="35" t="s">
        <v>1473</v>
      </c>
      <c r="N2" s="35" t="s">
        <v>2184</v>
      </c>
    </row>
    <row r="3" spans="1:14" s="34" customFormat="1" x14ac:dyDescent="0.2">
      <c r="A3" s="33">
        <v>82</v>
      </c>
      <c r="B3" s="34" t="s">
        <v>566</v>
      </c>
      <c r="D3" s="34" t="s">
        <v>536</v>
      </c>
      <c r="E3" s="34" t="s">
        <v>567</v>
      </c>
      <c r="F3" s="34" t="s">
        <v>333</v>
      </c>
      <c r="G3" s="34" t="s">
        <v>562</v>
      </c>
      <c r="H3" s="34" t="s">
        <v>563</v>
      </c>
      <c r="I3" s="34" t="s">
        <v>564</v>
      </c>
      <c r="K3" s="34" t="s">
        <v>565</v>
      </c>
      <c r="L3" s="34" t="s">
        <v>54</v>
      </c>
      <c r="M3" s="35" t="s">
        <v>1474</v>
      </c>
      <c r="N3" s="35" t="s">
        <v>2185</v>
      </c>
    </row>
    <row r="4" spans="1:14" s="34" customFormat="1" x14ac:dyDescent="0.2">
      <c r="A4" s="33">
        <v>91</v>
      </c>
      <c r="B4" s="34" t="s">
        <v>568</v>
      </c>
      <c r="D4" s="34" t="s">
        <v>569</v>
      </c>
      <c r="E4" s="34" t="s">
        <v>567</v>
      </c>
      <c r="F4" s="34" t="s">
        <v>346</v>
      </c>
      <c r="G4" s="34" t="s">
        <v>562</v>
      </c>
      <c r="H4" s="34" t="s">
        <v>563</v>
      </c>
      <c r="I4" s="34" t="s">
        <v>564</v>
      </c>
      <c r="K4" s="34" t="s">
        <v>565</v>
      </c>
      <c r="L4" s="34" t="s">
        <v>1475</v>
      </c>
      <c r="M4" s="35" t="s">
        <v>57</v>
      </c>
      <c r="N4" s="35" t="s">
        <v>2186</v>
      </c>
    </row>
    <row r="5" spans="1:14" s="34" customFormat="1" x14ac:dyDescent="0.2">
      <c r="A5" s="33">
        <v>117</v>
      </c>
      <c r="B5" s="34" t="s">
        <v>570</v>
      </c>
      <c r="D5" s="34" t="s">
        <v>571</v>
      </c>
      <c r="E5" s="34" t="s">
        <v>567</v>
      </c>
      <c r="F5" s="34" t="s">
        <v>337</v>
      </c>
      <c r="G5" s="34" t="s">
        <v>562</v>
      </c>
      <c r="H5" s="34" t="s">
        <v>563</v>
      </c>
      <c r="I5" s="34" t="s">
        <v>564</v>
      </c>
      <c r="K5" s="34" t="s">
        <v>565</v>
      </c>
      <c r="L5" s="34" t="s">
        <v>1476</v>
      </c>
      <c r="M5" s="35" t="s">
        <v>43</v>
      </c>
      <c r="N5" s="35" t="s">
        <v>2187</v>
      </c>
    </row>
    <row r="6" spans="1:14" s="34" customFormat="1" x14ac:dyDescent="0.2">
      <c r="A6" s="33">
        <v>118</v>
      </c>
      <c r="B6" s="34" t="s">
        <v>572</v>
      </c>
      <c r="D6" s="34" t="s">
        <v>387</v>
      </c>
      <c r="E6" s="34" t="s">
        <v>573</v>
      </c>
      <c r="F6" s="34" t="s">
        <v>337</v>
      </c>
      <c r="G6" s="34" t="s">
        <v>562</v>
      </c>
      <c r="H6" s="34" t="s">
        <v>563</v>
      </c>
      <c r="I6" s="34" t="s">
        <v>564</v>
      </c>
      <c r="K6" s="34" t="s">
        <v>565</v>
      </c>
      <c r="L6" s="34" t="s">
        <v>1477</v>
      </c>
      <c r="M6" s="35" t="s">
        <v>1477</v>
      </c>
      <c r="N6" s="35" t="s">
        <v>2188</v>
      </c>
    </row>
    <row r="7" spans="1:14" s="34" customFormat="1" x14ac:dyDescent="0.2">
      <c r="A7" s="33">
        <v>172</v>
      </c>
      <c r="B7" s="34" t="s">
        <v>574</v>
      </c>
      <c r="D7" s="34" t="s">
        <v>378</v>
      </c>
      <c r="E7" s="34" t="s">
        <v>575</v>
      </c>
      <c r="F7" s="34" t="s">
        <v>333</v>
      </c>
      <c r="G7" s="34" t="s">
        <v>562</v>
      </c>
      <c r="H7" s="34" t="s">
        <v>563</v>
      </c>
      <c r="I7" s="34" t="s">
        <v>564</v>
      </c>
      <c r="K7" s="34" t="s">
        <v>565</v>
      </c>
      <c r="L7" s="34" t="s">
        <v>14</v>
      </c>
      <c r="M7" s="35" t="s">
        <v>1478</v>
      </c>
      <c r="N7" s="35" t="s">
        <v>2189</v>
      </c>
    </row>
    <row r="8" spans="1:14" s="34" customFormat="1" x14ac:dyDescent="0.2">
      <c r="A8" s="33">
        <v>175</v>
      </c>
      <c r="B8" s="34" t="s">
        <v>576</v>
      </c>
      <c r="D8" s="34" t="s">
        <v>386</v>
      </c>
      <c r="E8" s="34" t="s">
        <v>575</v>
      </c>
      <c r="F8" s="34" t="s">
        <v>337</v>
      </c>
      <c r="G8" s="34" t="s">
        <v>562</v>
      </c>
      <c r="H8" s="34" t="s">
        <v>563</v>
      </c>
      <c r="I8" s="34" t="s">
        <v>564</v>
      </c>
      <c r="K8" s="34" t="s">
        <v>565</v>
      </c>
      <c r="L8" s="34" t="s">
        <v>1479</v>
      </c>
      <c r="M8" s="35" t="s">
        <v>49</v>
      </c>
      <c r="N8" s="35" t="s">
        <v>2190</v>
      </c>
    </row>
    <row r="9" spans="1:14" s="34" customFormat="1" x14ac:dyDescent="0.2">
      <c r="A9" s="33">
        <v>188</v>
      </c>
      <c r="B9" s="34" t="s">
        <v>577</v>
      </c>
      <c r="D9" s="34" t="s">
        <v>578</v>
      </c>
      <c r="E9" s="34" t="s">
        <v>575</v>
      </c>
      <c r="F9" s="34" t="s">
        <v>334</v>
      </c>
      <c r="G9" s="34" t="s">
        <v>562</v>
      </c>
      <c r="H9" s="34" t="s">
        <v>563</v>
      </c>
      <c r="I9" s="34" t="s">
        <v>564</v>
      </c>
      <c r="K9" s="34" t="s">
        <v>565</v>
      </c>
      <c r="L9" s="34" t="s">
        <v>1480</v>
      </c>
      <c r="M9" s="35" t="s">
        <v>13</v>
      </c>
      <c r="N9" s="35" t="s">
        <v>2191</v>
      </c>
    </row>
    <row r="10" spans="1:14" s="34" customFormat="1" x14ac:dyDescent="0.2">
      <c r="A10" s="33">
        <v>194</v>
      </c>
      <c r="B10" s="34" t="s">
        <v>579</v>
      </c>
      <c r="D10" s="34" t="s">
        <v>580</v>
      </c>
      <c r="E10" s="34" t="s">
        <v>575</v>
      </c>
      <c r="F10" s="34" t="s">
        <v>338</v>
      </c>
      <c r="G10" s="34" t="s">
        <v>562</v>
      </c>
      <c r="H10" s="34" t="s">
        <v>563</v>
      </c>
      <c r="I10" s="34" t="s">
        <v>564</v>
      </c>
      <c r="K10" s="34" t="s">
        <v>565</v>
      </c>
      <c r="L10" s="34" t="s">
        <v>79</v>
      </c>
      <c r="M10" s="35" t="s">
        <v>1481</v>
      </c>
      <c r="N10" s="35" t="s">
        <v>2192</v>
      </c>
    </row>
    <row r="11" spans="1:14" s="34" customFormat="1" x14ac:dyDescent="0.2">
      <c r="A11" s="33">
        <v>199</v>
      </c>
      <c r="B11" s="34" t="s">
        <v>581</v>
      </c>
      <c r="D11" s="34" t="s">
        <v>369</v>
      </c>
      <c r="E11" s="34" t="s">
        <v>575</v>
      </c>
      <c r="F11" s="34" t="s">
        <v>333</v>
      </c>
      <c r="G11" s="34" t="s">
        <v>562</v>
      </c>
      <c r="H11" s="34" t="s">
        <v>563</v>
      </c>
      <c r="I11" s="34" t="s">
        <v>564</v>
      </c>
      <c r="K11" s="34" t="s">
        <v>565</v>
      </c>
      <c r="L11" s="34" t="s">
        <v>9</v>
      </c>
      <c r="M11" s="35" t="s">
        <v>17</v>
      </c>
      <c r="N11" s="35" t="s">
        <v>2193</v>
      </c>
    </row>
    <row r="12" spans="1:14" s="34" customFormat="1" x14ac:dyDescent="0.2">
      <c r="A12" s="33">
        <v>213</v>
      </c>
      <c r="B12" s="34" t="s">
        <v>582</v>
      </c>
      <c r="D12" s="34" t="s">
        <v>510</v>
      </c>
      <c r="E12" s="34" t="s">
        <v>575</v>
      </c>
      <c r="F12" s="34" t="s">
        <v>342</v>
      </c>
      <c r="G12" s="34" t="s">
        <v>562</v>
      </c>
      <c r="H12" s="34" t="s">
        <v>563</v>
      </c>
      <c r="I12" s="34" t="s">
        <v>564</v>
      </c>
      <c r="K12" s="34" t="s">
        <v>565</v>
      </c>
      <c r="L12" s="34" t="s">
        <v>74</v>
      </c>
      <c r="M12" s="35" t="s">
        <v>1483</v>
      </c>
      <c r="N12" s="35" t="s">
        <v>2185</v>
      </c>
    </row>
    <row r="13" spans="1:14" s="34" customFormat="1" x14ac:dyDescent="0.2">
      <c r="A13" s="33">
        <v>233</v>
      </c>
      <c r="B13" s="34" t="s">
        <v>583</v>
      </c>
      <c r="D13" s="34" t="s">
        <v>584</v>
      </c>
      <c r="E13" s="34" t="s">
        <v>575</v>
      </c>
      <c r="F13" s="34" t="s">
        <v>333</v>
      </c>
      <c r="G13" s="34" t="s">
        <v>562</v>
      </c>
      <c r="H13" s="34" t="s">
        <v>563</v>
      </c>
      <c r="I13" s="34" t="s">
        <v>564</v>
      </c>
      <c r="K13" s="34" t="s">
        <v>565</v>
      </c>
      <c r="L13" s="34" t="s">
        <v>9</v>
      </c>
      <c r="M13" s="35" t="s">
        <v>1484</v>
      </c>
      <c r="N13" s="35" t="s">
        <v>2194</v>
      </c>
    </row>
    <row r="14" spans="1:14" s="34" customFormat="1" x14ac:dyDescent="0.2">
      <c r="A14" s="33">
        <v>242</v>
      </c>
      <c r="B14" s="34" t="s">
        <v>585</v>
      </c>
      <c r="D14" s="34" t="s">
        <v>586</v>
      </c>
      <c r="E14" s="34" t="s">
        <v>575</v>
      </c>
      <c r="F14" s="34" t="s">
        <v>338</v>
      </c>
      <c r="G14" s="34" t="s">
        <v>562</v>
      </c>
      <c r="H14" s="34" t="s">
        <v>563</v>
      </c>
      <c r="I14" s="34" t="s">
        <v>564</v>
      </c>
      <c r="K14" s="34" t="s">
        <v>565</v>
      </c>
      <c r="L14" s="34" t="s">
        <v>1485</v>
      </c>
      <c r="M14" s="35" t="s">
        <v>122</v>
      </c>
      <c r="N14" s="35" t="s">
        <v>2185</v>
      </c>
    </row>
    <row r="15" spans="1:14" s="34" customFormat="1" x14ac:dyDescent="0.2">
      <c r="A15" s="33">
        <v>268</v>
      </c>
      <c r="B15" s="34" t="s">
        <v>587</v>
      </c>
      <c r="D15" s="34" t="s">
        <v>350</v>
      </c>
      <c r="E15" s="34" t="s">
        <v>588</v>
      </c>
      <c r="F15" s="34" t="s">
        <v>334</v>
      </c>
      <c r="G15" s="34" t="s">
        <v>562</v>
      </c>
      <c r="H15" s="34" t="s">
        <v>563</v>
      </c>
      <c r="I15" s="34" t="s">
        <v>564</v>
      </c>
      <c r="K15" s="34" t="s">
        <v>565</v>
      </c>
      <c r="L15" s="34" t="s">
        <v>1486</v>
      </c>
      <c r="M15" s="35" t="s">
        <v>14</v>
      </c>
      <c r="N15" s="35" t="s">
        <v>2195</v>
      </c>
    </row>
    <row r="16" spans="1:14" s="34" customFormat="1" x14ac:dyDescent="0.2">
      <c r="A16" s="33">
        <v>293</v>
      </c>
      <c r="B16" s="34" t="s">
        <v>589</v>
      </c>
      <c r="D16" s="34" t="s">
        <v>541</v>
      </c>
      <c r="E16" s="34" t="s">
        <v>588</v>
      </c>
      <c r="F16" s="34" t="s">
        <v>337</v>
      </c>
      <c r="G16" s="34" t="s">
        <v>562</v>
      </c>
      <c r="H16" s="34" t="s">
        <v>563</v>
      </c>
      <c r="I16" s="34" t="s">
        <v>564</v>
      </c>
      <c r="K16" s="34" t="s">
        <v>565</v>
      </c>
      <c r="L16" s="34" t="s">
        <v>72</v>
      </c>
      <c r="M16" s="35" t="s">
        <v>1487</v>
      </c>
      <c r="N16" s="35" t="s">
        <v>2196</v>
      </c>
    </row>
    <row r="17" spans="1:14" s="34" customFormat="1" x14ac:dyDescent="0.2">
      <c r="A17" s="33">
        <v>321</v>
      </c>
      <c r="B17" s="34" t="s">
        <v>590</v>
      </c>
      <c r="D17" s="34" t="s">
        <v>591</v>
      </c>
      <c r="E17" s="34" t="s">
        <v>588</v>
      </c>
      <c r="F17" s="34" t="s">
        <v>337</v>
      </c>
      <c r="G17" s="34" t="s">
        <v>562</v>
      </c>
      <c r="H17" s="34" t="s">
        <v>563</v>
      </c>
      <c r="I17" s="34" t="s">
        <v>564</v>
      </c>
      <c r="K17" s="34" t="s">
        <v>565</v>
      </c>
      <c r="L17" s="34" t="s">
        <v>23</v>
      </c>
      <c r="M17" s="35" t="s">
        <v>1488</v>
      </c>
      <c r="N17" s="35" t="s">
        <v>2187</v>
      </c>
    </row>
    <row r="18" spans="1:14" s="34" customFormat="1" x14ac:dyDescent="0.2">
      <c r="A18" s="33">
        <v>322</v>
      </c>
      <c r="B18" s="34" t="s">
        <v>592</v>
      </c>
      <c r="D18" s="34" t="s">
        <v>593</v>
      </c>
      <c r="E18" s="34" t="s">
        <v>588</v>
      </c>
      <c r="F18" s="34" t="s">
        <v>348</v>
      </c>
      <c r="G18" s="34" t="s">
        <v>562</v>
      </c>
      <c r="H18" s="34" t="s">
        <v>563</v>
      </c>
      <c r="I18" s="34" t="s">
        <v>564</v>
      </c>
      <c r="K18" s="34" t="s">
        <v>565</v>
      </c>
      <c r="L18" s="34" t="s">
        <v>1489</v>
      </c>
      <c r="M18" s="35" t="s">
        <v>1490</v>
      </c>
      <c r="N18" s="35" t="s">
        <v>2197</v>
      </c>
    </row>
    <row r="19" spans="1:14" s="34" customFormat="1" x14ac:dyDescent="0.2">
      <c r="A19" s="33">
        <v>324</v>
      </c>
      <c r="B19" s="34" t="s">
        <v>594</v>
      </c>
      <c r="D19" s="34" t="s">
        <v>595</v>
      </c>
      <c r="E19" s="34" t="s">
        <v>588</v>
      </c>
      <c r="F19" s="34" t="s">
        <v>338</v>
      </c>
      <c r="G19" s="34" t="s">
        <v>562</v>
      </c>
      <c r="H19" s="34" t="s">
        <v>563</v>
      </c>
      <c r="I19" s="34" t="s">
        <v>564</v>
      </c>
      <c r="K19" s="34" t="s">
        <v>565</v>
      </c>
      <c r="L19" s="34" t="s">
        <v>10</v>
      </c>
      <c r="M19" s="35" t="s">
        <v>1491</v>
      </c>
      <c r="N19" s="35" t="s">
        <v>2198</v>
      </c>
    </row>
    <row r="20" spans="1:14" s="34" customFormat="1" x14ac:dyDescent="0.2">
      <c r="A20" s="33">
        <v>340</v>
      </c>
      <c r="B20" s="34" t="s">
        <v>596</v>
      </c>
      <c r="D20" s="34" t="s">
        <v>597</v>
      </c>
      <c r="E20" s="34" t="s">
        <v>588</v>
      </c>
      <c r="F20" s="34" t="s">
        <v>339</v>
      </c>
      <c r="G20" s="34" t="s">
        <v>562</v>
      </c>
      <c r="H20" s="34" t="s">
        <v>563</v>
      </c>
      <c r="I20" s="34" t="s">
        <v>564</v>
      </c>
      <c r="K20" s="34" t="s">
        <v>565</v>
      </c>
      <c r="L20" s="34" t="s">
        <v>9</v>
      </c>
      <c r="M20" s="35" t="s">
        <v>1492</v>
      </c>
      <c r="N20" s="35" t="s">
        <v>2199</v>
      </c>
    </row>
    <row r="21" spans="1:14" s="34" customFormat="1" x14ac:dyDescent="0.2">
      <c r="A21" s="33">
        <v>343</v>
      </c>
      <c r="B21" s="34" t="s">
        <v>598</v>
      </c>
      <c r="D21" s="34" t="s">
        <v>599</v>
      </c>
      <c r="E21" s="34" t="s">
        <v>588</v>
      </c>
      <c r="F21" s="34" t="s">
        <v>337</v>
      </c>
      <c r="G21" s="34" t="s">
        <v>562</v>
      </c>
      <c r="H21" s="34" t="s">
        <v>563</v>
      </c>
      <c r="I21" s="34" t="s">
        <v>564</v>
      </c>
      <c r="K21" s="34" t="s">
        <v>565</v>
      </c>
      <c r="L21" s="34" t="s">
        <v>1493</v>
      </c>
      <c r="M21" s="35" t="s">
        <v>1494</v>
      </c>
      <c r="N21" s="35" t="s">
        <v>2200</v>
      </c>
    </row>
    <row r="22" spans="1:14" s="34" customFormat="1" x14ac:dyDescent="0.2">
      <c r="A22" s="33">
        <v>353</v>
      </c>
      <c r="B22" s="34" t="s">
        <v>600</v>
      </c>
      <c r="D22" s="34" t="s">
        <v>601</v>
      </c>
      <c r="E22" s="34" t="s">
        <v>602</v>
      </c>
      <c r="F22" s="34" t="s">
        <v>338</v>
      </c>
      <c r="G22" s="34" t="s">
        <v>562</v>
      </c>
      <c r="H22" s="34" t="s">
        <v>563</v>
      </c>
      <c r="I22" s="34" t="s">
        <v>564</v>
      </c>
      <c r="K22" s="34" t="s">
        <v>565</v>
      </c>
      <c r="L22" s="34" t="s">
        <v>19</v>
      </c>
      <c r="M22" s="35" t="s">
        <v>1495</v>
      </c>
      <c r="N22" s="35" t="s">
        <v>2201</v>
      </c>
    </row>
    <row r="23" spans="1:14" s="34" customFormat="1" x14ac:dyDescent="0.2">
      <c r="A23" s="33">
        <v>370</v>
      </c>
      <c r="B23" s="34" t="s">
        <v>603</v>
      </c>
      <c r="D23" s="34" t="s">
        <v>604</v>
      </c>
      <c r="E23" s="34" t="s">
        <v>588</v>
      </c>
      <c r="F23" s="34" t="s">
        <v>337</v>
      </c>
      <c r="G23" s="34" t="s">
        <v>562</v>
      </c>
      <c r="H23" s="34" t="s">
        <v>563</v>
      </c>
      <c r="I23" s="34" t="s">
        <v>564</v>
      </c>
      <c r="K23" s="34" t="s">
        <v>565</v>
      </c>
      <c r="L23" s="34" t="s">
        <v>1497</v>
      </c>
      <c r="M23" s="35" t="s">
        <v>1498</v>
      </c>
      <c r="N23" s="35" t="s">
        <v>2202</v>
      </c>
    </row>
    <row r="24" spans="1:14" s="34" customFormat="1" x14ac:dyDescent="0.2">
      <c r="A24" s="33">
        <v>371</v>
      </c>
      <c r="B24" s="34" t="s">
        <v>605</v>
      </c>
      <c r="D24" s="34" t="s">
        <v>606</v>
      </c>
      <c r="E24" s="34" t="s">
        <v>588</v>
      </c>
      <c r="F24" s="34" t="s">
        <v>334</v>
      </c>
      <c r="G24" s="34" t="s">
        <v>562</v>
      </c>
      <c r="H24" s="34" t="s">
        <v>563</v>
      </c>
      <c r="I24" s="34" t="s">
        <v>564</v>
      </c>
      <c r="K24" s="34" t="s">
        <v>565</v>
      </c>
      <c r="L24" s="34" t="s">
        <v>56</v>
      </c>
      <c r="M24" s="35" t="s">
        <v>1499</v>
      </c>
      <c r="N24" s="35" t="s">
        <v>2193</v>
      </c>
    </row>
    <row r="25" spans="1:14" s="34" customFormat="1" x14ac:dyDescent="0.2">
      <c r="A25" s="33">
        <v>377</v>
      </c>
      <c r="B25" s="34" t="s">
        <v>607</v>
      </c>
      <c r="D25" s="34" t="s">
        <v>608</v>
      </c>
      <c r="E25" s="34" t="s">
        <v>588</v>
      </c>
      <c r="F25" s="34" t="s">
        <v>342</v>
      </c>
      <c r="G25" s="34" t="s">
        <v>562</v>
      </c>
      <c r="H25" s="34" t="s">
        <v>563</v>
      </c>
      <c r="I25" s="34" t="s">
        <v>564</v>
      </c>
      <c r="K25" s="34" t="s">
        <v>565</v>
      </c>
      <c r="L25" s="34" t="s">
        <v>9</v>
      </c>
      <c r="M25" s="35" t="s">
        <v>362</v>
      </c>
      <c r="N25" s="35" t="s">
        <v>2203</v>
      </c>
    </row>
    <row r="26" spans="1:14" s="34" customFormat="1" x14ac:dyDescent="0.2">
      <c r="A26" s="33">
        <v>406</v>
      </c>
      <c r="B26" s="34" t="s">
        <v>609</v>
      </c>
      <c r="D26" s="34" t="s">
        <v>382</v>
      </c>
      <c r="E26" s="34" t="s">
        <v>588</v>
      </c>
      <c r="F26" s="34" t="s">
        <v>343</v>
      </c>
      <c r="G26" s="34" t="s">
        <v>562</v>
      </c>
      <c r="H26" s="34" t="s">
        <v>563</v>
      </c>
      <c r="I26" s="34" t="s">
        <v>564</v>
      </c>
      <c r="K26" s="34" t="s">
        <v>565</v>
      </c>
      <c r="L26" s="34" t="s">
        <v>72</v>
      </c>
      <c r="M26" s="35" t="s">
        <v>1500</v>
      </c>
      <c r="N26" s="35" t="s">
        <v>2204</v>
      </c>
    </row>
    <row r="27" spans="1:14" s="34" customFormat="1" x14ac:dyDescent="0.2">
      <c r="A27" s="33">
        <v>407</v>
      </c>
      <c r="B27" s="34" t="s">
        <v>610</v>
      </c>
      <c r="D27" s="34" t="s">
        <v>382</v>
      </c>
      <c r="E27" s="34" t="s">
        <v>602</v>
      </c>
      <c r="F27" s="34" t="s">
        <v>343</v>
      </c>
      <c r="G27" s="34" t="s">
        <v>562</v>
      </c>
      <c r="H27" s="34" t="s">
        <v>563</v>
      </c>
      <c r="I27" s="34" t="s">
        <v>564</v>
      </c>
      <c r="K27" s="34" t="s">
        <v>565</v>
      </c>
      <c r="L27" s="34" t="s">
        <v>1501</v>
      </c>
      <c r="M27" s="35" t="s">
        <v>1502</v>
      </c>
      <c r="N27" s="35" t="s">
        <v>2205</v>
      </c>
    </row>
    <row r="28" spans="1:14" s="34" customFormat="1" x14ac:dyDescent="0.2">
      <c r="A28" s="33">
        <v>411</v>
      </c>
      <c r="B28" s="34" t="s">
        <v>611</v>
      </c>
      <c r="D28" s="34" t="s">
        <v>612</v>
      </c>
      <c r="E28" s="34" t="s">
        <v>588</v>
      </c>
      <c r="F28" s="34" t="s">
        <v>345</v>
      </c>
      <c r="G28" s="34" t="s">
        <v>562</v>
      </c>
      <c r="H28" s="34" t="s">
        <v>563</v>
      </c>
      <c r="I28" s="34" t="s">
        <v>564</v>
      </c>
      <c r="K28" s="34" t="s">
        <v>565</v>
      </c>
      <c r="L28" s="34" t="s">
        <v>25</v>
      </c>
      <c r="M28" s="35" t="s">
        <v>1503</v>
      </c>
      <c r="N28" s="35" t="s">
        <v>2185</v>
      </c>
    </row>
    <row r="29" spans="1:14" s="34" customFormat="1" x14ac:dyDescent="0.2">
      <c r="A29" s="33">
        <v>424</v>
      </c>
      <c r="B29" s="34" t="s">
        <v>613</v>
      </c>
      <c r="D29" s="34" t="s">
        <v>614</v>
      </c>
      <c r="E29" s="34" t="s">
        <v>588</v>
      </c>
      <c r="F29" s="34" t="s">
        <v>334</v>
      </c>
      <c r="G29" s="34" t="s">
        <v>562</v>
      </c>
      <c r="H29" s="34" t="s">
        <v>563</v>
      </c>
      <c r="I29" s="34" t="s">
        <v>564</v>
      </c>
      <c r="K29" s="34" t="s">
        <v>565</v>
      </c>
      <c r="L29" s="34" t="s">
        <v>54</v>
      </c>
      <c r="M29" s="35" t="s">
        <v>34</v>
      </c>
      <c r="N29" s="35" t="s">
        <v>2206</v>
      </c>
    </row>
    <row r="30" spans="1:14" s="34" customFormat="1" x14ac:dyDescent="0.2">
      <c r="A30" s="33">
        <v>430</v>
      </c>
      <c r="B30" s="34" t="s">
        <v>615</v>
      </c>
      <c r="D30" s="34" t="s">
        <v>616</v>
      </c>
      <c r="E30" s="34" t="s">
        <v>588</v>
      </c>
      <c r="F30" s="34" t="s">
        <v>335</v>
      </c>
      <c r="G30" s="34" t="s">
        <v>562</v>
      </c>
      <c r="H30" s="34" t="s">
        <v>563</v>
      </c>
      <c r="I30" s="34" t="s">
        <v>564</v>
      </c>
      <c r="K30" s="34" t="s">
        <v>565</v>
      </c>
      <c r="L30" s="34" t="s">
        <v>1504</v>
      </c>
      <c r="M30" s="35" t="s">
        <v>1505</v>
      </c>
      <c r="N30" s="35" t="s">
        <v>2185</v>
      </c>
    </row>
    <row r="31" spans="1:14" s="34" customFormat="1" x14ac:dyDescent="0.2">
      <c r="A31" s="33">
        <v>438</v>
      </c>
      <c r="B31" s="34" t="s">
        <v>617</v>
      </c>
      <c r="D31" s="34" t="s">
        <v>452</v>
      </c>
      <c r="E31" s="34" t="s">
        <v>588</v>
      </c>
      <c r="F31" s="34" t="s">
        <v>337</v>
      </c>
      <c r="G31" s="34" t="s">
        <v>562</v>
      </c>
      <c r="H31" s="34" t="s">
        <v>563</v>
      </c>
      <c r="I31" s="34" t="s">
        <v>564</v>
      </c>
      <c r="K31" s="34" t="s">
        <v>565</v>
      </c>
      <c r="L31" s="34" t="s">
        <v>76</v>
      </c>
      <c r="M31" s="35" t="s">
        <v>77</v>
      </c>
      <c r="N31" s="35" t="s">
        <v>2207</v>
      </c>
    </row>
    <row r="32" spans="1:14" s="34" customFormat="1" x14ac:dyDescent="0.2">
      <c r="A32" s="33">
        <v>449</v>
      </c>
      <c r="B32" s="34" t="s">
        <v>618</v>
      </c>
      <c r="D32" s="34" t="s">
        <v>619</v>
      </c>
      <c r="E32" s="34" t="s">
        <v>588</v>
      </c>
      <c r="F32" s="34" t="s">
        <v>338</v>
      </c>
      <c r="G32" s="34" t="s">
        <v>562</v>
      </c>
      <c r="H32" s="34" t="s">
        <v>563</v>
      </c>
      <c r="I32" s="34" t="s">
        <v>564</v>
      </c>
      <c r="K32" s="34" t="s">
        <v>565</v>
      </c>
      <c r="L32" s="34" t="s">
        <v>1506</v>
      </c>
      <c r="M32" s="35" t="s">
        <v>79</v>
      </c>
      <c r="N32" s="35" t="s">
        <v>2208</v>
      </c>
    </row>
    <row r="33" spans="1:14" s="34" customFormat="1" x14ac:dyDescent="0.2">
      <c r="A33" s="33">
        <v>459</v>
      </c>
      <c r="B33" s="34" t="s">
        <v>620</v>
      </c>
      <c r="D33" s="34" t="s">
        <v>400</v>
      </c>
      <c r="E33" s="34" t="s">
        <v>588</v>
      </c>
      <c r="F33" s="34" t="s">
        <v>333</v>
      </c>
      <c r="G33" s="34" t="s">
        <v>562</v>
      </c>
      <c r="H33" s="34" t="s">
        <v>563</v>
      </c>
      <c r="I33" s="34" t="s">
        <v>564</v>
      </c>
      <c r="K33" s="34" t="s">
        <v>565</v>
      </c>
      <c r="L33" s="34" t="s">
        <v>1507</v>
      </c>
      <c r="M33" s="35" t="s">
        <v>9</v>
      </c>
      <c r="N33" s="35" t="s">
        <v>2209</v>
      </c>
    </row>
    <row r="34" spans="1:14" s="34" customFormat="1" x14ac:dyDescent="0.2">
      <c r="A34" s="33">
        <v>485</v>
      </c>
      <c r="B34" s="34" t="s">
        <v>621</v>
      </c>
      <c r="D34" s="34" t="s">
        <v>622</v>
      </c>
      <c r="E34" s="34" t="s">
        <v>623</v>
      </c>
      <c r="F34" s="34" t="s">
        <v>334</v>
      </c>
      <c r="G34" s="34" t="s">
        <v>562</v>
      </c>
      <c r="H34" s="34" t="s">
        <v>563</v>
      </c>
      <c r="I34" s="34" t="s">
        <v>564</v>
      </c>
      <c r="K34" s="34" t="s">
        <v>565</v>
      </c>
      <c r="L34" s="34" t="s">
        <v>1509</v>
      </c>
      <c r="M34" s="35" t="s">
        <v>1510</v>
      </c>
      <c r="N34" s="35" t="s">
        <v>2199</v>
      </c>
    </row>
    <row r="35" spans="1:14" s="34" customFormat="1" x14ac:dyDescent="0.2">
      <c r="A35" s="33">
        <v>491</v>
      </c>
      <c r="B35" s="34" t="s">
        <v>624</v>
      </c>
      <c r="D35" s="34" t="s">
        <v>625</v>
      </c>
      <c r="E35" s="34" t="s">
        <v>623</v>
      </c>
      <c r="F35" s="34" t="s">
        <v>334</v>
      </c>
      <c r="G35" s="34" t="s">
        <v>562</v>
      </c>
      <c r="H35" s="34" t="s">
        <v>563</v>
      </c>
      <c r="I35" s="34" t="s">
        <v>564</v>
      </c>
      <c r="K35" s="34" t="s">
        <v>565</v>
      </c>
      <c r="L35" s="34" t="s">
        <v>1511</v>
      </c>
      <c r="M35" s="35" t="s">
        <v>1512</v>
      </c>
      <c r="N35" s="35" t="s">
        <v>2210</v>
      </c>
    </row>
    <row r="36" spans="1:14" s="34" customFormat="1" x14ac:dyDescent="0.2">
      <c r="A36" s="33">
        <v>524</v>
      </c>
      <c r="B36" s="34" t="s">
        <v>626</v>
      </c>
      <c r="D36" s="34" t="s">
        <v>627</v>
      </c>
      <c r="E36" s="34" t="s">
        <v>623</v>
      </c>
      <c r="F36" s="34" t="s">
        <v>337</v>
      </c>
      <c r="G36" s="34" t="s">
        <v>562</v>
      </c>
      <c r="H36" s="34" t="s">
        <v>563</v>
      </c>
      <c r="I36" s="34" t="s">
        <v>564</v>
      </c>
      <c r="K36" s="34" t="s">
        <v>565</v>
      </c>
      <c r="L36" s="34" t="s">
        <v>1513</v>
      </c>
      <c r="M36" s="35" t="s">
        <v>27</v>
      </c>
      <c r="N36" s="35" t="s">
        <v>2211</v>
      </c>
    </row>
    <row r="37" spans="1:14" s="34" customFormat="1" x14ac:dyDescent="0.2">
      <c r="A37" s="33">
        <v>533</v>
      </c>
      <c r="B37" s="34" t="s">
        <v>628</v>
      </c>
      <c r="D37" s="34" t="s">
        <v>376</v>
      </c>
      <c r="E37" s="34" t="s">
        <v>623</v>
      </c>
      <c r="F37" s="34" t="s">
        <v>335</v>
      </c>
      <c r="G37" s="34" t="s">
        <v>562</v>
      </c>
      <c r="H37" s="34" t="s">
        <v>563</v>
      </c>
      <c r="I37" s="34" t="s">
        <v>564</v>
      </c>
      <c r="K37" s="34" t="s">
        <v>565</v>
      </c>
      <c r="L37" s="34" t="s">
        <v>1514</v>
      </c>
      <c r="M37" s="35" t="s">
        <v>1515</v>
      </c>
      <c r="N37" s="35" t="s">
        <v>2212</v>
      </c>
    </row>
    <row r="38" spans="1:14" s="34" customFormat="1" x14ac:dyDescent="0.2">
      <c r="A38" s="33">
        <v>541</v>
      </c>
      <c r="B38" s="34" t="s">
        <v>629</v>
      </c>
      <c r="D38" s="34" t="s">
        <v>393</v>
      </c>
      <c r="E38" s="34" t="s">
        <v>623</v>
      </c>
      <c r="F38" s="34" t="s">
        <v>333</v>
      </c>
      <c r="G38" s="34" t="s">
        <v>562</v>
      </c>
      <c r="H38" s="34" t="s">
        <v>563</v>
      </c>
      <c r="I38" s="34" t="s">
        <v>564</v>
      </c>
      <c r="K38" s="34" t="s">
        <v>565</v>
      </c>
      <c r="L38" s="34" t="s">
        <v>87</v>
      </c>
      <c r="M38" s="35" t="s">
        <v>39</v>
      </c>
      <c r="N38" s="35" t="s">
        <v>2213</v>
      </c>
    </row>
    <row r="39" spans="1:14" s="34" customFormat="1" x14ac:dyDescent="0.2">
      <c r="A39" s="33">
        <v>562</v>
      </c>
      <c r="B39" s="34" t="s">
        <v>630</v>
      </c>
      <c r="D39" s="34" t="s">
        <v>631</v>
      </c>
      <c r="E39" s="34" t="s">
        <v>623</v>
      </c>
      <c r="F39" s="34" t="s">
        <v>337</v>
      </c>
      <c r="G39" s="34" t="s">
        <v>562</v>
      </c>
      <c r="H39" s="34" t="s">
        <v>563</v>
      </c>
      <c r="I39" s="34" t="s">
        <v>564</v>
      </c>
      <c r="K39" s="34" t="s">
        <v>565</v>
      </c>
      <c r="L39" s="34" t="s">
        <v>1516</v>
      </c>
      <c r="M39" s="35" t="s">
        <v>1517</v>
      </c>
      <c r="N39" s="35" t="s">
        <v>2187</v>
      </c>
    </row>
    <row r="40" spans="1:14" s="34" customFormat="1" x14ac:dyDescent="0.2">
      <c r="A40" s="33">
        <v>563</v>
      </c>
      <c r="B40" s="34" t="s">
        <v>632</v>
      </c>
      <c r="D40" s="34" t="s">
        <v>511</v>
      </c>
      <c r="E40" s="34" t="s">
        <v>623</v>
      </c>
      <c r="F40" s="34" t="s">
        <v>333</v>
      </c>
      <c r="G40" s="34" t="s">
        <v>562</v>
      </c>
      <c r="H40" s="34" t="s">
        <v>563</v>
      </c>
      <c r="I40" s="34" t="s">
        <v>564</v>
      </c>
      <c r="K40" s="34" t="s">
        <v>565</v>
      </c>
      <c r="L40" s="34" t="s">
        <v>75</v>
      </c>
      <c r="M40" s="35" t="s">
        <v>1518</v>
      </c>
      <c r="N40" s="35" t="s">
        <v>2214</v>
      </c>
    </row>
    <row r="41" spans="1:14" s="34" customFormat="1" x14ac:dyDescent="0.2">
      <c r="A41" s="33">
        <v>578</v>
      </c>
      <c r="B41" s="34" t="s">
        <v>633</v>
      </c>
      <c r="D41" s="34" t="s">
        <v>634</v>
      </c>
      <c r="E41" s="34" t="s">
        <v>623</v>
      </c>
      <c r="F41" s="34" t="s">
        <v>337</v>
      </c>
      <c r="G41" s="34" t="s">
        <v>562</v>
      </c>
      <c r="H41" s="34" t="s">
        <v>563</v>
      </c>
      <c r="I41" s="34" t="s">
        <v>564</v>
      </c>
      <c r="K41" s="34" t="s">
        <v>565</v>
      </c>
      <c r="L41" s="34" t="s">
        <v>1519</v>
      </c>
      <c r="M41" s="35" t="s">
        <v>1520</v>
      </c>
      <c r="N41" s="35" t="s">
        <v>2215</v>
      </c>
    </row>
    <row r="42" spans="1:14" s="34" customFormat="1" x14ac:dyDescent="0.2">
      <c r="A42" s="33">
        <v>612</v>
      </c>
      <c r="B42" s="34" t="s">
        <v>635</v>
      </c>
      <c r="D42" s="34" t="s">
        <v>636</v>
      </c>
      <c r="E42" s="34" t="s">
        <v>637</v>
      </c>
      <c r="F42" s="34" t="s">
        <v>344</v>
      </c>
      <c r="G42" s="34" t="s">
        <v>562</v>
      </c>
      <c r="H42" s="34" t="s">
        <v>563</v>
      </c>
      <c r="I42" s="34" t="s">
        <v>564</v>
      </c>
      <c r="K42" s="34" t="s">
        <v>565</v>
      </c>
      <c r="L42" s="34" t="s">
        <v>1522</v>
      </c>
      <c r="M42" s="35" t="s">
        <v>19</v>
      </c>
      <c r="N42" s="35" t="s">
        <v>2216</v>
      </c>
    </row>
    <row r="43" spans="1:14" s="34" customFormat="1" x14ac:dyDescent="0.2">
      <c r="A43" s="33">
        <v>618</v>
      </c>
      <c r="B43" s="34" t="s">
        <v>638</v>
      </c>
      <c r="D43" s="34" t="s">
        <v>401</v>
      </c>
      <c r="E43" s="34" t="s">
        <v>623</v>
      </c>
      <c r="F43" s="34" t="s">
        <v>334</v>
      </c>
      <c r="G43" s="34" t="s">
        <v>562</v>
      </c>
      <c r="H43" s="34" t="s">
        <v>563</v>
      </c>
      <c r="I43" s="34" t="s">
        <v>564</v>
      </c>
      <c r="K43" s="34" t="s">
        <v>565</v>
      </c>
      <c r="L43" s="34" t="s">
        <v>85</v>
      </c>
      <c r="M43" s="35" t="s">
        <v>13</v>
      </c>
      <c r="N43" s="35" t="s">
        <v>2198</v>
      </c>
    </row>
    <row r="44" spans="1:14" s="34" customFormat="1" x14ac:dyDescent="0.2">
      <c r="A44" s="33">
        <v>637</v>
      </c>
      <c r="B44" s="34" t="s">
        <v>639</v>
      </c>
      <c r="D44" s="34" t="s">
        <v>640</v>
      </c>
      <c r="E44" s="34" t="s">
        <v>623</v>
      </c>
      <c r="F44" s="34" t="s">
        <v>338</v>
      </c>
      <c r="G44" s="34" t="s">
        <v>562</v>
      </c>
      <c r="H44" s="34" t="s">
        <v>563</v>
      </c>
      <c r="I44" s="34" t="s">
        <v>564</v>
      </c>
      <c r="K44" s="34" t="s">
        <v>565</v>
      </c>
      <c r="L44" s="34" t="s">
        <v>1524</v>
      </c>
      <c r="M44" s="35" t="s">
        <v>1525</v>
      </c>
      <c r="N44" s="35" t="s">
        <v>2199</v>
      </c>
    </row>
    <row r="45" spans="1:14" s="34" customFormat="1" x14ac:dyDescent="0.2">
      <c r="A45" s="33">
        <v>668</v>
      </c>
      <c r="B45" s="34" t="s">
        <v>641</v>
      </c>
      <c r="D45" s="34" t="s">
        <v>642</v>
      </c>
      <c r="E45" s="34" t="s">
        <v>623</v>
      </c>
      <c r="F45" s="34" t="s">
        <v>343</v>
      </c>
      <c r="G45" s="34" t="s">
        <v>562</v>
      </c>
      <c r="H45" s="34" t="s">
        <v>563</v>
      </c>
      <c r="I45" s="34" t="s">
        <v>564</v>
      </c>
      <c r="K45" s="34" t="s">
        <v>565</v>
      </c>
      <c r="L45" s="34" t="s">
        <v>27</v>
      </c>
      <c r="M45" s="35" t="s">
        <v>17</v>
      </c>
      <c r="N45" s="35" t="s">
        <v>2217</v>
      </c>
    </row>
    <row r="46" spans="1:14" s="34" customFormat="1" x14ac:dyDescent="0.2">
      <c r="A46" s="33">
        <v>672</v>
      </c>
      <c r="B46" s="34" t="s">
        <v>643</v>
      </c>
      <c r="D46" s="34" t="s">
        <v>644</v>
      </c>
      <c r="E46" s="34" t="s">
        <v>623</v>
      </c>
      <c r="F46" s="34" t="s">
        <v>339</v>
      </c>
      <c r="G46" s="34" t="s">
        <v>562</v>
      </c>
      <c r="H46" s="34" t="s">
        <v>563</v>
      </c>
      <c r="I46" s="34" t="s">
        <v>564</v>
      </c>
      <c r="K46" s="34" t="s">
        <v>565</v>
      </c>
      <c r="L46" s="34" t="s">
        <v>54</v>
      </c>
      <c r="M46" s="35" t="s">
        <v>39</v>
      </c>
      <c r="N46" s="35" t="s">
        <v>2218</v>
      </c>
    </row>
    <row r="47" spans="1:14" s="34" customFormat="1" x14ac:dyDescent="0.2">
      <c r="A47" s="33">
        <v>691</v>
      </c>
      <c r="B47" s="34" t="s">
        <v>645</v>
      </c>
      <c r="D47" s="34" t="s">
        <v>366</v>
      </c>
      <c r="E47" s="34" t="s">
        <v>623</v>
      </c>
      <c r="F47" s="34" t="s">
        <v>335</v>
      </c>
      <c r="G47" s="34" t="s">
        <v>562</v>
      </c>
      <c r="H47" s="34" t="s">
        <v>563</v>
      </c>
      <c r="I47" s="34" t="s">
        <v>564</v>
      </c>
      <c r="K47" s="34" t="s">
        <v>565</v>
      </c>
      <c r="L47" s="34" t="s">
        <v>14</v>
      </c>
      <c r="M47" s="35" t="s">
        <v>1526</v>
      </c>
      <c r="N47" s="35" t="s">
        <v>2198</v>
      </c>
    </row>
    <row r="48" spans="1:14" s="34" customFormat="1" x14ac:dyDescent="0.2">
      <c r="A48" s="33">
        <v>709</v>
      </c>
      <c r="B48" s="34" t="s">
        <v>646</v>
      </c>
      <c r="D48" s="34" t="s">
        <v>647</v>
      </c>
      <c r="E48" s="34" t="s">
        <v>623</v>
      </c>
      <c r="F48" s="34" t="s">
        <v>333</v>
      </c>
      <c r="G48" s="34" t="s">
        <v>562</v>
      </c>
      <c r="H48" s="34" t="s">
        <v>563</v>
      </c>
      <c r="I48" s="34" t="s">
        <v>564</v>
      </c>
      <c r="K48" s="34" t="s">
        <v>565</v>
      </c>
      <c r="L48" s="34" t="s">
        <v>39</v>
      </c>
      <c r="M48" s="35" t="s">
        <v>1527</v>
      </c>
      <c r="N48" s="35" t="s">
        <v>2219</v>
      </c>
    </row>
    <row r="49" spans="1:14" s="34" customFormat="1" x14ac:dyDescent="0.2">
      <c r="A49" s="33">
        <v>732</v>
      </c>
      <c r="B49" s="34" t="s">
        <v>648</v>
      </c>
      <c r="D49" s="34" t="s">
        <v>178</v>
      </c>
      <c r="E49" s="34" t="s">
        <v>623</v>
      </c>
      <c r="F49" s="34" t="s">
        <v>339</v>
      </c>
      <c r="G49" s="34" t="s">
        <v>562</v>
      </c>
      <c r="H49" s="34" t="s">
        <v>563</v>
      </c>
      <c r="I49" s="34" t="s">
        <v>564</v>
      </c>
      <c r="K49" s="34" t="s">
        <v>565</v>
      </c>
      <c r="L49" s="34" t="s">
        <v>1528</v>
      </c>
      <c r="M49" s="35" t="s">
        <v>550</v>
      </c>
      <c r="N49" s="35" t="s">
        <v>2220</v>
      </c>
    </row>
    <row r="50" spans="1:14" s="34" customFormat="1" x14ac:dyDescent="0.2">
      <c r="A50" s="33">
        <v>736</v>
      </c>
      <c r="B50" s="34" t="s">
        <v>649</v>
      </c>
      <c r="D50" s="34" t="s">
        <v>650</v>
      </c>
      <c r="E50" s="34" t="s">
        <v>623</v>
      </c>
      <c r="F50" s="34" t="s">
        <v>335</v>
      </c>
      <c r="G50" s="34" t="s">
        <v>562</v>
      </c>
      <c r="H50" s="34" t="s">
        <v>563</v>
      </c>
      <c r="I50" s="34" t="s">
        <v>564</v>
      </c>
      <c r="K50" s="34" t="s">
        <v>565</v>
      </c>
      <c r="L50" s="34" t="s">
        <v>1529</v>
      </c>
      <c r="M50" s="35" t="s">
        <v>1530</v>
      </c>
      <c r="N50" s="35" t="s">
        <v>2221</v>
      </c>
    </row>
    <row r="51" spans="1:14" s="34" customFormat="1" x14ac:dyDescent="0.2">
      <c r="A51" s="33">
        <v>769</v>
      </c>
      <c r="B51" s="34" t="s">
        <v>651</v>
      </c>
      <c r="D51" s="34" t="s">
        <v>652</v>
      </c>
      <c r="E51" s="34" t="s">
        <v>653</v>
      </c>
      <c r="F51" s="34" t="s">
        <v>334</v>
      </c>
      <c r="G51" s="34" t="s">
        <v>562</v>
      </c>
      <c r="H51" s="34" t="s">
        <v>563</v>
      </c>
      <c r="I51" s="34" t="s">
        <v>564</v>
      </c>
      <c r="K51" s="34" t="s">
        <v>565</v>
      </c>
      <c r="L51" s="34" t="s">
        <v>1531</v>
      </c>
      <c r="M51" s="35" t="s">
        <v>57</v>
      </c>
      <c r="N51" s="35" t="s">
        <v>2199</v>
      </c>
    </row>
    <row r="52" spans="1:14" s="34" customFormat="1" x14ac:dyDescent="0.2">
      <c r="A52" s="33">
        <v>780</v>
      </c>
      <c r="B52" s="34" t="s">
        <v>654</v>
      </c>
      <c r="D52" s="34" t="s">
        <v>655</v>
      </c>
      <c r="E52" s="34" t="s">
        <v>653</v>
      </c>
      <c r="F52" s="34" t="s">
        <v>332</v>
      </c>
      <c r="G52" s="34" t="s">
        <v>562</v>
      </c>
      <c r="H52" s="34" t="s">
        <v>563</v>
      </c>
      <c r="I52" s="34" t="s">
        <v>564</v>
      </c>
      <c r="K52" s="34" t="s">
        <v>565</v>
      </c>
      <c r="L52" s="34" t="s">
        <v>1532</v>
      </c>
      <c r="M52" s="35" t="s">
        <v>57</v>
      </c>
      <c r="N52" s="35" t="s">
        <v>2199</v>
      </c>
    </row>
    <row r="53" spans="1:14" s="34" customFormat="1" x14ac:dyDescent="0.2">
      <c r="A53" s="33">
        <v>827</v>
      </c>
      <c r="B53" s="34" t="s">
        <v>656</v>
      </c>
      <c r="D53" s="34" t="s">
        <v>657</v>
      </c>
      <c r="E53" s="34" t="s">
        <v>653</v>
      </c>
      <c r="F53" s="34" t="s">
        <v>338</v>
      </c>
      <c r="G53" s="34" t="s">
        <v>562</v>
      </c>
      <c r="H53" s="34" t="s">
        <v>563</v>
      </c>
      <c r="I53" s="34" t="s">
        <v>564</v>
      </c>
      <c r="K53" s="34" t="s">
        <v>565</v>
      </c>
      <c r="L53" s="34" t="s">
        <v>10</v>
      </c>
      <c r="M53" s="35" t="s">
        <v>1533</v>
      </c>
      <c r="N53" s="35" t="s">
        <v>2222</v>
      </c>
    </row>
    <row r="54" spans="1:14" s="34" customFormat="1" x14ac:dyDescent="0.2">
      <c r="A54" s="33">
        <v>843</v>
      </c>
      <c r="B54" s="34" t="s">
        <v>658</v>
      </c>
      <c r="D54" s="34" t="s">
        <v>659</v>
      </c>
      <c r="E54" s="34" t="s">
        <v>653</v>
      </c>
      <c r="F54" s="34" t="s">
        <v>348</v>
      </c>
      <c r="G54" s="34" t="s">
        <v>562</v>
      </c>
      <c r="H54" s="34" t="s">
        <v>563</v>
      </c>
      <c r="I54" s="34" t="s">
        <v>564</v>
      </c>
      <c r="K54" s="34" t="s">
        <v>565</v>
      </c>
      <c r="L54" s="34" t="s">
        <v>1534</v>
      </c>
      <c r="M54" s="35" t="s">
        <v>10</v>
      </c>
      <c r="N54" s="35" t="s">
        <v>2223</v>
      </c>
    </row>
    <row r="55" spans="1:14" s="34" customFormat="1" x14ac:dyDescent="0.2">
      <c r="A55" s="33">
        <v>849</v>
      </c>
      <c r="B55" s="34" t="s">
        <v>660</v>
      </c>
      <c r="D55" s="34" t="s">
        <v>661</v>
      </c>
      <c r="E55" s="34" t="s">
        <v>653</v>
      </c>
      <c r="F55" s="34" t="s">
        <v>339</v>
      </c>
      <c r="G55" s="34" t="s">
        <v>562</v>
      </c>
      <c r="H55" s="34" t="s">
        <v>563</v>
      </c>
      <c r="I55" s="34" t="s">
        <v>564</v>
      </c>
      <c r="K55" s="34" t="s">
        <v>565</v>
      </c>
      <c r="L55" s="34" t="s">
        <v>1535</v>
      </c>
      <c r="M55" s="35" t="s">
        <v>1536</v>
      </c>
      <c r="N55" s="35" t="s">
        <v>2195</v>
      </c>
    </row>
    <row r="56" spans="1:14" s="34" customFormat="1" x14ac:dyDescent="0.2">
      <c r="A56" s="33">
        <v>855</v>
      </c>
      <c r="B56" s="34" t="s">
        <v>662</v>
      </c>
      <c r="D56" s="34" t="s">
        <v>663</v>
      </c>
      <c r="E56" s="34" t="s">
        <v>653</v>
      </c>
      <c r="F56" s="34" t="s">
        <v>332</v>
      </c>
      <c r="G56" s="34" t="s">
        <v>562</v>
      </c>
      <c r="H56" s="34" t="s">
        <v>563</v>
      </c>
      <c r="I56" s="34" t="s">
        <v>564</v>
      </c>
      <c r="K56" s="34" t="s">
        <v>565</v>
      </c>
      <c r="L56" s="34" t="s">
        <v>1537</v>
      </c>
      <c r="M56" s="35" t="s">
        <v>1538</v>
      </c>
      <c r="N56" s="35" t="s">
        <v>2224</v>
      </c>
    </row>
    <row r="57" spans="1:14" s="34" customFormat="1" x14ac:dyDescent="0.2">
      <c r="A57" s="33">
        <v>872</v>
      </c>
      <c r="B57" s="34" t="s">
        <v>664</v>
      </c>
      <c r="D57" s="34" t="s">
        <v>665</v>
      </c>
      <c r="E57" s="34" t="s">
        <v>653</v>
      </c>
      <c r="F57" s="34" t="s">
        <v>333</v>
      </c>
      <c r="G57" s="34" t="s">
        <v>562</v>
      </c>
      <c r="H57" s="34" t="s">
        <v>563</v>
      </c>
      <c r="I57" s="34" t="s">
        <v>564</v>
      </c>
      <c r="K57" s="34" t="s">
        <v>565</v>
      </c>
      <c r="L57" s="34" t="s">
        <v>54</v>
      </c>
      <c r="M57" s="35" t="s">
        <v>17</v>
      </c>
      <c r="N57" s="35" t="s">
        <v>2225</v>
      </c>
    </row>
    <row r="58" spans="1:14" s="34" customFormat="1" x14ac:dyDescent="0.2">
      <c r="A58" s="33">
        <v>875</v>
      </c>
      <c r="B58" s="34" t="s">
        <v>666</v>
      </c>
      <c r="D58" s="34" t="s">
        <v>408</v>
      </c>
      <c r="E58" s="34" t="s">
        <v>653</v>
      </c>
      <c r="F58" s="34" t="s">
        <v>340</v>
      </c>
      <c r="G58" s="34" t="s">
        <v>562</v>
      </c>
      <c r="H58" s="34" t="s">
        <v>563</v>
      </c>
      <c r="I58" s="34" t="s">
        <v>564</v>
      </c>
      <c r="K58" s="34" t="s">
        <v>565</v>
      </c>
      <c r="L58" s="34" t="s">
        <v>1539</v>
      </c>
      <c r="M58" s="35" t="s">
        <v>1540</v>
      </c>
      <c r="N58" s="35" t="s">
        <v>2213</v>
      </c>
    </row>
    <row r="59" spans="1:14" s="34" customFormat="1" x14ac:dyDescent="0.2">
      <c r="A59" s="33">
        <v>919</v>
      </c>
      <c r="B59" s="34" t="s">
        <v>667</v>
      </c>
      <c r="D59" s="34" t="s">
        <v>668</v>
      </c>
      <c r="E59" s="34" t="s">
        <v>653</v>
      </c>
      <c r="F59" s="34" t="s">
        <v>332</v>
      </c>
      <c r="G59" s="34" t="s">
        <v>562</v>
      </c>
      <c r="H59" s="34" t="s">
        <v>563</v>
      </c>
      <c r="I59" s="34" t="s">
        <v>564</v>
      </c>
      <c r="K59" s="34" t="s">
        <v>565</v>
      </c>
      <c r="L59" s="34" t="s">
        <v>1541</v>
      </c>
      <c r="M59" s="35" t="s">
        <v>1542</v>
      </c>
      <c r="N59" s="35" t="s">
        <v>2226</v>
      </c>
    </row>
    <row r="60" spans="1:14" s="34" customFormat="1" x14ac:dyDescent="0.2">
      <c r="A60" s="33">
        <v>925</v>
      </c>
      <c r="B60" s="34" t="s">
        <v>669</v>
      </c>
      <c r="D60" s="34" t="s">
        <v>670</v>
      </c>
      <c r="E60" s="34" t="s">
        <v>653</v>
      </c>
      <c r="F60" s="34" t="s">
        <v>340</v>
      </c>
      <c r="G60" s="34" t="s">
        <v>562</v>
      </c>
      <c r="H60" s="34" t="s">
        <v>563</v>
      </c>
      <c r="I60" s="34" t="s">
        <v>564</v>
      </c>
      <c r="K60" s="34" t="s">
        <v>565</v>
      </c>
      <c r="L60" s="34" t="s">
        <v>1543</v>
      </c>
      <c r="M60" s="35" t="s">
        <v>9</v>
      </c>
      <c r="N60" s="35" t="s">
        <v>2204</v>
      </c>
    </row>
    <row r="61" spans="1:14" s="34" customFormat="1" x14ac:dyDescent="0.2">
      <c r="A61" s="33">
        <v>936</v>
      </c>
      <c r="B61" s="34" t="s">
        <v>671</v>
      </c>
      <c r="D61" s="34" t="s">
        <v>534</v>
      </c>
      <c r="E61" s="34" t="s">
        <v>653</v>
      </c>
      <c r="F61" s="34" t="s">
        <v>333</v>
      </c>
      <c r="G61" s="34" t="s">
        <v>562</v>
      </c>
      <c r="H61" s="34" t="s">
        <v>563</v>
      </c>
      <c r="I61" s="34" t="s">
        <v>564</v>
      </c>
      <c r="K61" s="34" t="s">
        <v>565</v>
      </c>
      <c r="L61" s="34" t="s">
        <v>1544</v>
      </c>
      <c r="M61" s="35" t="s">
        <v>147</v>
      </c>
      <c r="N61" s="35" t="s">
        <v>2227</v>
      </c>
    </row>
    <row r="62" spans="1:14" s="34" customFormat="1" x14ac:dyDescent="0.2">
      <c r="A62" s="33">
        <v>961</v>
      </c>
      <c r="B62" s="34" t="s">
        <v>672</v>
      </c>
      <c r="D62" s="34" t="s">
        <v>379</v>
      </c>
      <c r="E62" s="34" t="s">
        <v>653</v>
      </c>
      <c r="F62" s="34" t="s">
        <v>339</v>
      </c>
      <c r="G62" s="34" t="s">
        <v>562</v>
      </c>
      <c r="H62" s="34" t="s">
        <v>563</v>
      </c>
      <c r="I62" s="34" t="s">
        <v>564</v>
      </c>
      <c r="K62" s="34" t="s">
        <v>565</v>
      </c>
      <c r="L62" s="34" t="s">
        <v>1545</v>
      </c>
      <c r="M62" s="35" t="s">
        <v>1546</v>
      </c>
      <c r="N62" s="35" t="s">
        <v>2228</v>
      </c>
    </row>
    <row r="63" spans="1:14" s="34" customFormat="1" x14ac:dyDescent="0.2">
      <c r="A63" s="33">
        <v>995</v>
      </c>
      <c r="B63" s="34" t="s">
        <v>673</v>
      </c>
      <c r="D63" s="34" t="s">
        <v>640</v>
      </c>
      <c r="E63" s="34" t="s">
        <v>653</v>
      </c>
      <c r="F63" s="34" t="s">
        <v>338</v>
      </c>
      <c r="G63" s="34" t="s">
        <v>562</v>
      </c>
      <c r="H63" s="34" t="s">
        <v>563</v>
      </c>
      <c r="I63" s="34" t="s">
        <v>564</v>
      </c>
      <c r="K63" s="34" t="s">
        <v>565</v>
      </c>
      <c r="L63" s="34" t="s">
        <v>103</v>
      </c>
      <c r="M63" s="35" t="s">
        <v>1547</v>
      </c>
      <c r="N63" s="35" t="s">
        <v>2229</v>
      </c>
    </row>
    <row r="64" spans="1:14" s="34" customFormat="1" x14ac:dyDescent="0.2">
      <c r="A64" s="33">
        <v>1009</v>
      </c>
      <c r="B64" s="34" t="s">
        <v>674</v>
      </c>
      <c r="D64" s="34" t="s">
        <v>597</v>
      </c>
      <c r="E64" s="34" t="s">
        <v>653</v>
      </c>
      <c r="F64" s="34" t="s">
        <v>339</v>
      </c>
      <c r="G64" s="34" t="s">
        <v>562</v>
      </c>
      <c r="H64" s="34" t="s">
        <v>563</v>
      </c>
      <c r="I64" s="34" t="s">
        <v>564</v>
      </c>
      <c r="K64" s="34" t="s">
        <v>565</v>
      </c>
      <c r="L64" s="34" t="s">
        <v>1548</v>
      </c>
      <c r="M64" s="35" t="s">
        <v>9</v>
      </c>
      <c r="N64" s="35" t="s">
        <v>2230</v>
      </c>
    </row>
    <row r="65" spans="1:14" s="34" customFormat="1" x14ac:dyDescent="0.2">
      <c r="A65" s="33">
        <v>1026</v>
      </c>
      <c r="B65" s="34" t="s">
        <v>675</v>
      </c>
      <c r="D65" s="34" t="s">
        <v>676</v>
      </c>
      <c r="E65" s="34" t="s">
        <v>653</v>
      </c>
      <c r="F65" s="34" t="s">
        <v>338</v>
      </c>
      <c r="G65" s="34" t="s">
        <v>562</v>
      </c>
      <c r="H65" s="34" t="s">
        <v>563</v>
      </c>
      <c r="I65" s="34" t="s">
        <v>564</v>
      </c>
      <c r="K65" s="34" t="s">
        <v>565</v>
      </c>
      <c r="L65" s="34" t="s">
        <v>1549</v>
      </c>
      <c r="M65" s="35" t="s">
        <v>1550</v>
      </c>
      <c r="N65" s="35" t="s">
        <v>2231</v>
      </c>
    </row>
    <row r="66" spans="1:14" s="34" customFormat="1" x14ac:dyDescent="0.2">
      <c r="A66" s="33">
        <v>1032</v>
      </c>
      <c r="B66" s="34" t="s">
        <v>677</v>
      </c>
      <c r="D66" s="34" t="s">
        <v>373</v>
      </c>
      <c r="E66" s="34" t="s">
        <v>653</v>
      </c>
      <c r="F66" s="34" t="s">
        <v>340</v>
      </c>
      <c r="G66" s="34" t="s">
        <v>562</v>
      </c>
      <c r="H66" s="34" t="s">
        <v>563</v>
      </c>
      <c r="I66" s="34" t="s">
        <v>564</v>
      </c>
      <c r="K66" s="34" t="s">
        <v>565</v>
      </c>
      <c r="L66" s="34" t="s">
        <v>1551</v>
      </c>
      <c r="M66" s="35"/>
      <c r="N66" s="35" t="s">
        <v>2232</v>
      </c>
    </row>
    <row r="67" spans="1:14" s="34" customFormat="1" x14ac:dyDescent="0.2">
      <c r="A67" s="33">
        <v>1051</v>
      </c>
      <c r="B67" s="34" t="s">
        <v>678</v>
      </c>
      <c r="D67" s="34" t="s">
        <v>670</v>
      </c>
      <c r="E67" s="34" t="s">
        <v>653</v>
      </c>
      <c r="F67" s="34" t="s">
        <v>340</v>
      </c>
      <c r="G67" s="34" t="s">
        <v>562</v>
      </c>
      <c r="H67" s="34" t="s">
        <v>563</v>
      </c>
      <c r="I67" s="34" t="s">
        <v>564</v>
      </c>
      <c r="K67" s="34" t="s">
        <v>565</v>
      </c>
      <c r="L67" s="34" t="s">
        <v>1552</v>
      </c>
      <c r="M67" s="35" t="s">
        <v>1553</v>
      </c>
      <c r="N67" s="35" t="s">
        <v>2213</v>
      </c>
    </row>
    <row r="68" spans="1:14" s="34" customFormat="1" x14ac:dyDescent="0.2">
      <c r="A68" s="33">
        <v>1053</v>
      </c>
      <c r="B68" s="34" t="s">
        <v>679</v>
      </c>
      <c r="D68" s="34" t="s">
        <v>680</v>
      </c>
      <c r="E68" s="34" t="s">
        <v>653</v>
      </c>
      <c r="F68" s="34" t="s">
        <v>337</v>
      </c>
      <c r="G68" s="34" t="s">
        <v>562</v>
      </c>
      <c r="H68" s="34" t="s">
        <v>563</v>
      </c>
      <c r="I68" s="34" t="s">
        <v>564</v>
      </c>
      <c r="K68" s="34" t="s">
        <v>565</v>
      </c>
      <c r="L68" s="34" t="s">
        <v>1554</v>
      </c>
      <c r="M68" s="35" t="s">
        <v>1555</v>
      </c>
      <c r="N68" s="35" t="s">
        <v>2233</v>
      </c>
    </row>
    <row r="69" spans="1:14" s="34" customFormat="1" x14ac:dyDescent="0.2">
      <c r="A69" s="33">
        <v>1055</v>
      </c>
      <c r="B69" s="34" t="s">
        <v>681</v>
      </c>
      <c r="D69" s="34" t="s">
        <v>682</v>
      </c>
      <c r="E69" s="34" t="s">
        <v>653</v>
      </c>
      <c r="F69" s="34" t="s">
        <v>341</v>
      </c>
      <c r="G69" s="34" t="s">
        <v>562</v>
      </c>
      <c r="H69" s="34" t="s">
        <v>563</v>
      </c>
      <c r="I69" s="34" t="s">
        <v>564</v>
      </c>
      <c r="K69" s="34" t="s">
        <v>565</v>
      </c>
      <c r="L69" s="34" t="s">
        <v>9</v>
      </c>
      <c r="M69" s="35" t="s">
        <v>9</v>
      </c>
      <c r="N69" s="35" t="s">
        <v>2234</v>
      </c>
    </row>
    <row r="70" spans="1:14" s="34" customFormat="1" x14ac:dyDescent="0.2">
      <c r="A70" s="33">
        <v>1072</v>
      </c>
      <c r="B70" s="34" t="s">
        <v>683</v>
      </c>
      <c r="D70" s="34" t="s">
        <v>433</v>
      </c>
      <c r="E70" s="34" t="s">
        <v>653</v>
      </c>
      <c r="F70" s="34" t="s">
        <v>343</v>
      </c>
      <c r="G70" s="34" t="s">
        <v>562</v>
      </c>
      <c r="H70" s="34" t="s">
        <v>563</v>
      </c>
      <c r="I70" s="34" t="s">
        <v>564</v>
      </c>
      <c r="K70" s="34" t="s">
        <v>565</v>
      </c>
      <c r="L70" s="34" t="s">
        <v>1556</v>
      </c>
      <c r="M70" s="35" t="s">
        <v>1557</v>
      </c>
      <c r="N70" s="35" t="s">
        <v>2235</v>
      </c>
    </row>
    <row r="71" spans="1:14" s="34" customFormat="1" x14ac:dyDescent="0.2">
      <c r="A71" s="33">
        <v>1115</v>
      </c>
      <c r="B71" s="34" t="s">
        <v>684</v>
      </c>
      <c r="D71" s="34" t="s">
        <v>389</v>
      </c>
      <c r="E71" s="34" t="s">
        <v>653</v>
      </c>
      <c r="F71" s="34" t="s">
        <v>337</v>
      </c>
      <c r="G71" s="34" t="s">
        <v>562</v>
      </c>
      <c r="H71" s="34" t="s">
        <v>563</v>
      </c>
      <c r="I71" s="34" t="s">
        <v>564</v>
      </c>
      <c r="K71" s="34" t="s">
        <v>565</v>
      </c>
      <c r="L71" s="34" t="s">
        <v>1558</v>
      </c>
      <c r="M71" s="35" t="s">
        <v>1559</v>
      </c>
      <c r="N71" s="35" t="s">
        <v>2236</v>
      </c>
    </row>
    <row r="72" spans="1:14" s="34" customFormat="1" x14ac:dyDescent="0.2">
      <c r="A72" s="33">
        <v>1141</v>
      </c>
      <c r="B72" s="34" t="s">
        <v>685</v>
      </c>
      <c r="D72" s="34" t="s">
        <v>401</v>
      </c>
      <c r="E72" s="34" t="s">
        <v>653</v>
      </c>
      <c r="F72" s="34" t="s">
        <v>334</v>
      </c>
      <c r="G72" s="34" t="s">
        <v>562</v>
      </c>
      <c r="H72" s="34" t="s">
        <v>563</v>
      </c>
      <c r="I72" s="34" t="s">
        <v>564</v>
      </c>
      <c r="K72" s="34" t="s">
        <v>565</v>
      </c>
      <c r="L72" s="34" t="s">
        <v>34</v>
      </c>
      <c r="M72" s="35" t="s">
        <v>1560</v>
      </c>
      <c r="N72" s="35" t="s">
        <v>2237</v>
      </c>
    </row>
    <row r="73" spans="1:14" s="34" customFormat="1" x14ac:dyDescent="0.2">
      <c r="A73" s="33">
        <v>1144</v>
      </c>
      <c r="B73" s="34" t="s">
        <v>686</v>
      </c>
      <c r="D73" s="34" t="s">
        <v>687</v>
      </c>
      <c r="E73" s="34" t="s">
        <v>653</v>
      </c>
      <c r="F73" s="34" t="s">
        <v>346</v>
      </c>
      <c r="G73" s="34" t="s">
        <v>562</v>
      </c>
      <c r="H73" s="34" t="s">
        <v>563</v>
      </c>
      <c r="I73" s="34" t="s">
        <v>564</v>
      </c>
      <c r="K73" s="34" t="s">
        <v>565</v>
      </c>
      <c r="L73" s="34" t="s">
        <v>1561</v>
      </c>
      <c r="M73" s="35" t="s">
        <v>1562</v>
      </c>
      <c r="N73" s="35" t="s">
        <v>2228</v>
      </c>
    </row>
    <row r="74" spans="1:14" s="34" customFormat="1" x14ac:dyDescent="0.2">
      <c r="A74" s="33">
        <v>1154</v>
      </c>
      <c r="B74" s="34" t="s">
        <v>688</v>
      </c>
      <c r="D74" s="34" t="s">
        <v>401</v>
      </c>
      <c r="E74" s="34" t="s">
        <v>653</v>
      </c>
      <c r="F74" s="34" t="s">
        <v>334</v>
      </c>
      <c r="G74" s="34" t="s">
        <v>562</v>
      </c>
      <c r="H74" s="34" t="s">
        <v>563</v>
      </c>
      <c r="I74" s="34" t="s">
        <v>564</v>
      </c>
      <c r="K74" s="34" t="s">
        <v>565</v>
      </c>
      <c r="L74" s="34" t="s">
        <v>1563</v>
      </c>
      <c r="M74" s="35" t="s">
        <v>1564</v>
      </c>
      <c r="N74" s="35" t="s">
        <v>2238</v>
      </c>
    </row>
    <row r="75" spans="1:14" s="34" customFormat="1" x14ac:dyDescent="0.2">
      <c r="A75" s="33">
        <v>1170</v>
      </c>
      <c r="B75" s="34" t="s">
        <v>689</v>
      </c>
      <c r="D75" s="34" t="s">
        <v>360</v>
      </c>
      <c r="E75" s="34" t="s">
        <v>653</v>
      </c>
      <c r="F75" s="34" t="s">
        <v>336</v>
      </c>
      <c r="G75" s="34" t="s">
        <v>562</v>
      </c>
      <c r="H75" s="34" t="s">
        <v>563</v>
      </c>
      <c r="I75" s="34" t="s">
        <v>564</v>
      </c>
      <c r="K75" s="34" t="s">
        <v>565</v>
      </c>
      <c r="L75" s="34" t="s">
        <v>57</v>
      </c>
      <c r="M75" s="35" t="s">
        <v>72</v>
      </c>
      <c r="N75" s="35" t="s">
        <v>2239</v>
      </c>
    </row>
    <row r="76" spans="1:14" s="34" customFormat="1" x14ac:dyDescent="0.2">
      <c r="A76" s="33">
        <v>1188</v>
      </c>
      <c r="B76" s="34" t="s">
        <v>690</v>
      </c>
      <c r="D76" s="34" t="s">
        <v>691</v>
      </c>
      <c r="E76" s="34" t="s">
        <v>653</v>
      </c>
      <c r="F76" s="34" t="s">
        <v>338</v>
      </c>
      <c r="G76" s="34" t="s">
        <v>562</v>
      </c>
      <c r="H76" s="34" t="s">
        <v>563</v>
      </c>
      <c r="I76" s="34" t="s">
        <v>564</v>
      </c>
      <c r="K76" s="34" t="s">
        <v>565</v>
      </c>
      <c r="L76" s="34" t="s">
        <v>10</v>
      </c>
      <c r="M76" s="35" t="s">
        <v>544</v>
      </c>
      <c r="N76" s="35" t="s">
        <v>2184</v>
      </c>
    </row>
    <row r="77" spans="1:14" s="34" customFormat="1" x14ac:dyDescent="0.2">
      <c r="A77" s="33">
        <v>1199</v>
      </c>
      <c r="B77" s="34" t="s">
        <v>692</v>
      </c>
      <c r="D77" s="34" t="s">
        <v>693</v>
      </c>
      <c r="E77" s="34" t="s">
        <v>653</v>
      </c>
      <c r="F77" s="34" t="s">
        <v>337</v>
      </c>
      <c r="G77" s="34" t="s">
        <v>562</v>
      </c>
      <c r="H77" s="34" t="s">
        <v>563</v>
      </c>
      <c r="I77" s="34" t="s">
        <v>564</v>
      </c>
      <c r="K77" s="34" t="s">
        <v>565</v>
      </c>
      <c r="L77" s="34" t="s">
        <v>1565</v>
      </c>
      <c r="M77" s="35"/>
      <c r="N77" s="35" t="s">
        <v>2240</v>
      </c>
    </row>
    <row r="78" spans="1:14" s="34" customFormat="1" x14ac:dyDescent="0.2">
      <c r="A78" s="33">
        <v>1213</v>
      </c>
      <c r="B78" s="34" t="s">
        <v>694</v>
      </c>
      <c r="D78" s="34" t="s">
        <v>647</v>
      </c>
      <c r="E78" s="34" t="s">
        <v>653</v>
      </c>
      <c r="F78" s="34" t="s">
        <v>333</v>
      </c>
      <c r="G78" s="34" t="s">
        <v>562</v>
      </c>
      <c r="H78" s="34" t="s">
        <v>563</v>
      </c>
      <c r="I78" s="34" t="s">
        <v>564</v>
      </c>
      <c r="K78" s="34" t="s">
        <v>565</v>
      </c>
      <c r="L78" s="34" t="s">
        <v>1527</v>
      </c>
      <c r="M78" s="35" t="s">
        <v>1566</v>
      </c>
      <c r="N78" s="35" t="s">
        <v>2241</v>
      </c>
    </row>
    <row r="79" spans="1:14" s="34" customFormat="1" x14ac:dyDescent="0.2">
      <c r="A79" s="33">
        <v>1249</v>
      </c>
      <c r="B79" s="34" t="s">
        <v>695</v>
      </c>
      <c r="D79" s="34" t="s">
        <v>379</v>
      </c>
      <c r="E79" s="34" t="s">
        <v>653</v>
      </c>
      <c r="F79" s="34" t="s">
        <v>339</v>
      </c>
      <c r="G79" s="34" t="s">
        <v>562</v>
      </c>
      <c r="H79" s="34" t="s">
        <v>563</v>
      </c>
      <c r="I79" s="34" t="s">
        <v>564</v>
      </c>
      <c r="K79" s="34" t="s">
        <v>565</v>
      </c>
      <c r="L79" s="34" t="s">
        <v>1545</v>
      </c>
      <c r="M79" s="35" t="s">
        <v>1546</v>
      </c>
      <c r="N79" s="35" t="s">
        <v>2242</v>
      </c>
    </row>
    <row r="80" spans="1:14" s="34" customFormat="1" x14ac:dyDescent="0.2">
      <c r="A80" s="33">
        <v>1252</v>
      </c>
      <c r="B80" s="34" t="s">
        <v>696</v>
      </c>
      <c r="D80" s="34" t="s">
        <v>415</v>
      </c>
      <c r="E80" s="34" t="s">
        <v>653</v>
      </c>
      <c r="F80" s="34" t="s">
        <v>354</v>
      </c>
      <c r="G80" s="34" t="s">
        <v>562</v>
      </c>
      <c r="H80" s="34" t="s">
        <v>563</v>
      </c>
      <c r="I80" s="34" t="s">
        <v>564</v>
      </c>
      <c r="K80" s="34" t="s">
        <v>565</v>
      </c>
      <c r="L80" s="34" t="s">
        <v>1567</v>
      </c>
      <c r="M80" s="35" t="s">
        <v>1568</v>
      </c>
      <c r="N80" s="35" t="s">
        <v>2196</v>
      </c>
    </row>
    <row r="81" spans="1:14" s="34" customFormat="1" x14ac:dyDescent="0.2">
      <c r="A81" s="33">
        <v>1278</v>
      </c>
      <c r="B81" s="34" t="s">
        <v>697</v>
      </c>
      <c r="D81" s="34" t="s">
        <v>670</v>
      </c>
      <c r="E81" s="34" t="s">
        <v>653</v>
      </c>
      <c r="F81" s="34" t="s">
        <v>340</v>
      </c>
      <c r="G81" s="34" t="s">
        <v>562</v>
      </c>
      <c r="H81" s="34" t="s">
        <v>563</v>
      </c>
      <c r="I81" s="34" t="s">
        <v>564</v>
      </c>
      <c r="K81" s="34" t="s">
        <v>565</v>
      </c>
      <c r="L81" s="34" t="s">
        <v>9</v>
      </c>
      <c r="M81" s="35" t="s">
        <v>1569</v>
      </c>
      <c r="N81" s="35" t="s">
        <v>2243</v>
      </c>
    </row>
    <row r="82" spans="1:14" s="34" customFormat="1" x14ac:dyDescent="0.2">
      <c r="A82" s="33">
        <v>1290</v>
      </c>
      <c r="B82" s="34" t="s">
        <v>698</v>
      </c>
      <c r="D82" s="34" t="s">
        <v>595</v>
      </c>
      <c r="E82" s="34" t="s">
        <v>653</v>
      </c>
      <c r="F82" s="34" t="s">
        <v>338</v>
      </c>
      <c r="G82" s="34" t="s">
        <v>562</v>
      </c>
      <c r="H82" s="34" t="s">
        <v>563</v>
      </c>
      <c r="I82" s="34" t="s">
        <v>564</v>
      </c>
      <c r="K82" s="34" t="s">
        <v>565</v>
      </c>
      <c r="L82" s="34" t="s">
        <v>1570</v>
      </c>
      <c r="M82" s="35" t="s">
        <v>443</v>
      </c>
      <c r="N82" s="35" t="s">
        <v>2225</v>
      </c>
    </row>
    <row r="83" spans="1:14" s="34" customFormat="1" x14ac:dyDescent="0.2">
      <c r="A83" s="33">
        <v>1293</v>
      </c>
      <c r="B83" s="34" t="s">
        <v>699</v>
      </c>
      <c r="D83" s="34" t="s">
        <v>388</v>
      </c>
      <c r="E83" s="34" t="s">
        <v>653</v>
      </c>
      <c r="F83" s="34" t="s">
        <v>337</v>
      </c>
      <c r="G83" s="34" t="s">
        <v>562</v>
      </c>
      <c r="H83" s="34" t="s">
        <v>563</v>
      </c>
      <c r="I83" s="34" t="s">
        <v>564</v>
      </c>
      <c r="K83" s="34" t="s">
        <v>565</v>
      </c>
      <c r="L83" s="34" t="s">
        <v>1571</v>
      </c>
      <c r="M83" s="35" t="s">
        <v>26</v>
      </c>
      <c r="N83" s="35" t="s">
        <v>2244</v>
      </c>
    </row>
    <row r="84" spans="1:14" s="34" customFormat="1" x14ac:dyDescent="0.2">
      <c r="A84" s="33">
        <v>1300</v>
      </c>
      <c r="B84" s="34" t="s">
        <v>700</v>
      </c>
      <c r="D84" s="34" t="s">
        <v>670</v>
      </c>
      <c r="E84" s="34" t="s">
        <v>653</v>
      </c>
      <c r="F84" s="34" t="s">
        <v>340</v>
      </c>
      <c r="G84" s="34" t="s">
        <v>562</v>
      </c>
      <c r="H84" s="34" t="s">
        <v>563</v>
      </c>
      <c r="I84" s="34" t="s">
        <v>564</v>
      </c>
      <c r="K84" s="34" t="s">
        <v>565</v>
      </c>
      <c r="L84" s="34" t="s">
        <v>1572</v>
      </c>
      <c r="M84" s="35" t="s">
        <v>9</v>
      </c>
      <c r="N84" s="35" t="s">
        <v>2245</v>
      </c>
    </row>
    <row r="85" spans="1:14" s="34" customFormat="1" x14ac:dyDescent="0.2">
      <c r="A85" s="33">
        <v>1304</v>
      </c>
      <c r="B85" s="34" t="s">
        <v>701</v>
      </c>
      <c r="D85" s="34" t="s">
        <v>511</v>
      </c>
      <c r="E85" s="34" t="s">
        <v>653</v>
      </c>
      <c r="F85" s="34" t="s">
        <v>333</v>
      </c>
      <c r="G85" s="34" t="s">
        <v>562</v>
      </c>
      <c r="H85" s="34" t="s">
        <v>563</v>
      </c>
      <c r="I85" s="34" t="s">
        <v>564</v>
      </c>
      <c r="K85" s="34" t="s">
        <v>565</v>
      </c>
      <c r="L85" s="34" t="s">
        <v>14</v>
      </c>
      <c r="M85" s="35" t="s">
        <v>1573</v>
      </c>
      <c r="N85" s="35" t="s">
        <v>2184</v>
      </c>
    </row>
    <row r="86" spans="1:14" s="34" customFormat="1" x14ac:dyDescent="0.2">
      <c r="A86" s="33">
        <v>1328</v>
      </c>
      <c r="B86" s="34" t="s">
        <v>702</v>
      </c>
      <c r="D86" s="34" t="s">
        <v>703</v>
      </c>
      <c r="E86" s="34" t="s">
        <v>653</v>
      </c>
      <c r="F86" s="34" t="s">
        <v>337</v>
      </c>
      <c r="G86" s="34" t="s">
        <v>562</v>
      </c>
      <c r="H86" s="34" t="s">
        <v>563</v>
      </c>
      <c r="I86" s="34" t="s">
        <v>564</v>
      </c>
      <c r="K86" s="34" t="s">
        <v>565</v>
      </c>
      <c r="L86" s="34" t="s">
        <v>1574</v>
      </c>
      <c r="M86" s="35" t="s">
        <v>1575</v>
      </c>
      <c r="N86" s="35" t="s">
        <v>2246</v>
      </c>
    </row>
    <row r="87" spans="1:14" s="34" customFormat="1" x14ac:dyDescent="0.2">
      <c r="A87" s="33">
        <v>1334</v>
      </c>
      <c r="B87" s="34" t="s">
        <v>704</v>
      </c>
      <c r="D87" s="34" t="s">
        <v>599</v>
      </c>
      <c r="E87" s="34" t="s">
        <v>653</v>
      </c>
      <c r="F87" s="34" t="s">
        <v>337</v>
      </c>
      <c r="G87" s="34" t="s">
        <v>562</v>
      </c>
      <c r="H87" s="34" t="s">
        <v>563</v>
      </c>
      <c r="I87" s="34" t="s">
        <v>564</v>
      </c>
      <c r="K87" s="34" t="s">
        <v>565</v>
      </c>
      <c r="L87" s="34" t="s">
        <v>1576</v>
      </c>
      <c r="M87" s="35" t="s">
        <v>1577</v>
      </c>
      <c r="N87" s="35" t="s">
        <v>2187</v>
      </c>
    </row>
    <row r="88" spans="1:14" s="34" customFormat="1" x14ac:dyDescent="0.2">
      <c r="A88" s="33">
        <v>1336</v>
      </c>
      <c r="B88" s="34" t="s">
        <v>705</v>
      </c>
      <c r="D88" s="34" t="s">
        <v>706</v>
      </c>
      <c r="E88" s="34" t="s">
        <v>653</v>
      </c>
      <c r="F88" s="34" t="s">
        <v>334</v>
      </c>
      <c r="G88" s="34" t="s">
        <v>562</v>
      </c>
      <c r="H88" s="34" t="s">
        <v>563</v>
      </c>
      <c r="I88" s="34" t="s">
        <v>564</v>
      </c>
      <c r="K88" s="34" t="s">
        <v>565</v>
      </c>
      <c r="L88" s="34" t="s">
        <v>1567</v>
      </c>
      <c r="M88" s="35" t="s">
        <v>1568</v>
      </c>
      <c r="N88" s="35" t="s">
        <v>2197</v>
      </c>
    </row>
    <row r="89" spans="1:14" s="34" customFormat="1" x14ac:dyDescent="0.2">
      <c r="A89" s="33">
        <v>1345</v>
      </c>
      <c r="B89" s="34" t="s">
        <v>707</v>
      </c>
      <c r="D89" s="34" t="s">
        <v>687</v>
      </c>
      <c r="E89" s="34" t="s">
        <v>708</v>
      </c>
      <c r="F89" s="34" t="s">
        <v>346</v>
      </c>
      <c r="G89" s="34" t="s">
        <v>562</v>
      </c>
      <c r="H89" s="34" t="s">
        <v>563</v>
      </c>
      <c r="I89" s="34" t="s">
        <v>564</v>
      </c>
      <c r="K89" s="34" t="s">
        <v>565</v>
      </c>
      <c r="L89" s="34" t="s">
        <v>1578</v>
      </c>
      <c r="M89" s="35" t="s">
        <v>72</v>
      </c>
      <c r="N89" s="35" t="s">
        <v>2247</v>
      </c>
    </row>
    <row r="90" spans="1:14" s="34" customFormat="1" x14ac:dyDescent="0.2">
      <c r="A90" s="33">
        <v>1446</v>
      </c>
      <c r="B90" s="34" t="s">
        <v>709</v>
      </c>
      <c r="D90" s="34" t="s">
        <v>710</v>
      </c>
      <c r="E90" s="34" t="s">
        <v>711</v>
      </c>
      <c r="F90" s="34" t="s">
        <v>337</v>
      </c>
      <c r="G90" s="34" t="s">
        <v>562</v>
      </c>
      <c r="H90" s="34" t="s">
        <v>563</v>
      </c>
      <c r="I90" s="34" t="s">
        <v>564</v>
      </c>
      <c r="K90" s="34" t="s">
        <v>565</v>
      </c>
      <c r="L90" s="34" t="s">
        <v>1579</v>
      </c>
      <c r="M90" s="35" t="s">
        <v>1580</v>
      </c>
      <c r="N90" s="35" t="s">
        <v>2248</v>
      </c>
    </row>
    <row r="91" spans="1:14" s="34" customFormat="1" x14ac:dyDescent="0.2">
      <c r="A91" s="33">
        <v>1558</v>
      </c>
      <c r="B91" s="34" t="s">
        <v>712</v>
      </c>
      <c r="D91" s="34" t="s">
        <v>713</v>
      </c>
      <c r="E91" s="34" t="s">
        <v>711</v>
      </c>
      <c r="F91" s="34" t="s">
        <v>344</v>
      </c>
      <c r="G91" s="34" t="s">
        <v>562</v>
      </c>
      <c r="H91" s="34" t="s">
        <v>563</v>
      </c>
      <c r="I91" s="34" t="s">
        <v>564</v>
      </c>
      <c r="K91" s="34" t="s">
        <v>565</v>
      </c>
      <c r="L91" s="34" t="s">
        <v>102</v>
      </c>
      <c r="M91" s="35" t="s">
        <v>34</v>
      </c>
      <c r="N91" s="35" t="s">
        <v>2249</v>
      </c>
    </row>
    <row r="92" spans="1:14" s="34" customFormat="1" x14ac:dyDescent="0.2">
      <c r="A92" s="33">
        <v>1572</v>
      </c>
      <c r="B92" s="34" t="s">
        <v>714</v>
      </c>
      <c r="D92" s="34" t="s">
        <v>668</v>
      </c>
      <c r="E92" s="34" t="s">
        <v>711</v>
      </c>
      <c r="F92" s="34" t="s">
        <v>332</v>
      </c>
      <c r="G92" s="34" t="s">
        <v>562</v>
      </c>
      <c r="H92" s="34" t="s">
        <v>563</v>
      </c>
      <c r="I92" s="34" t="s">
        <v>564</v>
      </c>
      <c r="K92" s="34" t="s">
        <v>565</v>
      </c>
      <c r="L92" s="34" t="s">
        <v>1581</v>
      </c>
      <c r="M92" s="35" t="s">
        <v>1582</v>
      </c>
      <c r="N92" s="35" t="s">
        <v>2250</v>
      </c>
    </row>
    <row r="93" spans="1:14" s="34" customFormat="1" x14ac:dyDescent="0.2">
      <c r="A93" s="33">
        <v>1573</v>
      </c>
      <c r="B93" s="34" t="s">
        <v>715</v>
      </c>
      <c r="D93" s="34" t="s">
        <v>324</v>
      </c>
      <c r="E93" s="34" t="s">
        <v>708</v>
      </c>
      <c r="F93" s="34" t="s">
        <v>334</v>
      </c>
      <c r="G93" s="34" t="s">
        <v>562</v>
      </c>
      <c r="H93" s="34" t="s">
        <v>563</v>
      </c>
      <c r="I93" s="34" t="s">
        <v>564</v>
      </c>
      <c r="K93" s="34" t="s">
        <v>565</v>
      </c>
      <c r="L93" s="34" t="s">
        <v>1583</v>
      </c>
      <c r="M93" s="35" t="s">
        <v>1584</v>
      </c>
      <c r="N93" s="35" t="s">
        <v>2251</v>
      </c>
    </row>
    <row r="94" spans="1:14" s="34" customFormat="1" x14ac:dyDescent="0.2">
      <c r="A94" s="33">
        <v>1575</v>
      </c>
      <c r="B94" s="34" t="s">
        <v>716</v>
      </c>
      <c r="D94" s="34" t="s">
        <v>523</v>
      </c>
      <c r="E94" s="34" t="s">
        <v>711</v>
      </c>
      <c r="F94" s="34" t="s">
        <v>335</v>
      </c>
      <c r="G94" s="34" t="s">
        <v>562</v>
      </c>
      <c r="H94" s="34" t="s">
        <v>563</v>
      </c>
      <c r="I94" s="34" t="s">
        <v>564</v>
      </c>
      <c r="K94" s="34" t="s">
        <v>565</v>
      </c>
      <c r="L94" s="34" t="s">
        <v>14</v>
      </c>
      <c r="M94" s="35" t="s">
        <v>1585</v>
      </c>
      <c r="N94" s="35" t="s">
        <v>2252</v>
      </c>
    </row>
    <row r="95" spans="1:14" s="34" customFormat="1" x14ac:dyDescent="0.2">
      <c r="A95" s="33">
        <v>1589</v>
      </c>
      <c r="B95" s="34" t="s">
        <v>717</v>
      </c>
      <c r="D95" s="34" t="s">
        <v>718</v>
      </c>
      <c r="E95" s="34" t="s">
        <v>711</v>
      </c>
      <c r="F95" s="34" t="s">
        <v>334</v>
      </c>
      <c r="G95" s="34" t="s">
        <v>562</v>
      </c>
      <c r="H95" s="34" t="s">
        <v>563</v>
      </c>
      <c r="I95" s="34" t="s">
        <v>564</v>
      </c>
      <c r="K95" s="34" t="s">
        <v>565</v>
      </c>
      <c r="L95" s="34" t="s">
        <v>72</v>
      </c>
      <c r="M95" s="35" t="s">
        <v>1586</v>
      </c>
      <c r="N95" s="35" t="s">
        <v>2234</v>
      </c>
    </row>
    <row r="96" spans="1:14" s="34" customFormat="1" x14ac:dyDescent="0.2">
      <c r="A96" s="33">
        <v>1658</v>
      </c>
      <c r="B96" s="34" t="s">
        <v>719</v>
      </c>
      <c r="D96" s="34" t="s">
        <v>509</v>
      </c>
      <c r="E96" s="34" t="s">
        <v>711</v>
      </c>
      <c r="F96" s="34" t="s">
        <v>342</v>
      </c>
      <c r="G96" s="34" t="s">
        <v>562</v>
      </c>
      <c r="H96" s="34" t="s">
        <v>563</v>
      </c>
      <c r="I96" s="34" t="s">
        <v>564</v>
      </c>
      <c r="K96" s="34" t="s">
        <v>565</v>
      </c>
      <c r="L96" s="34" t="s">
        <v>74</v>
      </c>
      <c r="M96" s="35" t="s">
        <v>1587</v>
      </c>
      <c r="N96" s="35" t="s">
        <v>2253</v>
      </c>
    </row>
    <row r="97" spans="1:14" s="34" customFormat="1" x14ac:dyDescent="0.2">
      <c r="A97" s="33">
        <v>1711</v>
      </c>
      <c r="B97" s="34" t="s">
        <v>720</v>
      </c>
      <c r="D97" s="34" t="s">
        <v>606</v>
      </c>
      <c r="E97" s="34" t="s">
        <v>711</v>
      </c>
      <c r="F97" s="34" t="s">
        <v>334</v>
      </c>
      <c r="G97" s="34" t="s">
        <v>562</v>
      </c>
      <c r="H97" s="34" t="s">
        <v>563</v>
      </c>
      <c r="I97" s="34" t="s">
        <v>564</v>
      </c>
      <c r="K97" s="34" t="s">
        <v>565</v>
      </c>
      <c r="L97" s="34" t="s">
        <v>1567</v>
      </c>
      <c r="M97" s="35" t="s">
        <v>1568</v>
      </c>
      <c r="N97" s="35" t="s">
        <v>2199</v>
      </c>
    </row>
    <row r="98" spans="1:14" s="34" customFormat="1" x14ac:dyDescent="0.2">
      <c r="A98" s="33">
        <v>1713</v>
      </c>
      <c r="B98" s="34" t="s">
        <v>721</v>
      </c>
      <c r="D98" s="34" t="s">
        <v>357</v>
      </c>
      <c r="E98" s="34" t="s">
        <v>711</v>
      </c>
      <c r="F98" s="34" t="s">
        <v>334</v>
      </c>
      <c r="G98" s="34" t="s">
        <v>562</v>
      </c>
      <c r="H98" s="34" t="s">
        <v>563</v>
      </c>
      <c r="I98" s="34" t="s">
        <v>564</v>
      </c>
      <c r="K98" s="34" t="s">
        <v>565</v>
      </c>
      <c r="L98" s="34" t="s">
        <v>1588</v>
      </c>
      <c r="M98" s="35" t="s">
        <v>41</v>
      </c>
      <c r="N98" s="35" t="s">
        <v>2213</v>
      </c>
    </row>
    <row r="99" spans="1:14" s="34" customFormat="1" x14ac:dyDescent="0.2">
      <c r="A99" s="33">
        <v>1715</v>
      </c>
      <c r="B99" s="34" t="s">
        <v>722</v>
      </c>
      <c r="D99" s="34" t="s">
        <v>597</v>
      </c>
      <c r="E99" s="34" t="s">
        <v>711</v>
      </c>
      <c r="F99" s="34" t="s">
        <v>339</v>
      </c>
      <c r="G99" s="34" t="s">
        <v>562</v>
      </c>
      <c r="H99" s="34" t="s">
        <v>563</v>
      </c>
      <c r="I99" s="34" t="s">
        <v>564</v>
      </c>
      <c r="K99" s="34" t="s">
        <v>565</v>
      </c>
      <c r="L99" s="34" t="s">
        <v>1589</v>
      </c>
      <c r="M99" s="35" t="s">
        <v>125</v>
      </c>
      <c r="N99" s="35" t="s">
        <v>2254</v>
      </c>
    </row>
    <row r="100" spans="1:14" s="34" customFormat="1" x14ac:dyDescent="0.2">
      <c r="A100" s="33">
        <v>1724</v>
      </c>
      <c r="B100" s="34" t="s">
        <v>723</v>
      </c>
      <c r="D100" s="34" t="s">
        <v>537</v>
      </c>
      <c r="E100" s="34" t="s">
        <v>711</v>
      </c>
      <c r="F100" s="34" t="s">
        <v>339</v>
      </c>
      <c r="G100" s="34" t="s">
        <v>562</v>
      </c>
      <c r="H100" s="34" t="s">
        <v>563</v>
      </c>
      <c r="I100" s="34" t="s">
        <v>564</v>
      </c>
      <c r="K100" s="34" t="s">
        <v>565</v>
      </c>
      <c r="L100" s="34" t="s">
        <v>39</v>
      </c>
      <c r="M100" s="35" t="s">
        <v>1590</v>
      </c>
      <c r="N100" s="35" t="s">
        <v>2255</v>
      </c>
    </row>
    <row r="101" spans="1:14" s="34" customFormat="1" x14ac:dyDescent="0.2">
      <c r="A101" s="33">
        <v>1725</v>
      </c>
      <c r="B101" s="34" t="s">
        <v>724</v>
      </c>
      <c r="D101" s="34" t="s">
        <v>580</v>
      </c>
      <c r="E101" s="34" t="s">
        <v>711</v>
      </c>
      <c r="F101" s="34" t="s">
        <v>338</v>
      </c>
      <c r="G101" s="34" t="s">
        <v>562</v>
      </c>
      <c r="H101" s="34" t="s">
        <v>563</v>
      </c>
      <c r="I101" s="34" t="s">
        <v>564</v>
      </c>
      <c r="K101" s="34" t="s">
        <v>565</v>
      </c>
      <c r="L101" s="34" t="s">
        <v>79</v>
      </c>
      <c r="M101" s="35" t="s">
        <v>1592</v>
      </c>
      <c r="N101" s="35" t="s">
        <v>2243</v>
      </c>
    </row>
    <row r="102" spans="1:14" s="34" customFormat="1" x14ac:dyDescent="0.2">
      <c r="A102" s="33">
        <v>1744</v>
      </c>
      <c r="B102" s="34" t="s">
        <v>725</v>
      </c>
      <c r="D102" s="34" t="s">
        <v>726</v>
      </c>
      <c r="E102" s="34" t="s">
        <v>711</v>
      </c>
      <c r="F102" s="34" t="s">
        <v>337</v>
      </c>
      <c r="G102" s="34" t="s">
        <v>562</v>
      </c>
      <c r="H102" s="34" t="s">
        <v>563</v>
      </c>
      <c r="I102" s="34" t="s">
        <v>564</v>
      </c>
      <c r="K102" s="34" t="s">
        <v>565</v>
      </c>
      <c r="L102" s="34" t="s">
        <v>1593</v>
      </c>
      <c r="M102" s="35" t="s">
        <v>1594</v>
      </c>
      <c r="N102" s="35" t="s">
        <v>2256</v>
      </c>
    </row>
    <row r="103" spans="1:14" s="34" customFormat="1" x14ac:dyDescent="0.2">
      <c r="A103" s="33">
        <v>1764</v>
      </c>
      <c r="B103" s="34" t="s">
        <v>727</v>
      </c>
      <c r="D103" s="34" t="s">
        <v>404</v>
      </c>
      <c r="E103" s="34" t="s">
        <v>711</v>
      </c>
      <c r="F103" s="34" t="s">
        <v>340</v>
      </c>
      <c r="G103" s="34" t="s">
        <v>562</v>
      </c>
      <c r="H103" s="34" t="s">
        <v>563</v>
      </c>
      <c r="I103" s="34" t="s">
        <v>564</v>
      </c>
      <c r="K103" s="34" t="s">
        <v>565</v>
      </c>
      <c r="L103" s="34" t="s">
        <v>141</v>
      </c>
      <c r="M103" s="35" t="s">
        <v>104</v>
      </c>
      <c r="N103" s="35" t="s">
        <v>2229</v>
      </c>
    </row>
    <row r="104" spans="1:14" s="34" customFormat="1" x14ac:dyDescent="0.2">
      <c r="A104" s="33">
        <v>1785</v>
      </c>
      <c r="B104" s="34" t="s">
        <v>728</v>
      </c>
      <c r="D104" s="34" t="s">
        <v>729</v>
      </c>
      <c r="E104" s="34" t="s">
        <v>708</v>
      </c>
      <c r="F104" s="34" t="s">
        <v>337</v>
      </c>
      <c r="G104" s="34" t="s">
        <v>562</v>
      </c>
      <c r="H104" s="34" t="s">
        <v>563</v>
      </c>
      <c r="I104" s="34" t="s">
        <v>564</v>
      </c>
      <c r="K104" s="34" t="s">
        <v>565</v>
      </c>
      <c r="L104" s="34" t="s">
        <v>1595</v>
      </c>
      <c r="M104" s="35" t="s">
        <v>1596</v>
      </c>
      <c r="N104" s="35" t="s">
        <v>2257</v>
      </c>
    </row>
    <row r="105" spans="1:14" s="34" customFormat="1" x14ac:dyDescent="0.2">
      <c r="A105" s="33">
        <v>1786</v>
      </c>
      <c r="B105" s="34" t="s">
        <v>730</v>
      </c>
      <c r="D105" s="34" t="s">
        <v>670</v>
      </c>
      <c r="E105" s="34" t="s">
        <v>711</v>
      </c>
      <c r="F105" s="34" t="s">
        <v>340</v>
      </c>
      <c r="G105" s="34" t="s">
        <v>562</v>
      </c>
      <c r="H105" s="34" t="s">
        <v>563</v>
      </c>
      <c r="I105" s="34" t="s">
        <v>564</v>
      </c>
      <c r="K105" s="34" t="s">
        <v>565</v>
      </c>
      <c r="L105" s="34" t="s">
        <v>34</v>
      </c>
      <c r="M105" s="35" t="s">
        <v>17</v>
      </c>
      <c r="N105" s="35" t="s">
        <v>2258</v>
      </c>
    </row>
    <row r="106" spans="1:14" s="34" customFormat="1" x14ac:dyDescent="0.2">
      <c r="A106" s="33">
        <v>1792</v>
      </c>
      <c r="B106" s="34" t="s">
        <v>731</v>
      </c>
      <c r="D106" s="34" t="s">
        <v>732</v>
      </c>
      <c r="E106" s="34" t="s">
        <v>711</v>
      </c>
      <c r="F106" s="34" t="s">
        <v>335</v>
      </c>
      <c r="G106" s="34" t="s">
        <v>562</v>
      </c>
      <c r="H106" s="34" t="s">
        <v>563</v>
      </c>
      <c r="I106" s="34" t="s">
        <v>564</v>
      </c>
      <c r="K106" s="34" t="s">
        <v>565</v>
      </c>
      <c r="L106" s="34" t="s">
        <v>72</v>
      </c>
      <c r="M106" s="35" t="s">
        <v>85</v>
      </c>
      <c r="N106" s="35" t="s">
        <v>2259</v>
      </c>
    </row>
    <row r="107" spans="1:14" s="34" customFormat="1" x14ac:dyDescent="0.2">
      <c r="A107" s="33">
        <v>1812</v>
      </c>
      <c r="B107" s="34" t="s">
        <v>733</v>
      </c>
      <c r="D107" s="34" t="s">
        <v>734</v>
      </c>
      <c r="E107" s="34" t="s">
        <v>711</v>
      </c>
      <c r="F107" s="34" t="s">
        <v>338</v>
      </c>
      <c r="G107" s="34" t="s">
        <v>562</v>
      </c>
      <c r="H107" s="34" t="s">
        <v>563</v>
      </c>
      <c r="I107" s="34" t="s">
        <v>564</v>
      </c>
      <c r="K107" s="34" t="s">
        <v>565</v>
      </c>
      <c r="L107" s="34" t="s">
        <v>1597</v>
      </c>
      <c r="M107" s="35" t="s">
        <v>1597</v>
      </c>
      <c r="N107" s="35" t="s">
        <v>2260</v>
      </c>
    </row>
    <row r="108" spans="1:14" s="34" customFormat="1" x14ac:dyDescent="0.2">
      <c r="A108" s="33">
        <v>1818</v>
      </c>
      <c r="B108" s="34" t="s">
        <v>735</v>
      </c>
      <c r="D108" s="34" t="s">
        <v>736</v>
      </c>
      <c r="E108" s="34" t="s">
        <v>708</v>
      </c>
      <c r="F108" s="34" t="s">
        <v>338</v>
      </c>
      <c r="G108" s="34" t="s">
        <v>562</v>
      </c>
      <c r="H108" s="34" t="s">
        <v>563</v>
      </c>
      <c r="I108" s="34" t="s">
        <v>564</v>
      </c>
      <c r="K108" s="34" t="s">
        <v>565</v>
      </c>
      <c r="L108" s="34" t="s">
        <v>103</v>
      </c>
      <c r="M108" s="35" t="s">
        <v>1598</v>
      </c>
      <c r="N108" s="35" t="s">
        <v>2261</v>
      </c>
    </row>
    <row r="109" spans="1:14" s="34" customFormat="1" x14ac:dyDescent="0.2">
      <c r="A109" s="33">
        <v>1831</v>
      </c>
      <c r="B109" s="34" t="s">
        <v>737</v>
      </c>
      <c r="D109" s="34" t="s">
        <v>400</v>
      </c>
      <c r="E109" s="34" t="s">
        <v>711</v>
      </c>
      <c r="F109" s="34" t="s">
        <v>333</v>
      </c>
      <c r="G109" s="34" t="s">
        <v>562</v>
      </c>
      <c r="H109" s="34" t="s">
        <v>563</v>
      </c>
      <c r="I109" s="34" t="s">
        <v>564</v>
      </c>
      <c r="K109" s="34" t="s">
        <v>565</v>
      </c>
      <c r="L109" s="34" t="s">
        <v>636</v>
      </c>
      <c r="M109" s="35" t="s">
        <v>1599</v>
      </c>
      <c r="N109" s="35" t="s">
        <v>2262</v>
      </c>
    </row>
    <row r="110" spans="1:14" s="34" customFormat="1" x14ac:dyDescent="0.2">
      <c r="A110" s="33">
        <v>1866</v>
      </c>
      <c r="B110" s="34" t="s">
        <v>738</v>
      </c>
      <c r="D110" s="34" t="s">
        <v>178</v>
      </c>
      <c r="E110" s="34" t="s">
        <v>711</v>
      </c>
      <c r="F110" s="34" t="s">
        <v>339</v>
      </c>
      <c r="G110" s="34" t="s">
        <v>562</v>
      </c>
      <c r="H110" s="34" t="s">
        <v>563</v>
      </c>
      <c r="I110" s="34" t="s">
        <v>564</v>
      </c>
      <c r="K110" s="34" t="s">
        <v>565</v>
      </c>
      <c r="L110" s="34" t="s">
        <v>1600</v>
      </c>
      <c r="M110" s="35" t="s">
        <v>1601</v>
      </c>
      <c r="N110" s="35" t="s">
        <v>2263</v>
      </c>
    </row>
    <row r="111" spans="1:14" s="34" customFormat="1" x14ac:dyDescent="0.2">
      <c r="A111" s="33">
        <v>1883</v>
      </c>
      <c r="B111" s="34" t="s">
        <v>739</v>
      </c>
      <c r="D111" s="34" t="s">
        <v>432</v>
      </c>
      <c r="E111" s="34" t="s">
        <v>711</v>
      </c>
      <c r="F111" s="34" t="s">
        <v>333</v>
      </c>
      <c r="G111" s="34" t="s">
        <v>562</v>
      </c>
      <c r="H111" s="34" t="s">
        <v>563</v>
      </c>
      <c r="I111" s="34" t="s">
        <v>564</v>
      </c>
      <c r="K111" s="34" t="s">
        <v>565</v>
      </c>
      <c r="L111" s="34" t="s">
        <v>1602</v>
      </c>
      <c r="M111" s="35" t="s">
        <v>1603</v>
      </c>
      <c r="N111" s="35" t="s">
        <v>2221</v>
      </c>
    </row>
    <row r="112" spans="1:14" s="34" customFormat="1" x14ac:dyDescent="0.2">
      <c r="A112" s="33">
        <v>1898</v>
      </c>
      <c r="B112" s="34" t="s">
        <v>740</v>
      </c>
      <c r="D112" s="34" t="s">
        <v>403</v>
      </c>
      <c r="E112" s="34" t="s">
        <v>711</v>
      </c>
      <c r="F112" s="34" t="s">
        <v>334</v>
      </c>
      <c r="G112" s="34" t="s">
        <v>562</v>
      </c>
      <c r="H112" s="34" t="s">
        <v>563</v>
      </c>
      <c r="I112" s="34" t="s">
        <v>564</v>
      </c>
      <c r="K112" s="34" t="s">
        <v>565</v>
      </c>
      <c r="L112" s="34" t="s">
        <v>1604</v>
      </c>
      <c r="M112" s="35" t="s">
        <v>1605</v>
      </c>
      <c r="N112" s="35" t="s">
        <v>2264</v>
      </c>
    </row>
    <row r="113" spans="1:14" s="34" customFormat="1" x14ac:dyDescent="0.2">
      <c r="A113" s="33">
        <v>1900</v>
      </c>
      <c r="B113" s="34" t="s">
        <v>741</v>
      </c>
      <c r="D113" s="34" t="s">
        <v>537</v>
      </c>
      <c r="E113" s="34" t="s">
        <v>711</v>
      </c>
      <c r="F113" s="34" t="s">
        <v>339</v>
      </c>
      <c r="G113" s="34" t="s">
        <v>562</v>
      </c>
      <c r="H113" s="34" t="s">
        <v>563</v>
      </c>
      <c r="I113" s="34" t="s">
        <v>564</v>
      </c>
      <c r="K113" s="34" t="s">
        <v>565</v>
      </c>
      <c r="L113" s="34" t="s">
        <v>1606</v>
      </c>
      <c r="M113" s="35" t="s">
        <v>1607</v>
      </c>
      <c r="N113" s="35" t="s">
        <v>2265</v>
      </c>
    </row>
    <row r="114" spans="1:14" s="34" customFormat="1" x14ac:dyDescent="0.2">
      <c r="A114" s="33">
        <v>1903</v>
      </c>
      <c r="B114" s="34" t="s">
        <v>742</v>
      </c>
      <c r="D114" s="34" t="s">
        <v>743</v>
      </c>
      <c r="E114" s="34" t="s">
        <v>708</v>
      </c>
      <c r="F114" s="34" t="s">
        <v>337</v>
      </c>
      <c r="G114" s="34" t="s">
        <v>562</v>
      </c>
      <c r="H114" s="34" t="s">
        <v>563</v>
      </c>
      <c r="I114" s="34" t="s">
        <v>564</v>
      </c>
      <c r="K114" s="34" t="s">
        <v>565</v>
      </c>
      <c r="L114" s="34" t="s">
        <v>1608</v>
      </c>
      <c r="M114" s="35" t="s">
        <v>1609</v>
      </c>
      <c r="N114" s="35" t="s">
        <v>2266</v>
      </c>
    </row>
    <row r="115" spans="1:14" s="34" customFormat="1" x14ac:dyDescent="0.2">
      <c r="A115" s="33">
        <v>1904</v>
      </c>
      <c r="B115" s="34" t="s">
        <v>744</v>
      </c>
      <c r="C115" s="33"/>
      <c r="D115" s="34" t="s">
        <v>402</v>
      </c>
      <c r="E115" s="34" t="s">
        <v>711</v>
      </c>
      <c r="F115" s="34" t="s">
        <v>333</v>
      </c>
      <c r="G115" s="34" t="s">
        <v>562</v>
      </c>
      <c r="H115" s="34" t="s">
        <v>563</v>
      </c>
      <c r="I115" s="34" t="s">
        <v>564</v>
      </c>
      <c r="K115" s="34" t="s">
        <v>565</v>
      </c>
      <c r="L115" s="34" t="s">
        <v>1610</v>
      </c>
      <c r="M115" s="35" t="s">
        <v>1611</v>
      </c>
      <c r="N115" s="35" t="s">
        <v>2267</v>
      </c>
    </row>
    <row r="116" spans="1:14" s="34" customFormat="1" x14ac:dyDescent="0.2">
      <c r="A116" s="33">
        <v>1908</v>
      </c>
      <c r="B116" s="34" t="s">
        <v>745</v>
      </c>
      <c r="D116" s="34" t="s">
        <v>746</v>
      </c>
      <c r="E116" s="34" t="s">
        <v>711</v>
      </c>
      <c r="F116" s="34" t="s">
        <v>337</v>
      </c>
      <c r="G116" s="34" t="s">
        <v>562</v>
      </c>
      <c r="H116" s="34" t="s">
        <v>563</v>
      </c>
      <c r="I116" s="34" t="s">
        <v>564</v>
      </c>
      <c r="K116" s="34" t="s">
        <v>565</v>
      </c>
      <c r="L116" s="34" t="s">
        <v>9</v>
      </c>
      <c r="M116" s="35" t="s">
        <v>1612</v>
      </c>
      <c r="N116" s="35" t="s">
        <v>2268</v>
      </c>
    </row>
    <row r="117" spans="1:14" s="34" customFormat="1" x14ac:dyDescent="0.2">
      <c r="A117" s="33">
        <v>1925</v>
      </c>
      <c r="B117" s="34" t="s">
        <v>747</v>
      </c>
      <c r="D117" s="34" t="s">
        <v>400</v>
      </c>
      <c r="E117" s="34" t="s">
        <v>711</v>
      </c>
      <c r="F117" s="34" t="s">
        <v>333</v>
      </c>
      <c r="G117" s="34" t="s">
        <v>562</v>
      </c>
      <c r="H117" s="34" t="s">
        <v>563</v>
      </c>
      <c r="I117" s="34" t="s">
        <v>564</v>
      </c>
      <c r="K117" s="34" t="s">
        <v>565</v>
      </c>
      <c r="L117" s="34" t="s">
        <v>362</v>
      </c>
      <c r="M117" s="35" t="s">
        <v>48</v>
      </c>
      <c r="N117" s="35" t="s">
        <v>2269</v>
      </c>
    </row>
    <row r="118" spans="1:14" s="34" customFormat="1" x14ac:dyDescent="0.2">
      <c r="A118" s="33">
        <v>1930</v>
      </c>
      <c r="B118" s="34" t="s">
        <v>748</v>
      </c>
      <c r="D118" s="34" t="s">
        <v>408</v>
      </c>
      <c r="E118" s="34" t="s">
        <v>711</v>
      </c>
      <c r="F118" s="34" t="s">
        <v>340</v>
      </c>
      <c r="G118" s="34" t="s">
        <v>562</v>
      </c>
      <c r="H118" s="34" t="s">
        <v>563</v>
      </c>
      <c r="I118" s="34" t="s">
        <v>564</v>
      </c>
      <c r="K118" s="34" t="s">
        <v>565</v>
      </c>
      <c r="L118" s="34" t="s">
        <v>9</v>
      </c>
      <c r="M118" s="35" t="s">
        <v>1613</v>
      </c>
      <c r="N118" s="35" t="s">
        <v>2226</v>
      </c>
    </row>
    <row r="119" spans="1:14" s="34" customFormat="1" x14ac:dyDescent="0.2">
      <c r="A119" s="33">
        <v>1986</v>
      </c>
      <c r="B119" s="34" t="s">
        <v>749</v>
      </c>
      <c r="D119" s="34" t="s">
        <v>750</v>
      </c>
      <c r="E119" s="34" t="s">
        <v>711</v>
      </c>
      <c r="F119" s="34" t="s">
        <v>336</v>
      </c>
      <c r="G119" s="34" t="s">
        <v>562</v>
      </c>
      <c r="H119" s="34" t="s">
        <v>563</v>
      </c>
      <c r="I119" s="34" t="s">
        <v>564</v>
      </c>
      <c r="K119" s="34" t="s">
        <v>565</v>
      </c>
      <c r="L119" s="34" t="s">
        <v>79</v>
      </c>
      <c r="M119" s="35" t="s">
        <v>1614</v>
      </c>
      <c r="N119" s="35" t="s">
        <v>2262</v>
      </c>
    </row>
    <row r="120" spans="1:14" s="34" customFormat="1" x14ac:dyDescent="0.2">
      <c r="A120" s="33">
        <v>2024</v>
      </c>
      <c r="B120" s="34" t="s">
        <v>751</v>
      </c>
      <c r="D120" s="34" t="s">
        <v>752</v>
      </c>
      <c r="E120" s="34" t="s">
        <v>711</v>
      </c>
      <c r="F120" s="34" t="s">
        <v>337</v>
      </c>
      <c r="G120" s="34" t="s">
        <v>562</v>
      </c>
      <c r="H120" s="34" t="s">
        <v>563</v>
      </c>
      <c r="I120" s="34" t="s">
        <v>564</v>
      </c>
      <c r="K120" s="34" t="s">
        <v>565</v>
      </c>
      <c r="L120" s="34" t="s">
        <v>1615</v>
      </c>
      <c r="M120" s="35" t="s">
        <v>365</v>
      </c>
      <c r="N120" s="35" t="s">
        <v>2200</v>
      </c>
    </row>
    <row r="121" spans="1:14" s="34" customFormat="1" x14ac:dyDescent="0.2">
      <c r="A121" s="33">
        <v>2032</v>
      </c>
      <c r="B121" s="34" t="s">
        <v>753</v>
      </c>
      <c r="D121" s="34" t="s">
        <v>752</v>
      </c>
      <c r="E121" s="34" t="s">
        <v>711</v>
      </c>
      <c r="F121" s="34" t="s">
        <v>337</v>
      </c>
      <c r="G121" s="34" t="s">
        <v>562</v>
      </c>
      <c r="H121" s="34" t="s">
        <v>563</v>
      </c>
      <c r="I121" s="34" t="s">
        <v>564</v>
      </c>
      <c r="K121" s="34" t="s">
        <v>565</v>
      </c>
      <c r="L121" s="34" t="s">
        <v>1616</v>
      </c>
      <c r="M121" s="35" t="s">
        <v>1617</v>
      </c>
      <c r="N121" s="35" t="s">
        <v>2187</v>
      </c>
    </row>
    <row r="122" spans="1:14" s="34" customFormat="1" x14ac:dyDescent="0.2">
      <c r="A122" s="33">
        <v>2073</v>
      </c>
      <c r="B122" s="34" t="s">
        <v>754</v>
      </c>
      <c r="D122" s="34" t="s">
        <v>377</v>
      </c>
      <c r="E122" s="34" t="s">
        <v>711</v>
      </c>
      <c r="F122" s="34" t="s">
        <v>344</v>
      </c>
      <c r="G122" s="34" t="s">
        <v>562</v>
      </c>
      <c r="H122" s="34" t="s">
        <v>563</v>
      </c>
      <c r="I122" s="34" t="s">
        <v>564</v>
      </c>
      <c r="K122" s="34" t="s">
        <v>565</v>
      </c>
      <c r="L122" s="34" t="s">
        <v>1618</v>
      </c>
      <c r="M122" s="35" t="s">
        <v>1619</v>
      </c>
      <c r="N122" s="35" t="s">
        <v>2262</v>
      </c>
    </row>
    <row r="123" spans="1:14" s="34" customFormat="1" x14ac:dyDescent="0.2">
      <c r="A123" s="33">
        <v>2085</v>
      </c>
      <c r="B123" s="34" t="s">
        <v>755</v>
      </c>
      <c r="D123" s="34" t="s">
        <v>381</v>
      </c>
      <c r="E123" s="34" t="s">
        <v>711</v>
      </c>
      <c r="F123" s="34" t="s">
        <v>343</v>
      </c>
      <c r="G123" s="34" t="s">
        <v>562</v>
      </c>
      <c r="H123" s="34" t="s">
        <v>563</v>
      </c>
      <c r="I123" s="34" t="s">
        <v>564</v>
      </c>
      <c r="K123" s="34" t="s">
        <v>565</v>
      </c>
      <c r="L123" s="34" t="s">
        <v>13</v>
      </c>
      <c r="M123" s="35" t="s">
        <v>1620</v>
      </c>
      <c r="N123" s="35" t="s">
        <v>2270</v>
      </c>
    </row>
    <row r="124" spans="1:14" s="34" customFormat="1" x14ac:dyDescent="0.2">
      <c r="A124" s="33">
        <v>2121</v>
      </c>
      <c r="B124" s="34" t="s">
        <v>756</v>
      </c>
      <c r="D124" s="34" t="s">
        <v>757</v>
      </c>
      <c r="E124" s="34" t="s">
        <v>711</v>
      </c>
      <c r="F124" s="34" t="s">
        <v>337</v>
      </c>
      <c r="G124" s="34" t="s">
        <v>562</v>
      </c>
      <c r="H124" s="34" t="s">
        <v>563</v>
      </c>
      <c r="I124" s="34" t="s">
        <v>564</v>
      </c>
      <c r="K124" s="34" t="s">
        <v>565</v>
      </c>
      <c r="L124" s="34" t="s">
        <v>1621</v>
      </c>
      <c r="M124" s="35" t="s">
        <v>1622</v>
      </c>
      <c r="N124" s="35" t="s">
        <v>2271</v>
      </c>
    </row>
    <row r="125" spans="1:14" s="34" customFormat="1" x14ac:dyDescent="0.2">
      <c r="A125" s="33">
        <v>2137</v>
      </c>
      <c r="B125" s="34" t="s">
        <v>758</v>
      </c>
      <c r="D125" s="34" t="s">
        <v>384</v>
      </c>
      <c r="E125" s="34" t="s">
        <v>711</v>
      </c>
      <c r="F125" s="34" t="s">
        <v>338</v>
      </c>
      <c r="G125" s="34" t="s">
        <v>562</v>
      </c>
      <c r="H125" s="34" t="s">
        <v>563</v>
      </c>
      <c r="I125" s="34" t="s">
        <v>564</v>
      </c>
      <c r="K125" s="34" t="s">
        <v>565</v>
      </c>
      <c r="L125" s="34" t="s">
        <v>1623</v>
      </c>
      <c r="M125" s="35" t="s">
        <v>1624</v>
      </c>
      <c r="N125" s="35" t="s">
        <v>2243</v>
      </c>
    </row>
    <row r="126" spans="1:14" s="34" customFormat="1" x14ac:dyDescent="0.2">
      <c r="A126" s="33">
        <v>2162</v>
      </c>
      <c r="B126" s="34" t="s">
        <v>759</v>
      </c>
      <c r="D126" s="34" t="s">
        <v>537</v>
      </c>
      <c r="E126" s="34" t="s">
        <v>711</v>
      </c>
      <c r="F126" s="34" t="s">
        <v>339</v>
      </c>
      <c r="G126" s="34" t="s">
        <v>562</v>
      </c>
      <c r="H126" s="34" t="s">
        <v>563</v>
      </c>
      <c r="I126" s="34" t="s">
        <v>564</v>
      </c>
      <c r="K126" s="34" t="s">
        <v>565</v>
      </c>
      <c r="L126" s="34" t="s">
        <v>1625</v>
      </c>
      <c r="M126" s="35" t="s">
        <v>1626</v>
      </c>
      <c r="N126" s="35" t="s">
        <v>2272</v>
      </c>
    </row>
    <row r="127" spans="1:14" s="34" customFormat="1" x14ac:dyDescent="0.2">
      <c r="A127" s="33">
        <v>2172</v>
      </c>
      <c r="B127" s="34" t="s">
        <v>760</v>
      </c>
      <c r="D127" s="34" t="s">
        <v>468</v>
      </c>
      <c r="E127" s="34" t="s">
        <v>711</v>
      </c>
      <c r="F127" s="34" t="s">
        <v>334</v>
      </c>
      <c r="G127" s="34" t="s">
        <v>562</v>
      </c>
      <c r="H127" s="34" t="s">
        <v>563</v>
      </c>
      <c r="I127" s="34" t="s">
        <v>564</v>
      </c>
      <c r="K127" s="34" t="s">
        <v>565</v>
      </c>
      <c r="L127" s="34" t="s">
        <v>19</v>
      </c>
      <c r="M127" s="35" t="s">
        <v>535</v>
      </c>
      <c r="N127" s="35" t="s">
        <v>2246</v>
      </c>
    </row>
    <row r="128" spans="1:14" s="34" customFormat="1" x14ac:dyDescent="0.2">
      <c r="A128" s="33">
        <v>2179</v>
      </c>
      <c r="B128" s="34" t="s">
        <v>761</v>
      </c>
      <c r="D128" s="34" t="s">
        <v>363</v>
      </c>
      <c r="E128" s="34" t="s">
        <v>711</v>
      </c>
      <c r="F128" s="34" t="s">
        <v>341</v>
      </c>
      <c r="G128" s="34" t="s">
        <v>562</v>
      </c>
      <c r="H128" s="34" t="s">
        <v>563</v>
      </c>
      <c r="I128" s="34" t="s">
        <v>564</v>
      </c>
      <c r="K128" s="34" t="s">
        <v>565</v>
      </c>
      <c r="L128" s="34" t="s">
        <v>1627</v>
      </c>
      <c r="M128" s="35" t="s">
        <v>1628</v>
      </c>
      <c r="N128" s="35" t="s">
        <v>2198</v>
      </c>
    </row>
    <row r="129" spans="1:14" s="34" customFormat="1" x14ac:dyDescent="0.2">
      <c r="A129" s="33">
        <v>2181</v>
      </c>
      <c r="B129" s="34" t="s">
        <v>762</v>
      </c>
      <c r="D129" s="34" t="s">
        <v>549</v>
      </c>
      <c r="E129" s="34" t="s">
        <v>711</v>
      </c>
      <c r="F129" s="34" t="s">
        <v>333</v>
      </c>
      <c r="G129" s="34" t="s">
        <v>562</v>
      </c>
      <c r="H129" s="34" t="s">
        <v>563</v>
      </c>
      <c r="I129" s="34" t="s">
        <v>564</v>
      </c>
      <c r="K129" s="34" t="s">
        <v>565</v>
      </c>
      <c r="L129" s="34" t="s">
        <v>1629</v>
      </c>
      <c r="M129" s="35" t="s">
        <v>1630</v>
      </c>
      <c r="N129" s="35" t="s">
        <v>2185</v>
      </c>
    </row>
    <row r="130" spans="1:14" s="34" customFormat="1" x14ac:dyDescent="0.2">
      <c r="A130" s="33">
        <v>2225</v>
      </c>
      <c r="B130" s="34" t="s">
        <v>763</v>
      </c>
      <c r="D130" s="34" t="s">
        <v>764</v>
      </c>
      <c r="E130" s="34" t="s">
        <v>711</v>
      </c>
      <c r="F130" s="34" t="s">
        <v>339</v>
      </c>
      <c r="G130" s="34" t="s">
        <v>562</v>
      </c>
      <c r="H130" s="34" t="s">
        <v>563</v>
      </c>
      <c r="I130" s="34" t="s">
        <v>564</v>
      </c>
      <c r="K130" s="34" t="s">
        <v>565</v>
      </c>
      <c r="L130" s="34" t="s">
        <v>111</v>
      </c>
      <c r="M130" s="35" t="s">
        <v>1631</v>
      </c>
      <c r="N130" s="35" t="s">
        <v>2273</v>
      </c>
    </row>
    <row r="131" spans="1:14" s="34" customFormat="1" x14ac:dyDescent="0.2">
      <c r="A131" s="33">
        <v>2244</v>
      </c>
      <c r="B131" s="34" t="s">
        <v>765</v>
      </c>
      <c r="D131" s="34" t="s">
        <v>386</v>
      </c>
      <c r="E131" s="34" t="s">
        <v>711</v>
      </c>
      <c r="F131" s="34" t="s">
        <v>337</v>
      </c>
      <c r="G131" s="34" t="s">
        <v>562</v>
      </c>
      <c r="H131" s="34" t="s">
        <v>563</v>
      </c>
      <c r="I131" s="34" t="s">
        <v>564</v>
      </c>
      <c r="K131" s="34" t="s">
        <v>565</v>
      </c>
      <c r="L131" s="34" t="s">
        <v>1479</v>
      </c>
      <c r="M131" s="35" t="s">
        <v>1632</v>
      </c>
      <c r="N131" s="35" t="s">
        <v>2274</v>
      </c>
    </row>
    <row r="132" spans="1:14" s="34" customFormat="1" x14ac:dyDescent="0.2">
      <c r="A132" s="33">
        <v>2245</v>
      </c>
      <c r="B132" s="34" t="s">
        <v>766</v>
      </c>
      <c r="D132" s="34" t="s">
        <v>726</v>
      </c>
      <c r="E132" s="34" t="s">
        <v>767</v>
      </c>
      <c r="F132" s="34" t="s">
        <v>337</v>
      </c>
      <c r="G132" s="34" t="s">
        <v>562</v>
      </c>
      <c r="H132" s="34" t="s">
        <v>563</v>
      </c>
      <c r="I132" s="34" t="s">
        <v>564</v>
      </c>
      <c r="K132" s="34" t="s">
        <v>565</v>
      </c>
      <c r="L132" s="34" t="s">
        <v>1633</v>
      </c>
      <c r="M132" s="35" t="s">
        <v>57</v>
      </c>
      <c r="N132" s="35" t="s">
        <v>2275</v>
      </c>
    </row>
    <row r="133" spans="1:14" s="34" customFormat="1" x14ac:dyDescent="0.2">
      <c r="A133" s="33">
        <v>2302</v>
      </c>
      <c r="B133" s="34" t="s">
        <v>768</v>
      </c>
      <c r="D133" s="34" t="s">
        <v>769</v>
      </c>
      <c r="E133" s="34" t="s">
        <v>767</v>
      </c>
      <c r="F133" s="34" t="s">
        <v>341</v>
      </c>
      <c r="G133" s="34" t="s">
        <v>562</v>
      </c>
      <c r="H133" s="34" t="s">
        <v>563</v>
      </c>
      <c r="I133" s="34" t="s">
        <v>564</v>
      </c>
      <c r="K133" s="34" t="s">
        <v>565</v>
      </c>
      <c r="L133" s="34" t="s">
        <v>1634</v>
      </c>
      <c r="M133" s="35" t="s">
        <v>429</v>
      </c>
      <c r="N133" s="35" t="s">
        <v>2276</v>
      </c>
    </row>
    <row r="134" spans="1:14" s="34" customFormat="1" x14ac:dyDescent="0.2">
      <c r="A134" s="33">
        <v>2321</v>
      </c>
      <c r="B134" s="34" t="s">
        <v>770</v>
      </c>
      <c r="D134" s="34" t="s">
        <v>769</v>
      </c>
      <c r="E134" s="34" t="s">
        <v>767</v>
      </c>
      <c r="F134" s="34" t="s">
        <v>341</v>
      </c>
      <c r="G134" s="34" t="s">
        <v>562</v>
      </c>
      <c r="H134" s="34" t="s">
        <v>563</v>
      </c>
      <c r="I134" s="34" t="s">
        <v>564</v>
      </c>
      <c r="K134" s="34" t="s">
        <v>565</v>
      </c>
      <c r="L134" s="34" t="s">
        <v>54</v>
      </c>
      <c r="M134" s="35" t="s">
        <v>9</v>
      </c>
      <c r="N134" s="35" t="s">
        <v>2276</v>
      </c>
    </row>
    <row r="135" spans="1:14" s="34" customFormat="1" x14ac:dyDescent="0.2">
      <c r="A135" s="33">
        <v>2341</v>
      </c>
      <c r="B135" s="34" t="s">
        <v>771</v>
      </c>
      <c r="D135" s="34" t="s">
        <v>518</v>
      </c>
      <c r="E135" s="34" t="s">
        <v>767</v>
      </c>
      <c r="F135" s="34" t="s">
        <v>334</v>
      </c>
      <c r="G135" s="34" t="s">
        <v>562</v>
      </c>
      <c r="H135" s="34" t="s">
        <v>563</v>
      </c>
      <c r="I135" s="34" t="s">
        <v>564</v>
      </c>
      <c r="K135" s="34" t="s">
        <v>565</v>
      </c>
      <c r="L135" s="34" t="s">
        <v>1635</v>
      </c>
      <c r="M135" s="35" t="s">
        <v>14</v>
      </c>
      <c r="N135" s="35" t="s">
        <v>2265</v>
      </c>
    </row>
    <row r="136" spans="1:14" s="34" customFormat="1" x14ac:dyDescent="0.2">
      <c r="A136" s="33">
        <v>2385</v>
      </c>
      <c r="B136" s="34" t="s">
        <v>772</v>
      </c>
      <c r="D136" s="34" t="s">
        <v>400</v>
      </c>
      <c r="E136" s="34" t="s">
        <v>767</v>
      </c>
      <c r="F136" s="34" t="s">
        <v>333</v>
      </c>
      <c r="G136" s="34" t="s">
        <v>562</v>
      </c>
      <c r="H136" s="34" t="s">
        <v>563</v>
      </c>
      <c r="I136" s="34" t="s">
        <v>564</v>
      </c>
      <c r="K136" s="34" t="s">
        <v>565</v>
      </c>
      <c r="L136" s="34" t="s">
        <v>1636</v>
      </c>
      <c r="M136" s="35" t="s">
        <v>1508</v>
      </c>
      <c r="N136" s="35" t="s">
        <v>2277</v>
      </c>
    </row>
    <row r="137" spans="1:14" s="34" customFormat="1" x14ac:dyDescent="0.2">
      <c r="A137" s="33">
        <v>2443</v>
      </c>
      <c r="B137" s="34" t="s">
        <v>773</v>
      </c>
      <c r="D137" s="34" t="s">
        <v>178</v>
      </c>
      <c r="E137" s="34" t="s">
        <v>767</v>
      </c>
      <c r="F137" s="34" t="s">
        <v>339</v>
      </c>
      <c r="G137" s="34" t="s">
        <v>562</v>
      </c>
      <c r="H137" s="34" t="s">
        <v>563</v>
      </c>
      <c r="I137" s="34" t="s">
        <v>564</v>
      </c>
      <c r="K137" s="34" t="s">
        <v>565</v>
      </c>
      <c r="L137" s="34" t="s">
        <v>1528</v>
      </c>
      <c r="M137" s="35" t="s">
        <v>72</v>
      </c>
      <c r="N137" s="35" t="s">
        <v>2278</v>
      </c>
    </row>
    <row r="138" spans="1:14" s="34" customFormat="1" x14ac:dyDescent="0.2">
      <c r="A138" s="33">
        <v>2527</v>
      </c>
      <c r="B138" s="34" t="s">
        <v>774</v>
      </c>
      <c r="D138" s="34" t="s">
        <v>472</v>
      </c>
      <c r="E138" s="34" t="s">
        <v>767</v>
      </c>
      <c r="F138" s="34" t="s">
        <v>340</v>
      </c>
      <c r="G138" s="34" t="s">
        <v>562</v>
      </c>
      <c r="H138" s="34" t="s">
        <v>563</v>
      </c>
      <c r="I138" s="34" t="s">
        <v>564</v>
      </c>
      <c r="K138" s="34" t="s">
        <v>565</v>
      </c>
      <c r="L138" s="34" t="s">
        <v>1637</v>
      </c>
      <c r="M138" s="35" t="s">
        <v>1638</v>
      </c>
      <c r="N138" s="35" t="s">
        <v>2279</v>
      </c>
    </row>
    <row r="139" spans="1:14" s="34" customFormat="1" x14ac:dyDescent="0.2">
      <c r="A139" s="33">
        <v>2538</v>
      </c>
      <c r="B139" s="34" t="s">
        <v>775</v>
      </c>
      <c r="D139" s="34" t="s">
        <v>386</v>
      </c>
      <c r="E139" s="34" t="s">
        <v>767</v>
      </c>
      <c r="F139" s="34" t="s">
        <v>337</v>
      </c>
      <c r="G139" s="34" t="s">
        <v>562</v>
      </c>
      <c r="H139" s="34" t="s">
        <v>563</v>
      </c>
      <c r="I139" s="34" t="s">
        <v>564</v>
      </c>
      <c r="K139" s="34" t="s">
        <v>565</v>
      </c>
      <c r="L139" s="34" t="s">
        <v>1639</v>
      </c>
      <c r="M139" s="35" t="s">
        <v>1640</v>
      </c>
      <c r="N139" s="35" t="s">
        <v>2280</v>
      </c>
    </row>
    <row r="140" spans="1:14" s="34" customFormat="1" x14ac:dyDescent="0.2">
      <c r="A140" s="33">
        <v>2602</v>
      </c>
      <c r="B140" s="34" t="s">
        <v>776</v>
      </c>
      <c r="D140" s="34" t="s">
        <v>777</v>
      </c>
      <c r="E140" s="34" t="s">
        <v>767</v>
      </c>
      <c r="F140" s="34" t="s">
        <v>335</v>
      </c>
      <c r="G140" s="34" t="s">
        <v>562</v>
      </c>
      <c r="H140" s="34" t="s">
        <v>563</v>
      </c>
      <c r="I140" s="34" t="s">
        <v>564</v>
      </c>
      <c r="K140" s="34" t="s">
        <v>565</v>
      </c>
      <c r="L140" s="34" t="s">
        <v>1642</v>
      </c>
      <c r="M140" s="35" t="s">
        <v>1643</v>
      </c>
      <c r="N140" s="35" t="s">
        <v>2214</v>
      </c>
    </row>
    <row r="141" spans="1:14" s="34" customFormat="1" x14ac:dyDescent="0.2">
      <c r="A141" s="33">
        <v>2628</v>
      </c>
      <c r="B141" s="34" t="s">
        <v>778</v>
      </c>
      <c r="D141" s="34" t="s">
        <v>404</v>
      </c>
      <c r="E141" s="34" t="s">
        <v>767</v>
      </c>
      <c r="F141" s="34" t="s">
        <v>340</v>
      </c>
      <c r="G141" s="34" t="s">
        <v>562</v>
      </c>
      <c r="H141" s="34" t="s">
        <v>563</v>
      </c>
      <c r="I141" s="34" t="s">
        <v>564</v>
      </c>
      <c r="K141" s="34" t="s">
        <v>565</v>
      </c>
      <c r="L141" s="34" t="s">
        <v>1644</v>
      </c>
      <c r="M141" s="35" t="s">
        <v>1508</v>
      </c>
      <c r="N141" s="35" t="s">
        <v>2274</v>
      </c>
    </row>
    <row r="142" spans="1:14" s="34" customFormat="1" x14ac:dyDescent="0.2">
      <c r="A142" s="33">
        <v>2718</v>
      </c>
      <c r="B142" s="34" t="s">
        <v>779</v>
      </c>
      <c r="D142" s="34" t="s">
        <v>426</v>
      </c>
      <c r="E142" s="34" t="s">
        <v>767</v>
      </c>
      <c r="F142" s="34" t="s">
        <v>339</v>
      </c>
      <c r="G142" s="34" t="s">
        <v>562</v>
      </c>
      <c r="H142" s="34" t="s">
        <v>563</v>
      </c>
      <c r="I142" s="34" t="s">
        <v>564</v>
      </c>
      <c r="K142" s="34" t="s">
        <v>565</v>
      </c>
      <c r="L142" s="34" t="s">
        <v>1645</v>
      </c>
      <c r="M142" s="35" t="s">
        <v>72</v>
      </c>
      <c r="N142" s="35" t="s">
        <v>2281</v>
      </c>
    </row>
    <row r="143" spans="1:14" s="34" customFormat="1" x14ac:dyDescent="0.2">
      <c r="A143" s="33">
        <v>2775</v>
      </c>
      <c r="B143" s="34" t="s">
        <v>780</v>
      </c>
      <c r="D143" s="34" t="s">
        <v>293</v>
      </c>
      <c r="E143" s="34" t="s">
        <v>767</v>
      </c>
      <c r="F143" s="34" t="s">
        <v>333</v>
      </c>
      <c r="G143" s="34" t="s">
        <v>562</v>
      </c>
      <c r="H143" s="34" t="s">
        <v>563</v>
      </c>
      <c r="I143" s="34" t="s">
        <v>564</v>
      </c>
      <c r="K143" s="34" t="s">
        <v>565</v>
      </c>
      <c r="L143" s="34" t="s">
        <v>1472</v>
      </c>
      <c r="M143" s="35" t="s">
        <v>1636</v>
      </c>
      <c r="N143" s="35" t="s">
        <v>2282</v>
      </c>
    </row>
    <row r="144" spans="1:14" s="34" customFormat="1" x14ac:dyDescent="0.2">
      <c r="A144" s="33">
        <v>2782</v>
      </c>
      <c r="B144" s="34" t="s">
        <v>781</v>
      </c>
      <c r="D144" s="34" t="s">
        <v>782</v>
      </c>
      <c r="E144" s="34" t="s">
        <v>767</v>
      </c>
      <c r="F144" s="34" t="s">
        <v>342</v>
      </c>
      <c r="G144" s="34" t="s">
        <v>562</v>
      </c>
      <c r="H144" s="34" t="s">
        <v>563</v>
      </c>
      <c r="I144" s="34" t="s">
        <v>564</v>
      </c>
      <c r="K144" s="34" t="s">
        <v>565</v>
      </c>
      <c r="L144" s="34" t="s">
        <v>74</v>
      </c>
      <c r="M144" s="35" t="s">
        <v>1587</v>
      </c>
      <c r="N144" s="35" t="s">
        <v>2198</v>
      </c>
    </row>
    <row r="145" spans="1:14" s="34" customFormat="1" x14ac:dyDescent="0.2">
      <c r="A145" s="33">
        <v>2784</v>
      </c>
      <c r="B145" s="34" t="s">
        <v>783</v>
      </c>
      <c r="D145" s="34" t="s">
        <v>472</v>
      </c>
      <c r="E145" s="34" t="s">
        <v>767</v>
      </c>
      <c r="F145" s="34" t="s">
        <v>340</v>
      </c>
      <c r="G145" s="34" t="s">
        <v>562</v>
      </c>
      <c r="H145" s="34" t="s">
        <v>563</v>
      </c>
      <c r="I145" s="34" t="s">
        <v>564</v>
      </c>
      <c r="K145" s="34" t="s">
        <v>565</v>
      </c>
      <c r="L145" s="34" t="s">
        <v>1637</v>
      </c>
      <c r="M145" s="35" t="s">
        <v>1638</v>
      </c>
      <c r="N145" s="35" t="s">
        <v>2283</v>
      </c>
    </row>
    <row r="146" spans="1:14" s="34" customFormat="1" x14ac:dyDescent="0.2">
      <c r="A146" s="33">
        <v>2831</v>
      </c>
      <c r="B146" s="34" t="s">
        <v>784</v>
      </c>
      <c r="D146" s="34" t="s">
        <v>785</v>
      </c>
      <c r="E146" s="34" t="s">
        <v>767</v>
      </c>
      <c r="F146" s="34" t="s">
        <v>334</v>
      </c>
      <c r="G146" s="34" t="s">
        <v>562</v>
      </c>
      <c r="H146" s="34" t="s">
        <v>563</v>
      </c>
      <c r="I146" s="34" t="s">
        <v>564</v>
      </c>
      <c r="K146" s="34" t="s">
        <v>565</v>
      </c>
      <c r="L146" s="34" t="s">
        <v>57</v>
      </c>
      <c r="M146" s="35" t="s">
        <v>1646</v>
      </c>
      <c r="N146" s="35" t="s">
        <v>2284</v>
      </c>
    </row>
    <row r="147" spans="1:14" s="34" customFormat="1" x14ac:dyDescent="0.2">
      <c r="A147" s="33">
        <v>2833</v>
      </c>
      <c r="B147" s="34" t="s">
        <v>786</v>
      </c>
      <c r="D147" s="34" t="s">
        <v>787</v>
      </c>
      <c r="E147" s="34" t="s">
        <v>767</v>
      </c>
      <c r="F147" s="34" t="s">
        <v>341</v>
      </c>
      <c r="G147" s="34" t="s">
        <v>562</v>
      </c>
      <c r="H147" s="34" t="s">
        <v>563</v>
      </c>
      <c r="I147" s="34" t="s">
        <v>564</v>
      </c>
      <c r="K147" s="34" t="s">
        <v>565</v>
      </c>
      <c r="L147" s="34" t="s">
        <v>1647</v>
      </c>
      <c r="M147" s="35" t="s">
        <v>44</v>
      </c>
      <c r="N147" s="35" t="s">
        <v>2285</v>
      </c>
    </row>
    <row r="148" spans="1:14" s="34" customFormat="1" x14ac:dyDescent="0.2">
      <c r="A148" s="33">
        <v>3197</v>
      </c>
      <c r="B148" s="34" t="s">
        <v>788</v>
      </c>
      <c r="D148" s="34" t="s">
        <v>789</v>
      </c>
      <c r="E148" s="34" t="s">
        <v>767</v>
      </c>
      <c r="F148" s="34" t="s">
        <v>345</v>
      </c>
      <c r="G148" s="34" t="s">
        <v>562</v>
      </c>
      <c r="H148" s="34" t="s">
        <v>563</v>
      </c>
      <c r="I148" s="34" t="s">
        <v>564</v>
      </c>
      <c r="K148" s="34" t="s">
        <v>565</v>
      </c>
      <c r="L148" s="34" t="s">
        <v>75</v>
      </c>
      <c r="M148" s="35" t="s">
        <v>147</v>
      </c>
      <c r="N148" s="35" t="s">
        <v>2258</v>
      </c>
    </row>
    <row r="149" spans="1:14" s="34" customFormat="1" x14ac:dyDescent="0.2">
      <c r="A149" s="33">
        <v>3217</v>
      </c>
      <c r="B149" s="34" t="s">
        <v>790</v>
      </c>
      <c r="D149" s="34" t="s">
        <v>636</v>
      </c>
      <c r="E149" s="34" t="s">
        <v>767</v>
      </c>
      <c r="F149" s="34" t="s">
        <v>344</v>
      </c>
      <c r="G149" s="34" t="s">
        <v>562</v>
      </c>
      <c r="H149" s="34" t="s">
        <v>563</v>
      </c>
      <c r="I149" s="34" t="s">
        <v>564</v>
      </c>
      <c r="K149" s="34" t="s">
        <v>565</v>
      </c>
      <c r="L149" s="34" t="s">
        <v>72</v>
      </c>
      <c r="M149" s="35" t="s">
        <v>1648</v>
      </c>
      <c r="N149" s="35" t="s">
        <v>2286</v>
      </c>
    </row>
    <row r="150" spans="1:14" s="34" customFormat="1" x14ac:dyDescent="0.2">
      <c r="A150" s="33">
        <v>3245</v>
      </c>
      <c r="B150" s="34" t="s">
        <v>791</v>
      </c>
      <c r="D150" s="34" t="s">
        <v>397</v>
      </c>
      <c r="E150" s="34" t="s">
        <v>767</v>
      </c>
      <c r="F150" s="34" t="s">
        <v>340</v>
      </c>
      <c r="G150" s="34" t="s">
        <v>562</v>
      </c>
      <c r="H150" s="34" t="s">
        <v>563</v>
      </c>
      <c r="I150" s="34" t="s">
        <v>564</v>
      </c>
      <c r="K150" s="34" t="s">
        <v>565</v>
      </c>
      <c r="L150" s="34" t="s">
        <v>1649</v>
      </c>
      <c r="M150" s="35" t="s">
        <v>1472</v>
      </c>
      <c r="N150" s="35" t="s">
        <v>2287</v>
      </c>
    </row>
    <row r="151" spans="1:14" s="34" customFormat="1" x14ac:dyDescent="0.2">
      <c r="A151" s="33">
        <v>3276</v>
      </c>
      <c r="B151" s="34" t="s">
        <v>792</v>
      </c>
      <c r="D151" s="34" t="s">
        <v>382</v>
      </c>
      <c r="E151" s="34" t="s">
        <v>767</v>
      </c>
      <c r="F151" s="34" t="s">
        <v>343</v>
      </c>
      <c r="G151" s="34" t="s">
        <v>562</v>
      </c>
      <c r="H151" s="34" t="s">
        <v>563</v>
      </c>
      <c r="I151" s="34" t="s">
        <v>564</v>
      </c>
      <c r="K151" s="34" t="s">
        <v>565</v>
      </c>
      <c r="L151" s="34" t="s">
        <v>72</v>
      </c>
      <c r="M151" s="35" t="s">
        <v>1501</v>
      </c>
      <c r="N151" s="35" t="s">
        <v>2288</v>
      </c>
    </row>
    <row r="152" spans="1:14" s="34" customFormat="1" x14ac:dyDescent="0.2">
      <c r="A152" s="33">
        <v>3427</v>
      </c>
      <c r="B152" s="34" t="s">
        <v>793</v>
      </c>
      <c r="D152" s="34" t="s">
        <v>363</v>
      </c>
      <c r="E152" s="34" t="s">
        <v>767</v>
      </c>
      <c r="F152" s="34" t="s">
        <v>341</v>
      </c>
      <c r="G152" s="34" t="s">
        <v>562</v>
      </c>
      <c r="H152" s="34" t="s">
        <v>563</v>
      </c>
      <c r="I152" s="34" t="s">
        <v>564</v>
      </c>
      <c r="K152" s="34" t="s">
        <v>565</v>
      </c>
      <c r="L152" s="34" t="s">
        <v>1650</v>
      </c>
      <c r="M152" s="35" t="s">
        <v>1651</v>
      </c>
      <c r="N152" s="35" t="s">
        <v>2214</v>
      </c>
    </row>
    <row r="153" spans="1:14" s="34" customFormat="1" x14ac:dyDescent="0.2">
      <c r="A153" s="33">
        <v>3460</v>
      </c>
      <c r="B153" s="34" t="s">
        <v>794</v>
      </c>
      <c r="D153" s="34" t="s">
        <v>644</v>
      </c>
      <c r="E153" s="34" t="s">
        <v>767</v>
      </c>
      <c r="F153" s="34" t="s">
        <v>339</v>
      </c>
      <c r="G153" s="34" t="s">
        <v>562</v>
      </c>
      <c r="H153" s="34" t="s">
        <v>563</v>
      </c>
      <c r="I153" s="34" t="s">
        <v>564</v>
      </c>
      <c r="K153" s="34" t="s">
        <v>565</v>
      </c>
      <c r="L153" s="34" t="s">
        <v>9</v>
      </c>
      <c r="M153" s="35" t="s">
        <v>57</v>
      </c>
      <c r="N153" s="35" t="s">
        <v>2289</v>
      </c>
    </row>
    <row r="154" spans="1:14" s="34" customFormat="1" x14ac:dyDescent="0.2">
      <c r="A154" s="33">
        <v>3492</v>
      </c>
      <c r="B154" s="34" t="s">
        <v>795</v>
      </c>
      <c r="D154" s="34" t="s">
        <v>415</v>
      </c>
      <c r="E154" s="34" t="s">
        <v>796</v>
      </c>
      <c r="F154" s="34" t="s">
        <v>354</v>
      </c>
      <c r="G154" s="34" t="s">
        <v>562</v>
      </c>
      <c r="H154" s="34" t="s">
        <v>563</v>
      </c>
      <c r="I154" s="34" t="s">
        <v>564</v>
      </c>
      <c r="K154" s="34" t="s">
        <v>565</v>
      </c>
      <c r="L154" s="34" t="s">
        <v>79</v>
      </c>
      <c r="M154" s="35" t="s">
        <v>1652</v>
      </c>
      <c r="N154" s="35" t="s">
        <v>2290</v>
      </c>
    </row>
    <row r="155" spans="1:14" s="34" customFormat="1" x14ac:dyDescent="0.2">
      <c r="A155" s="33">
        <v>3509</v>
      </c>
      <c r="B155" s="34" t="s">
        <v>797</v>
      </c>
      <c r="D155" s="34" t="s">
        <v>670</v>
      </c>
      <c r="E155" s="34" t="s">
        <v>767</v>
      </c>
      <c r="F155" s="34" t="s">
        <v>340</v>
      </c>
      <c r="G155" s="34" t="s">
        <v>562</v>
      </c>
      <c r="H155" s="34" t="s">
        <v>563</v>
      </c>
      <c r="I155" s="34" t="s">
        <v>564</v>
      </c>
      <c r="K155" s="34" t="s">
        <v>565</v>
      </c>
      <c r="L155" s="34" t="s">
        <v>1653</v>
      </c>
      <c r="M155" s="35" t="s">
        <v>1654</v>
      </c>
      <c r="N155" s="35" t="s">
        <v>2291</v>
      </c>
    </row>
    <row r="156" spans="1:14" s="34" customFormat="1" x14ac:dyDescent="0.2">
      <c r="A156" s="33">
        <v>3701</v>
      </c>
      <c r="B156" s="34" t="s">
        <v>798</v>
      </c>
      <c r="D156" s="34" t="s">
        <v>407</v>
      </c>
      <c r="E156" s="34" t="s">
        <v>767</v>
      </c>
      <c r="F156" s="34" t="s">
        <v>346</v>
      </c>
      <c r="G156" s="34" t="s">
        <v>562</v>
      </c>
      <c r="H156" s="34" t="s">
        <v>563</v>
      </c>
      <c r="I156" s="34" t="s">
        <v>564</v>
      </c>
      <c r="K156" s="34" t="s">
        <v>565</v>
      </c>
      <c r="L156" s="34" t="s">
        <v>57</v>
      </c>
      <c r="M156" s="35" t="s">
        <v>9</v>
      </c>
      <c r="N156" s="35" t="s">
        <v>2292</v>
      </c>
    </row>
    <row r="157" spans="1:14" s="34" customFormat="1" x14ac:dyDescent="0.2">
      <c r="A157" s="33">
        <v>3738</v>
      </c>
      <c r="B157" s="34" t="s">
        <v>799</v>
      </c>
      <c r="D157" s="34" t="s">
        <v>800</v>
      </c>
      <c r="E157" s="34" t="s">
        <v>767</v>
      </c>
      <c r="F157" s="34" t="s">
        <v>343</v>
      </c>
      <c r="G157" s="34" t="s">
        <v>562</v>
      </c>
      <c r="H157" s="34" t="s">
        <v>563</v>
      </c>
      <c r="I157" s="34" t="s">
        <v>564</v>
      </c>
      <c r="K157" s="34" t="s">
        <v>565</v>
      </c>
      <c r="L157" s="34" t="s">
        <v>1655</v>
      </c>
      <c r="M157" s="35" t="s">
        <v>13</v>
      </c>
      <c r="N157" s="35" t="s">
        <v>2226</v>
      </c>
    </row>
    <row r="158" spans="1:14" s="34" customFormat="1" x14ac:dyDescent="0.2">
      <c r="A158" s="33">
        <v>3764</v>
      </c>
      <c r="B158" s="34" t="s">
        <v>801</v>
      </c>
      <c r="D158" s="34" t="s">
        <v>376</v>
      </c>
      <c r="E158" s="34" t="s">
        <v>767</v>
      </c>
      <c r="F158" s="34" t="s">
        <v>335</v>
      </c>
      <c r="G158" s="34" t="s">
        <v>562</v>
      </c>
      <c r="H158" s="34" t="s">
        <v>563</v>
      </c>
      <c r="I158" s="34" t="s">
        <v>564</v>
      </c>
      <c r="K158" s="34" t="s">
        <v>565</v>
      </c>
      <c r="L158" s="34" t="s">
        <v>1656</v>
      </c>
      <c r="M158" s="35" t="s">
        <v>394</v>
      </c>
      <c r="N158" s="35" t="s">
        <v>2293</v>
      </c>
    </row>
    <row r="159" spans="1:14" s="34" customFormat="1" x14ac:dyDescent="0.2">
      <c r="A159" s="33">
        <v>3775</v>
      </c>
      <c r="B159" s="34" t="s">
        <v>802</v>
      </c>
      <c r="D159" s="34" t="s">
        <v>381</v>
      </c>
      <c r="E159" s="34" t="s">
        <v>767</v>
      </c>
      <c r="F159" s="34" t="s">
        <v>343</v>
      </c>
      <c r="G159" s="34" t="s">
        <v>562</v>
      </c>
      <c r="H159" s="34" t="s">
        <v>563</v>
      </c>
      <c r="I159" s="34" t="s">
        <v>564</v>
      </c>
      <c r="K159" s="34" t="s">
        <v>565</v>
      </c>
      <c r="L159" s="34" t="s">
        <v>1657</v>
      </c>
      <c r="M159" s="35" t="s">
        <v>1658</v>
      </c>
      <c r="N159" s="35" t="s">
        <v>2286</v>
      </c>
    </row>
    <row r="160" spans="1:14" s="34" customFormat="1" x14ac:dyDescent="0.2">
      <c r="A160" s="33">
        <v>3910</v>
      </c>
      <c r="B160" s="34" t="s">
        <v>803</v>
      </c>
      <c r="D160" s="34" t="s">
        <v>804</v>
      </c>
      <c r="E160" s="34" t="s">
        <v>767</v>
      </c>
      <c r="F160" s="34" t="s">
        <v>337</v>
      </c>
      <c r="G160" s="34" t="s">
        <v>562</v>
      </c>
      <c r="H160" s="34" t="s">
        <v>563</v>
      </c>
      <c r="I160" s="34" t="s">
        <v>564</v>
      </c>
      <c r="K160" s="34" t="s">
        <v>565</v>
      </c>
      <c r="L160" s="34" t="s">
        <v>1659</v>
      </c>
      <c r="M160" s="35" t="s">
        <v>1660</v>
      </c>
      <c r="N160" s="35" t="s">
        <v>2294</v>
      </c>
    </row>
    <row r="161" spans="1:14" s="34" customFormat="1" x14ac:dyDescent="0.2">
      <c r="A161" s="33">
        <v>3964</v>
      </c>
      <c r="B161" s="34" t="s">
        <v>805</v>
      </c>
      <c r="D161" s="34" t="s">
        <v>710</v>
      </c>
      <c r="E161" s="34" t="s">
        <v>767</v>
      </c>
      <c r="F161" s="34" t="s">
        <v>337</v>
      </c>
      <c r="G161" s="34" t="s">
        <v>562</v>
      </c>
      <c r="H161" s="34" t="s">
        <v>563</v>
      </c>
      <c r="I161" s="34" t="s">
        <v>564</v>
      </c>
      <c r="K161" s="34" t="s">
        <v>565</v>
      </c>
      <c r="L161" s="34" t="s">
        <v>1661</v>
      </c>
      <c r="M161" s="35" t="s">
        <v>19</v>
      </c>
      <c r="N161" s="35" t="s">
        <v>2295</v>
      </c>
    </row>
    <row r="162" spans="1:14" s="34" customFormat="1" x14ac:dyDescent="0.2">
      <c r="A162" s="33">
        <v>4130</v>
      </c>
      <c r="B162" s="34" t="s">
        <v>806</v>
      </c>
      <c r="D162" s="34" t="s">
        <v>179</v>
      </c>
      <c r="E162" s="34" t="s">
        <v>653</v>
      </c>
      <c r="F162" s="34" t="s">
        <v>337</v>
      </c>
      <c r="G162" s="34" t="s">
        <v>562</v>
      </c>
      <c r="H162" s="34" t="s">
        <v>563</v>
      </c>
      <c r="I162" s="34" t="s">
        <v>564</v>
      </c>
      <c r="K162" s="34" t="s">
        <v>565</v>
      </c>
      <c r="L162" s="34" t="s">
        <v>1662</v>
      </c>
      <c r="M162" s="35" t="s">
        <v>1663</v>
      </c>
      <c r="N162" s="35" t="s">
        <v>2240</v>
      </c>
    </row>
    <row r="163" spans="1:14" s="34" customFormat="1" x14ac:dyDescent="0.2">
      <c r="A163" s="33">
        <v>4156</v>
      </c>
      <c r="B163" s="34" t="s">
        <v>807</v>
      </c>
      <c r="D163" s="34" t="s">
        <v>808</v>
      </c>
      <c r="E163" s="34" t="s">
        <v>588</v>
      </c>
      <c r="F163" s="34" t="s">
        <v>337</v>
      </c>
      <c r="G163" s="34" t="s">
        <v>562</v>
      </c>
      <c r="H163" s="34" t="s">
        <v>563</v>
      </c>
      <c r="I163" s="34" t="s">
        <v>564</v>
      </c>
      <c r="K163" s="34" t="s">
        <v>565</v>
      </c>
      <c r="L163" s="34" t="s">
        <v>1664</v>
      </c>
      <c r="M163" s="35" t="s">
        <v>1665</v>
      </c>
      <c r="N163" s="35" t="s">
        <v>2187</v>
      </c>
    </row>
    <row r="164" spans="1:14" s="34" customFormat="1" x14ac:dyDescent="0.2">
      <c r="A164" s="33">
        <v>4171</v>
      </c>
      <c r="B164" s="34" t="s">
        <v>809</v>
      </c>
      <c r="D164" s="34" t="s">
        <v>810</v>
      </c>
      <c r="E164" s="34" t="s">
        <v>637</v>
      </c>
      <c r="F164" s="34" t="s">
        <v>337</v>
      </c>
      <c r="G164" s="34" t="s">
        <v>562</v>
      </c>
      <c r="H164" s="34" t="s">
        <v>563</v>
      </c>
      <c r="I164" s="34" t="s">
        <v>564</v>
      </c>
      <c r="K164" s="34" t="s">
        <v>565</v>
      </c>
      <c r="L164" s="34" t="s">
        <v>1666</v>
      </c>
      <c r="M164" s="35" t="s">
        <v>1571</v>
      </c>
      <c r="N164" s="35" t="s">
        <v>2296</v>
      </c>
    </row>
    <row r="165" spans="1:14" s="34" customFormat="1" x14ac:dyDescent="0.2">
      <c r="A165" s="33">
        <v>4179</v>
      </c>
      <c r="B165" s="34" t="s">
        <v>811</v>
      </c>
      <c r="D165" s="34" t="s">
        <v>757</v>
      </c>
      <c r="E165" s="34" t="s">
        <v>711</v>
      </c>
      <c r="F165" s="34" t="s">
        <v>337</v>
      </c>
      <c r="G165" s="34" t="s">
        <v>562</v>
      </c>
      <c r="H165" s="34" t="s">
        <v>563</v>
      </c>
      <c r="I165" s="34" t="s">
        <v>564</v>
      </c>
      <c r="K165" s="34" t="s">
        <v>565</v>
      </c>
      <c r="L165" s="34" t="s">
        <v>1667</v>
      </c>
      <c r="M165" s="35" t="s">
        <v>17</v>
      </c>
      <c r="N165" s="35" t="s">
        <v>2202</v>
      </c>
    </row>
    <row r="166" spans="1:14" s="34" customFormat="1" x14ac:dyDescent="0.2">
      <c r="A166" s="33">
        <v>4181</v>
      </c>
      <c r="B166" s="34" t="s">
        <v>812</v>
      </c>
      <c r="D166" s="34" t="s">
        <v>813</v>
      </c>
      <c r="E166" s="34" t="s">
        <v>653</v>
      </c>
      <c r="F166" s="34" t="s">
        <v>337</v>
      </c>
      <c r="G166" s="34" t="s">
        <v>562</v>
      </c>
      <c r="H166" s="34" t="s">
        <v>563</v>
      </c>
      <c r="I166" s="34" t="s">
        <v>564</v>
      </c>
      <c r="K166" s="34" t="s">
        <v>565</v>
      </c>
      <c r="L166" s="34" t="s">
        <v>1668</v>
      </c>
      <c r="M166" s="35" t="s">
        <v>1669</v>
      </c>
      <c r="N166" s="35" t="s">
        <v>2297</v>
      </c>
    </row>
    <row r="167" spans="1:14" s="34" customFormat="1" x14ac:dyDescent="0.2">
      <c r="A167" s="33">
        <v>4190</v>
      </c>
      <c r="B167" s="34" t="s">
        <v>814</v>
      </c>
      <c r="D167" s="34" t="s">
        <v>815</v>
      </c>
      <c r="E167" s="34" t="s">
        <v>796</v>
      </c>
      <c r="F167" s="34" t="s">
        <v>337</v>
      </c>
      <c r="G167" s="34" t="s">
        <v>562</v>
      </c>
      <c r="H167" s="34" t="s">
        <v>563</v>
      </c>
      <c r="I167" s="34" t="s">
        <v>564</v>
      </c>
      <c r="K167" s="34" t="s">
        <v>565</v>
      </c>
      <c r="L167" s="34" t="s">
        <v>1670</v>
      </c>
      <c r="M167" s="35" t="s">
        <v>1671</v>
      </c>
      <c r="N167" s="35" t="s">
        <v>2298</v>
      </c>
    </row>
    <row r="168" spans="1:14" s="34" customFormat="1" x14ac:dyDescent="0.2">
      <c r="A168" s="33">
        <v>4207</v>
      </c>
      <c r="B168" s="34" t="s">
        <v>816</v>
      </c>
      <c r="D168" s="34" t="s">
        <v>462</v>
      </c>
      <c r="E168" s="34" t="s">
        <v>767</v>
      </c>
      <c r="F168" s="34" t="s">
        <v>333</v>
      </c>
      <c r="G168" s="34" t="s">
        <v>562</v>
      </c>
      <c r="H168" s="34" t="s">
        <v>563</v>
      </c>
      <c r="I168" s="34" t="s">
        <v>564</v>
      </c>
      <c r="K168" s="34" t="s">
        <v>565</v>
      </c>
      <c r="L168" s="34" t="s">
        <v>1521</v>
      </c>
      <c r="M168" s="35" t="s">
        <v>1672</v>
      </c>
      <c r="N168" s="35" t="s">
        <v>2226</v>
      </c>
    </row>
    <row r="169" spans="1:14" s="34" customFormat="1" x14ac:dyDescent="0.2">
      <c r="A169" s="33">
        <v>4208</v>
      </c>
      <c r="B169" s="34" t="s">
        <v>817</v>
      </c>
      <c r="D169" s="34" t="s">
        <v>818</v>
      </c>
      <c r="E169" s="34" t="s">
        <v>653</v>
      </c>
      <c r="F169" s="34" t="s">
        <v>333</v>
      </c>
      <c r="G169" s="34" t="s">
        <v>562</v>
      </c>
      <c r="H169" s="34" t="s">
        <v>563</v>
      </c>
      <c r="I169" s="34" t="s">
        <v>564</v>
      </c>
      <c r="K169" s="34" t="s">
        <v>565</v>
      </c>
      <c r="L169" s="34" t="s">
        <v>14</v>
      </c>
      <c r="M169" s="35" t="s">
        <v>88</v>
      </c>
      <c r="N169" s="35" t="s">
        <v>2185</v>
      </c>
    </row>
    <row r="170" spans="1:14" s="34" customFormat="1" x14ac:dyDescent="0.2">
      <c r="A170" s="33">
        <v>4418</v>
      </c>
      <c r="B170" s="34" t="s">
        <v>819</v>
      </c>
      <c r="D170" s="34" t="s">
        <v>820</v>
      </c>
      <c r="E170" s="34" t="s">
        <v>653</v>
      </c>
      <c r="F170" s="34" t="s">
        <v>338</v>
      </c>
      <c r="G170" s="34" t="s">
        <v>562</v>
      </c>
      <c r="H170" s="34" t="s">
        <v>563</v>
      </c>
      <c r="I170" s="34" t="s">
        <v>564</v>
      </c>
      <c r="K170" s="34" t="s">
        <v>565</v>
      </c>
      <c r="L170" s="34" t="s">
        <v>1673</v>
      </c>
      <c r="M170" s="35" t="s">
        <v>20</v>
      </c>
      <c r="N170" s="35" t="s">
        <v>2209</v>
      </c>
    </row>
    <row r="171" spans="1:14" s="34" customFormat="1" x14ac:dyDescent="0.2">
      <c r="A171" s="33">
        <v>4442</v>
      </c>
      <c r="B171" s="34" t="s">
        <v>821</v>
      </c>
      <c r="D171" s="34" t="s">
        <v>580</v>
      </c>
      <c r="E171" s="34" t="s">
        <v>575</v>
      </c>
      <c r="F171" s="34" t="s">
        <v>338</v>
      </c>
      <c r="G171" s="34" t="s">
        <v>562</v>
      </c>
      <c r="H171" s="34" t="s">
        <v>563</v>
      </c>
      <c r="I171" s="34" t="s">
        <v>564</v>
      </c>
      <c r="K171" s="34" t="s">
        <v>565</v>
      </c>
      <c r="L171" s="34" t="s">
        <v>371</v>
      </c>
      <c r="M171" s="35" t="s">
        <v>10</v>
      </c>
      <c r="N171" s="35" t="s">
        <v>2253</v>
      </c>
    </row>
    <row r="172" spans="1:14" s="34" customFormat="1" x14ac:dyDescent="0.2">
      <c r="A172" s="33">
        <v>4501</v>
      </c>
      <c r="B172" s="34" t="s">
        <v>822</v>
      </c>
      <c r="D172" s="34" t="s">
        <v>378</v>
      </c>
      <c r="E172" s="34" t="s">
        <v>711</v>
      </c>
      <c r="F172" s="34" t="s">
        <v>333</v>
      </c>
      <c r="G172" s="34" t="s">
        <v>562</v>
      </c>
      <c r="H172" s="34" t="s">
        <v>563</v>
      </c>
      <c r="I172" s="34" t="s">
        <v>564</v>
      </c>
      <c r="K172" s="34" t="s">
        <v>565</v>
      </c>
      <c r="L172" s="34" t="s">
        <v>14</v>
      </c>
      <c r="M172" s="35" t="s">
        <v>1674</v>
      </c>
      <c r="N172" s="35" t="s">
        <v>2189</v>
      </c>
    </row>
    <row r="173" spans="1:14" s="34" customFormat="1" x14ac:dyDescent="0.2">
      <c r="A173" s="33">
        <v>4548</v>
      </c>
      <c r="B173" s="34" t="s">
        <v>823</v>
      </c>
      <c r="D173" s="34" t="s">
        <v>824</v>
      </c>
      <c r="E173" s="34" t="s">
        <v>588</v>
      </c>
      <c r="F173" s="34" t="s">
        <v>334</v>
      </c>
      <c r="G173" s="34" t="s">
        <v>562</v>
      </c>
      <c r="H173" s="34" t="s">
        <v>563</v>
      </c>
      <c r="I173" s="34" t="s">
        <v>564</v>
      </c>
      <c r="K173" s="34" t="s">
        <v>565</v>
      </c>
      <c r="L173" s="34" t="s">
        <v>1675</v>
      </c>
      <c r="M173" s="35" t="s">
        <v>54</v>
      </c>
      <c r="N173" s="35" t="s">
        <v>2229</v>
      </c>
    </row>
    <row r="174" spans="1:14" s="34" customFormat="1" x14ac:dyDescent="0.2">
      <c r="A174" s="33">
        <v>4591</v>
      </c>
      <c r="B174" s="34" t="s">
        <v>825</v>
      </c>
      <c r="D174" s="34" t="s">
        <v>826</v>
      </c>
      <c r="E174" s="34" t="s">
        <v>653</v>
      </c>
      <c r="F174" s="34" t="s">
        <v>335</v>
      </c>
      <c r="G174" s="34" t="s">
        <v>562</v>
      </c>
      <c r="H174" s="34" t="s">
        <v>563</v>
      </c>
      <c r="I174" s="34" t="s">
        <v>564</v>
      </c>
      <c r="K174" s="34" t="s">
        <v>565</v>
      </c>
      <c r="L174" s="34" t="s">
        <v>1676</v>
      </c>
      <c r="M174" s="35" t="s">
        <v>9</v>
      </c>
      <c r="N174" s="35" t="s">
        <v>2299</v>
      </c>
    </row>
    <row r="175" spans="1:14" s="34" customFormat="1" x14ac:dyDescent="0.2">
      <c r="A175" s="33">
        <v>4712</v>
      </c>
      <c r="B175" s="34" t="s">
        <v>827</v>
      </c>
      <c r="D175" s="34" t="s">
        <v>415</v>
      </c>
      <c r="E175" s="34" t="s">
        <v>653</v>
      </c>
      <c r="F175" s="34" t="s">
        <v>354</v>
      </c>
      <c r="G175" s="34" t="s">
        <v>562</v>
      </c>
      <c r="H175" s="34" t="s">
        <v>563</v>
      </c>
      <c r="I175" s="34" t="s">
        <v>564</v>
      </c>
      <c r="K175" s="34" t="s">
        <v>565</v>
      </c>
      <c r="L175" s="34" t="s">
        <v>9</v>
      </c>
      <c r="M175" s="35" t="s">
        <v>7</v>
      </c>
      <c r="N175" s="35" t="s">
        <v>2238</v>
      </c>
    </row>
    <row r="176" spans="1:14" s="34" customFormat="1" x14ac:dyDescent="0.2">
      <c r="A176" s="33">
        <v>4818</v>
      </c>
      <c r="B176" s="34" t="s">
        <v>828</v>
      </c>
      <c r="D176" s="34" t="s">
        <v>625</v>
      </c>
      <c r="E176" s="34" t="s">
        <v>711</v>
      </c>
      <c r="F176" s="34" t="s">
        <v>334</v>
      </c>
      <c r="G176" s="34" t="s">
        <v>562</v>
      </c>
      <c r="H176" s="34" t="s">
        <v>563</v>
      </c>
      <c r="I176" s="34" t="s">
        <v>564</v>
      </c>
      <c r="K176" s="34" t="s">
        <v>565</v>
      </c>
      <c r="L176" s="34" t="s">
        <v>72</v>
      </c>
      <c r="M176" s="35" t="s">
        <v>147</v>
      </c>
      <c r="N176" s="35" t="s">
        <v>2262</v>
      </c>
    </row>
    <row r="177" spans="1:14" s="34" customFormat="1" x14ac:dyDescent="0.2">
      <c r="A177" s="33">
        <v>4853</v>
      </c>
      <c r="B177" s="34" t="s">
        <v>829</v>
      </c>
      <c r="D177" s="34" t="s">
        <v>377</v>
      </c>
      <c r="E177" s="34" t="s">
        <v>767</v>
      </c>
      <c r="F177" s="34" t="s">
        <v>344</v>
      </c>
      <c r="G177" s="34" t="s">
        <v>562</v>
      </c>
      <c r="H177" s="34" t="s">
        <v>563</v>
      </c>
      <c r="I177" s="34" t="s">
        <v>564</v>
      </c>
      <c r="K177" s="34" t="s">
        <v>565</v>
      </c>
      <c r="L177" s="34" t="s">
        <v>1677</v>
      </c>
      <c r="M177" s="35" t="s">
        <v>1678</v>
      </c>
      <c r="N177" s="35" t="s">
        <v>2229</v>
      </c>
    </row>
    <row r="178" spans="1:14" s="34" customFormat="1" x14ac:dyDescent="0.2">
      <c r="A178" s="33">
        <v>4918</v>
      </c>
      <c r="B178" s="34" t="s">
        <v>830</v>
      </c>
      <c r="D178" s="34" t="s">
        <v>447</v>
      </c>
      <c r="E178" s="34" t="s">
        <v>623</v>
      </c>
      <c r="F178" s="34" t="s">
        <v>333</v>
      </c>
      <c r="G178" s="34" t="s">
        <v>562</v>
      </c>
      <c r="H178" s="34" t="s">
        <v>563</v>
      </c>
      <c r="I178" s="34" t="s">
        <v>564</v>
      </c>
      <c r="K178" s="34" t="s">
        <v>565</v>
      </c>
      <c r="L178" s="34" t="s">
        <v>1679</v>
      </c>
      <c r="M178" s="35" t="s">
        <v>1680</v>
      </c>
      <c r="N178" s="35" t="s">
        <v>2300</v>
      </c>
    </row>
    <row r="179" spans="1:14" s="34" customFormat="1" x14ac:dyDescent="0.2">
      <c r="A179" s="33">
        <v>4926</v>
      </c>
      <c r="B179" s="34" t="s">
        <v>831</v>
      </c>
      <c r="D179" s="34" t="s">
        <v>393</v>
      </c>
      <c r="E179" s="34" t="s">
        <v>708</v>
      </c>
      <c r="F179" s="34" t="s">
        <v>333</v>
      </c>
      <c r="G179" s="34" t="s">
        <v>562</v>
      </c>
      <c r="H179" s="34" t="s">
        <v>563</v>
      </c>
      <c r="I179" s="34" t="s">
        <v>564</v>
      </c>
      <c r="K179" s="34" t="s">
        <v>565</v>
      </c>
      <c r="L179" s="34" t="s">
        <v>1681</v>
      </c>
      <c r="M179" s="35" t="s">
        <v>1682</v>
      </c>
      <c r="N179" s="35" t="s">
        <v>2301</v>
      </c>
    </row>
    <row r="180" spans="1:14" s="34" customFormat="1" x14ac:dyDescent="0.2">
      <c r="A180" s="33">
        <v>4927</v>
      </c>
      <c r="B180" s="34" t="s">
        <v>832</v>
      </c>
      <c r="D180" s="34" t="s">
        <v>401</v>
      </c>
      <c r="E180" s="34" t="s">
        <v>833</v>
      </c>
      <c r="F180" s="34" t="s">
        <v>334</v>
      </c>
      <c r="G180" s="34" t="s">
        <v>562</v>
      </c>
      <c r="H180" s="34" t="s">
        <v>563</v>
      </c>
      <c r="I180" s="34" t="s">
        <v>564</v>
      </c>
      <c r="K180" s="34" t="s">
        <v>565</v>
      </c>
      <c r="L180" s="34" t="s">
        <v>1683</v>
      </c>
      <c r="M180" s="35" t="s">
        <v>147</v>
      </c>
      <c r="N180" s="35" t="s">
        <v>2302</v>
      </c>
    </row>
    <row r="181" spans="1:14" s="34" customFormat="1" x14ac:dyDescent="0.2">
      <c r="A181" s="33">
        <v>5013</v>
      </c>
      <c r="B181" s="34" t="s">
        <v>834</v>
      </c>
      <c r="D181" s="34" t="s">
        <v>580</v>
      </c>
      <c r="E181" s="34" t="s">
        <v>767</v>
      </c>
      <c r="F181" s="34" t="s">
        <v>338</v>
      </c>
      <c r="G181" s="34" t="s">
        <v>562</v>
      </c>
      <c r="H181" s="34" t="s">
        <v>563</v>
      </c>
      <c r="I181" s="34" t="s">
        <v>564</v>
      </c>
      <c r="K181" s="34" t="s">
        <v>565</v>
      </c>
      <c r="L181" s="34" t="s">
        <v>10</v>
      </c>
      <c r="M181" s="35" t="s">
        <v>1684</v>
      </c>
      <c r="N181" s="35" t="s">
        <v>2303</v>
      </c>
    </row>
    <row r="182" spans="1:14" s="34" customFormat="1" x14ac:dyDescent="0.2">
      <c r="A182" s="33">
        <v>5045</v>
      </c>
      <c r="B182" s="34" t="s">
        <v>835</v>
      </c>
      <c r="D182" s="34" t="s">
        <v>668</v>
      </c>
      <c r="E182" s="34" t="s">
        <v>796</v>
      </c>
      <c r="F182" s="34" t="s">
        <v>332</v>
      </c>
      <c r="G182" s="34" t="s">
        <v>562</v>
      </c>
      <c r="H182" s="34" t="s">
        <v>563</v>
      </c>
      <c r="I182" s="34" t="s">
        <v>564</v>
      </c>
      <c r="K182" s="34" t="s">
        <v>565</v>
      </c>
      <c r="L182" s="34" t="s">
        <v>1685</v>
      </c>
      <c r="M182" s="35" t="s">
        <v>490</v>
      </c>
      <c r="N182" s="35" t="s">
        <v>2304</v>
      </c>
    </row>
    <row r="183" spans="1:14" s="34" customFormat="1" x14ac:dyDescent="0.2">
      <c r="A183" s="33">
        <v>5060</v>
      </c>
      <c r="B183" s="34" t="s">
        <v>836</v>
      </c>
      <c r="D183" s="34" t="s">
        <v>363</v>
      </c>
      <c r="E183" s="34" t="s">
        <v>767</v>
      </c>
      <c r="F183" s="34" t="s">
        <v>341</v>
      </c>
      <c r="G183" s="34" t="s">
        <v>562</v>
      </c>
      <c r="H183" s="34" t="s">
        <v>563</v>
      </c>
      <c r="I183" s="34" t="s">
        <v>564</v>
      </c>
      <c r="K183" s="34" t="s">
        <v>565</v>
      </c>
      <c r="L183" s="34" t="s">
        <v>1605</v>
      </c>
      <c r="M183" s="35" t="s">
        <v>9</v>
      </c>
      <c r="N183" s="35" t="s">
        <v>2285</v>
      </c>
    </row>
    <row r="184" spans="1:14" s="34" customFormat="1" x14ac:dyDescent="0.2">
      <c r="A184" s="33">
        <v>5085</v>
      </c>
      <c r="B184" s="34" t="s">
        <v>837</v>
      </c>
      <c r="D184" s="34" t="s">
        <v>734</v>
      </c>
      <c r="E184" s="34" t="s">
        <v>796</v>
      </c>
      <c r="F184" s="34" t="s">
        <v>338</v>
      </c>
      <c r="G184" s="34" t="s">
        <v>562</v>
      </c>
      <c r="H184" s="34" t="s">
        <v>563</v>
      </c>
      <c r="I184" s="34" t="s">
        <v>564</v>
      </c>
      <c r="K184" s="34" t="s">
        <v>565</v>
      </c>
      <c r="L184" s="34" t="s">
        <v>1686</v>
      </c>
      <c r="M184" s="35" t="s">
        <v>1687</v>
      </c>
      <c r="N184" s="35" t="s">
        <v>2305</v>
      </c>
    </row>
    <row r="185" spans="1:14" s="34" customFormat="1" x14ac:dyDescent="0.2">
      <c r="A185" s="33">
        <v>5349</v>
      </c>
      <c r="B185" s="34" t="s">
        <v>838</v>
      </c>
      <c r="D185" s="34" t="s">
        <v>839</v>
      </c>
      <c r="E185" s="34" t="s">
        <v>567</v>
      </c>
      <c r="F185" s="34" t="s">
        <v>337</v>
      </c>
      <c r="G185" s="34" t="s">
        <v>562</v>
      </c>
      <c r="H185" s="34" t="s">
        <v>563</v>
      </c>
      <c r="I185" s="34" t="s">
        <v>564</v>
      </c>
      <c r="K185" s="34" t="s">
        <v>565</v>
      </c>
      <c r="L185" s="34" t="s">
        <v>1688</v>
      </c>
      <c r="M185" s="35" t="s">
        <v>1689</v>
      </c>
      <c r="N185" s="35" t="s">
        <v>2306</v>
      </c>
    </row>
    <row r="186" spans="1:14" s="34" customFormat="1" x14ac:dyDescent="0.2">
      <c r="A186" s="33">
        <v>5382</v>
      </c>
      <c r="B186" s="34" t="s">
        <v>840</v>
      </c>
      <c r="D186" s="34" t="s">
        <v>841</v>
      </c>
      <c r="E186" s="34" t="s">
        <v>711</v>
      </c>
      <c r="F186" s="34" t="s">
        <v>337</v>
      </c>
      <c r="G186" s="34" t="s">
        <v>562</v>
      </c>
      <c r="H186" s="34" t="s">
        <v>563</v>
      </c>
      <c r="I186" s="34" t="s">
        <v>564</v>
      </c>
      <c r="K186" s="34" t="s">
        <v>565</v>
      </c>
      <c r="L186" s="34" t="s">
        <v>1690</v>
      </c>
      <c r="M186" s="35" t="s">
        <v>1691</v>
      </c>
      <c r="N186" s="35" t="s">
        <v>2307</v>
      </c>
    </row>
    <row r="187" spans="1:14" s="34" customFormat="1" x14ac:dyDescent="0.2">
      <c r="A187" s="33">
        <v>5384</v>
      </c>
      <c r="B187" s="34" t="s">
        <v>842</v>
      </c>
      <c r="D187" s="34" t="s">
        <v>841</v>
      </c>
      <c r="E187" s="34" t="s">
        <v>653</v>
      </c>
      <c r="F187" s="34" t="s">
        <v>337</v>
      </c>
      <c r="G187" s="34" t="s">
        <v>562</v>
      </c>
      <c r="H187" s="34" t="s">
        <v>563</v>
      </c>
      <c r="I187" s="34" t="s">
        <v>564</v>
      </c>
      <c r="K187" s="34" t="s">
        <v>565</v>
      </c>
      <c r="L187" s="34" t="s">
        <v>1692</v>
      </c>
      <c r="M187" s="35" t="s">
        <v>1693</v>
      </c>
      <c r="N187" s="35" t="s">
        <v>2202</v>
      </c>
    </row>
    <row r="188" spans="1:14" s="34" customFormat="1" x14ac:dyDescent="0.2">
      <c r="A188" s="33">
        <v>5388</v>
      </c>
      <c r="B188" s="34" t="s">
        <v>843</v>
      </c>
      <c r="D188" s="34" t="s">
        <v>177</v>
      </c>
      <c r="E188" s="34" t="s">
        <v>767</v>
      </c>
      <c r="F188" s="34" t="s">
        <v>337</v>
      </c>
      <c r="G188" s="34" t="s">
        <v>562</v>
      </c>
      <c r="H188" s="34" t="s">
        <v>563</v>
      </c>
      <c r="I188" s="34" t="s">
        <v>564</v>
      </c>
      <c r="K188" s="34" t="s">
        <v>565</v>
      </c>
      <c r="L188" s="34" t="s">
        <v>1694</v>
      </c>
      <c r="M188" s="35" t="s">
        <v>1695</v>
      </c>
      <c r="N188" s="35" t="s">
        <v>2308</v>
      </c>
    </row>
    <row r="189" spans="1:14" s="34" customFormat="1" x14ac:dyDescent="0.2">
      <c r="A189" s="33">
        <v>5453</v>
      </c>
      <c r="B189" s="34" t="s">
        <v>844</v>
      </c>
      <c r="D189" s="34" t="s">
        <v>845</v>
      </c>
      <c r="E189" s="34" t="s">
        <v>711</v>
      </c>
      <c r="F189" s="34" t="s">
        <v>341</v>
      </c>
      <c r="G189" s="34" t="s">
        <v>562</v>
      </c>
      <c r="H189" s="34" t="s">
        <v>563</v>
      </c>
      <c r="I189" s="34" t="s">
        <v>564</v>
      </c>
      <c r="K189" s="34" t="s">
        <v>565</v>
      </c>
      <c r="L189" s="34" t="s">
        <v>1696</v>
      </c>
      <c r="M189" s="35" t="s">
        <v>1697</v>
      </c>
      <c r="N189" s="35" t="s">
        <v>2309</v>
      </c>
    </row>
    <row r="190" spans="1:14" s="34" customFormat="1" x14ac:dyDescent="0.2">
      <c r="A190" s="33">
        <v>5496</v>
      </c>
      <c r="B190" s="34" t="s">
        <v>846</v>
      </c>
      <c r="D190" s="34" t="s">
        <v>847</v>
      </c>
      <c r="E190" s="34" t="s">
        <v>653</v>
      </c>
      <c r="F190" s="34" t="s">
        <v>345</v>
      </c>
      <c r="G190" s="34" t="s">
        <v>562</v>
      </c>
      <c r="H190" s="34" t="s">
        <v>563</v>
      </c>
      <c r="I190" s="34" t="s">
        <v>564</v>
      </c>
      <c r="K190" s="34" t="s">
        <v>565</v>
      </c>
      <c r="L190" s="34" t="s">
        <v>1698</v>
      </c>
      <c r="M190" s="35" t="s">
        <v>562</v>
      </c>
      <c r="N190" s="35" t="s">
        <v>2310</v>
      </c>
    </row>
    <row r="191" spans="1:14" s="34" customFormat="1" x14ac:dyDescent="0.2">
      <c r="A191" s="33">
        <v>5539</v>
      </c>
      <c r="B191" s="34" t="s">
        <v>848</v>
      </c>
      <c r="D191" s="34" t="s">
        <v>512</v>
      </c>
      <c r="E191" s="34" t="s">
        <v>653</v>
      </c>
      <c r="F191" s="34" t="s">
        <v>345</v>
      </c>
      <c r="G191" s="34" t="s">
        <v>562</v>
      </c>
      <c r="H191" s="34" t="s">
        <v>563</v>
      </c>
      <c r="I191" s="34" t="s">
        <v>564</v>
      </c>
      <c r="K191" s="34" t="s">
        <v>565</v>
      </c>
      <c r="L191" s="34" t="s">
        <v>1699</v>
      </c>
      <c r="M191" s="35" t="s">
        <v>1700</v>
      </c>
      <c r="N191" s="35" t="s">
        <v>2311</v>
      </c>
    </row>
    <row r="192" spans="1:14" s="34" customFormat="1" x14ac:dyDescent="0.2">
      <c r="A192" s="33">
        <v>5550</v>
      </c>
      <c r="B192" s="34" t="s">
        <v>849</v>
      </c>
      <c r="D192" s="34" t="s">
        <v>180</v>
      </c>
      <c r="E192" s="34" t="s">
        <v>588</v>
      </c>
      <c r="F192" s="34" t="s">
        <v>339</v>
      </c>
      <c r="G192" s="34" t="s">
        <v>562</v>
      </c>
      <c r="H192" s="34" t="s">
        <v>563</v>
      </c>
      <c r="I192" s="34" t="s">
        <v>564</v>
      </c>
      <c r="K192" s="34" t="s">
        <v>565</v>
      </c>
      <c r="L192" s="34" t="s">
        <v>1701</v>
      </c>
      <c r="M192" s="35" t="s">
        <v>72</v>
      </c>
      <c r="N192" s="35" t="s">
        <v>2312</v>
      </c>
    </row>
    <row r="193" spans="1:14" s="34" customFormat="1" x14ac:dyDescent="0.2">
      <c r="A193" s="33">
        <v>5575</v>
      </c>
      <c r="B193" s="34" t="s">
        <v>850</v>
      </c>
      <c r="D193" s="34" t="s">
        <v>851</v>
      </c>
      <c r="E193" s="34" t="s">
        <v>653</v>
      </c>
      <c r="F193" s="34" t="s">
        <v>339</v>
      </c>
      <c r="G193" s="34" t="s">
        <v>562</v>
      </c>
      <c r="H193" s="34" t="s">
        <v>563</v>
      </c>
      <c r="I193" s="34" t="s">
        <v>564</v>
      </c>
      <c r="K193" s="34" t="s">
        <v>565</v>
      </c>
      <c r="L193" s="34" t="s">
        <v>72</v>
      </c>
      <c r="M193" s="35" t="s">
        <v>17</v>
      </c>
      <c r="N193" s="35" t="s">
        <v>2229</v>
      </c>
    </row>
    <row r="194" spans="1:14" s="34" customFormat="1" x14ac:dyDescent="0.2">
      <c r="A194" s="33">
        <v>5668</v>
      </c>
      <c r="B194" s="34" t="s">
        <v>852</v>
      </c>
      <c r="D194" s="34" t="s">
        <v>619</v>
      </c>
      <c r="E194" s="34" t="s">
        <v>623</v>
      </c>
      <c r="F194" s="34" t="s">
        <v>338</v>
      </c>
      <c r="G194" s="34" t="s">
        <v>562</v>
      </c>
      <c r="H194" s="34" t="s">
        <v>563</v>
      </c>
      <c r="I194" s="34" t="s">
        <v>564</v>
      </c>
      <c r="K194" s="34" t="s">
        <v>565</v>
      </c>
      <c r="L194" s="34" t="s">
        <v>1702</v>
      </c>
      <c r="M194" s="35" t="s">
        <v>13</v>
      </c>
      <c r="N194" s="35" t="s">
        <v>2313</v>
      </c>
    </row>
    <row r="195" spans="1:14" s="34" customFormat="1" x14ac:dyDescent="0.2">
      <c r="A195" s="33">
        <v>5716</v>
      </c>
      <c r="B195" s="34" t="s">
        <v>853</v>
      </c>
      <c r="D195" s="34" t="s">
        <v>580</v>
      </c>
      <c r="E195" s="34" t="s">
        <v>767</v>
      </c>
      <c r="F195" s="34" t="s">
        <v>338</v>
      </c>
      <c r="G195" s="34" t="s">
        <v>562</v>
      </c>
      <c r="H195" s="34" t="s">
        <v>563</v>
      </c>
      <c r="I195" s="34" t="s">
        <v>564</v>
      </c>
      <c r="K195" s="34" t="s">
        <v>565</v>
      </c>
      <c r="L195" s="34" t="s">
        <v>20</v>
      </c>
      <c r="M195" s="35" t="s">
        <v>1506</v>
      </c>
      <c r="N195" s="35" t="s">
        <v>2314</v>
      </c>
    </row>
    <row r="196" spans="1:14" s="34" customFormat="1" x14ac:dyDescent="0.2">
      <c r="A196" s="33">
        <v>5724</v>
      </c>
      <c r="B196" s="34" t="s">
        <v>854</v>
      </c>
      <c r="D196" s="34" t="s">
        <v>428</v>
      </c>
      <c r="E196" s="34" t="s">
        <v>653</v>
      </c>
      <c r="F196" s="34" t="s">
        <v>338</v>
      </c>
      <c r="G196" s="34" t="s">
        <v>562</v>
      </c>
      <c r="H196" s="34" t="s">
        <v>563</v>
      </c>
      <c r="I196" s="34" t="s">
        <v>564</v>
      </c>
      <c r="K196" s="34" t="s">
        <v>565</v>
      </c>
      <c r="L196" s="34" t="s">
        <v>10</v>
      </c>
      <c r="M196" s="35" t="s">
        <v>1703</v>
      </c>
      <c r="N196" s="35" t="s">
        <v>2219</v>
      </c>
    </row>
    <row r="197" spans="1:14" s="34" customFormat="1" x14ac:dyDescent="0.2">
      <c r="A197" s="33">
        <v>5776</v>
      </c>
      <c r="B197" s="34" t="s">
        <v>855</v>
      </c>
      <c r="D197" s="34" t="s">
        <v>462</v>
      </c>
      <c r="E197" s="34" t="s">
        <v>767</v>
      </c>
      <c r="F197" s="34" t="s">
        <v>333</v>
      </c>
      <c r="G197" s="34" t="s">
        <v>562</v>
      </c>
      <c r="H197" s="34" t="s">
        <v>563</v>
      </c>
      <c r="I197" s="34" t="s">
        <v>564</v>
      </c>
      <c r="K197" s="34" t="s">
        <v>565</v>
      </c>
      <c r="L197" s="34" t="s">
        <v>1704</v>
      </c>
      <c r="M197" s="35" t="s">
        <v>1705</v>
      </c>
      <c r="N197" s="35" t="s">
        <v>2286</v>
      </c>
    </row>
    <row r="198" spans="1:14" s="34" customFormat="1" x14ac:dyDescent="0.2">
      <c r="A198" s="33">
        <v>5779</v>
      </c>
      <c r="B198" s="34" t="s">
        <v>856</v>
      </c>
      <c r="D198" s="34" t="s">
        <v>857</v>
      </c>
      <c r="E198" s="34" t="s">
        <v>711</v>
      </c>
      <c r="F198" s="34" t="s">
        <v>333</v>
      </c>
      <c r="G198" s="34" t="s">
        <v>562</v>
      </c>
      <c r="H198" s="34" t="s">
        <v>563</v>
      </c>
      <c r="I198" s="34" t="s">
        <v>564</v>
      </c>
      <c r="K198" s="34" t="s">
        <v>565</v>
      </c>
      <c r="L198" s="34" t="s">
        <v>72</v>
      </c>
      <c r="M198" s="35" t="s">
        <v>1706</v>
      </c>
      <c r="N198" s="35" t="s">
        <v>2315</v>
      </c>
    </row>
    <row r="199" spans="1:14" s="34" customFormat="1" x14ac:dyDescent="0.2">
      <c r="A199" s="33">
        <v>5841</v>
      </c>
      <c r="B199" s="34" t="s">
        <v>858</v>
      </c>
      <c r="D199" s="34" t="s">
        <v>859</v>
      </c>
      <c r="E199" s="34" t="s">
        <v>711</v>
      </c>
      <c r="F199" s="34" t="s">
        <v>339</v>
      </c>
      <c r="G199" s="34" t="s">
        <v>562</v>
      </c>
      <c r="H199" s="34" t="s">
        <v>563</v>
      </c>
      <c r="I199" s="34" t="s">
        <v>564</v>
      </c>
      <c r="K199" s="34" t="s">
        <v>565</v>
      </c>
      <c r="L199" s="34" t="s">
        <v>524</v>
      </c>
      <c r="M199" s="35" t="s">
        <v>39</v>
      </c>
      <c r="N199" s="35" t="s">
        <v>2316</v>
      </c>
    </row>
    <row r="200" spans="1:14" s="34" customFormat="1" x14ac:dyDescent="0.2">
      <c r="A200" s="33">
        <v>5846</v>
      </c>
      <c r="B200" s="34" t="s">
        <v>860</v>
      </c>
      <c r="D200" s="34" t="s">
        <v>423</v>
      </c>
      <c r="E200" s="34" t="s">
        <v>623</v>
      </c>
      <c r="F200" s="34" t="s">
        <v>339</v>
      </c>
      <c r="G200" s="34" t="s">
        <v>562</v>
      </c>
      <c r="H200" s="34" t="s">
        <v>563</v>
      </c>
      <c r="I200" s="34" t="s">
        <v>564</v>
      </c>
      <c r="K200" s="34" t="s">
        <v>565</v>
      </c>
      <c r="L200" s="34" t="s">
        <v>92</v>
      </c>
      <c r="M200" s="35" t="s">
        <v>92</v>
      </c>
      <c r="N200" s="35" t="s">
        <v>2317</v>
      </c>
    </row>
    <row r="201" spans="1:14" s="34" customFormat="1" x14ac:dyDescent="0.2">
      <c r="A201" s="33">
        <v>5940</v>
      </c>
      <c r="B201" s="34" t="s">
        <v>861</v>
      </c>
      <c r="D201" s="34" t="s">
        <v>862</v>
      </c>
      <c r="E201" s="34" t="s">
        <v>653</v>
      </c>
      <c r="F201" s="34" t="s">
        <v>337</v>
      </c>
      <c r="G201" s="34" t="s">
        <v>562</v>
      </c>
      <c r="H201" s="34" t="s">
        <v>563</v>
      </c>
      <c r="I201" s="34" t="s">
        <v>564</v>
      </c>
      <c r="K201" s="34" t="s">
        <v>565</v>
      </c>
      <c r="L201" s="34" t="s">
        <v>1707</v>
      </c>
      <c r="M201" s="35" t="s">
        <v>85</v>
      </c>
      <c r="N201" s="35" t="s">
        <v>2318</v>
      </c>
    </row>
    <row r="202" spans="1:14" s="34" customFormat="1" x14ac:dyDescent="0.2">
      <c r="A202" s="33">
        <v>5964</v>
      </c>
      <c r="B202" s="34" t="s">
        <v>863</v>
      </c>
      <c r="D202" s="34" t="s">
        <v>729</v>
      </c>
      <c r="E202" s="34" t="s">
        <v>711</v>
      </c>
      <c r="F202" s="34" t="s">
        <v>337</v>
      </c>
      <c r="G202" s="34" t="s">
        <v>562</v>
      </c>
      <c r="H202" s="34" t="s">
        <v>563</v>
      </c>
      <c r="I202" s="34" t="s">
        <v>564</v>
      </c>
      <c r="K202" s="34" t="s">
        <v>565</v>
      </c>
      <c r="L202" s="34" t="s">
        <v>1709</v>
      </c>
      <c r="M202" s="35" t="s">
        <v>1710</v>
      </c>
      <c r="N202" s="35" t="s">
        <v>2275</v>
      </c>
    </row>
    <row r="203" spans="1:14" s="34" customFormat="1" x14ac:dyDescent="0.2">
      <c r="A203" s="33">
        <v>6116</v>
      </c>
      <c r="B203" s="34" t="s">
        <v>864</v>
      </c>
      <c r="D203" s="34" t="s">
        <v>381</v>
      </c>
      <c r="E203" s="34" t="s">
        <v>623</v>
      </c>
      <c r="F203" s="34" t="s">
        <v>343</v>
      </c>
      <c r="G203" s="34" t="s">
        <v>562</v>
      </c>
      <c r="H203" s="34" t="s">
        <v>563</v>
      </c>
      <c r="I203" s="34" t="s">
        <v>564</v>
      </c>
      <c r="K203" s="34" t="s">
        <v>565</v>
      </c>
      <c r="L203" s="34" t="s">
        <v>1711</v>
      </c>
      <c r="M203" s="35" t="s">
        <v>19</v>
      </c>
      <c r="N203" s="35" t="s">
        <v>2199</v>
      </c>
    </row>
    <row r="204" spans="1:14" s="34" customFormat="1" x14ac:dyDescent="0.2">
      <c r="A204" s="33">
        <v>6167</v>
      </c>
      <c r="B204" s="34" t="s">
        <v>865</v>
      </c>
      <c r="D204" s="34" t="s">
        <v>866</v>
      </c>
      <c r="E204" s="34" t="s">
        <v>588</v>
      </c>
      <c r="F204" s="34" t="s">
        <v>338</v>
      </c>
      <c r="G204" s="34" t="s">
        <v>562</v>
      </c>
      <c r="H204" s="34" t="s">
        <v>563</v>
      </c>
      <c r="I204" s="34" t="s">
        <v>564</v>
      </c>
      <c r="K204" s="34" t="s">
        <v>565</v>
      </c>
      <c r="L204" s="34" t="s">
        <v>1712</v>
      </c>
      <c r="M204" s="35" t="s">
        <v>57</v>
      </c>
      <c r="N204" s="35" t="s">
        <v>2319</v>
      </c>
    </row>
    <row r="205" spans="1:14" s="34" customFormat="1" x14ac:dyDescent="0.2">
      <c r="A205" s="33">
        <v>6190</v>
      </c>
      <c r="B205" s="34" t="s">
        <v>867</v>
      </c>
      <c r="D205" s="34" t="s">
        <v>584</v>
      </c>
      <c r="E205" s="34" t="s">
        <v>711</v>
      </c>
      <c r="F205" s="34" t="s">
        <v>333</v>
      </c>
      <c r="G205" s="34" t="s">
        <v>562</v>
      </c>
      <c r="H205" s="34" t="s">
        <v>563</v>
      </c>
      <c r="I205" s="34" t="s">
        <v>564</v>
      </c>
      <c r="K205" s="34" t="s">
        <v>565</v>
      </c>
      <c r="L205" s="34" t="s">
        <v>127</v>
      </c>
      <c r="M205" s="35" t="s">
        <v>137</v>
      </c>
      <c r="N205" s="35" t="s">
        <v>2320</v>
      </c>
    </row>
    <row r="206" spans="1:14" s="34" customFormat="1" x14ac:dyDescent="0.2">
      <c r="A206" s="33">
        <v>6625</v>
      </c>
      <c r="B206" s="34" t="s">
        <v>868</v>
      </c>
      <c r="D206" s="34" t="s">
        <v>869</v>
      </c>
      <c r="E206" s="34" t="s">
        <v>767</v>
      </c>
      <c r="F206" s="34" t="s">
        <v>338</v>
      </c>
      <c r="G206" s="34" t="s">
        <v>562</v>
      </c>
      <c r="H206" s="34" t="s">
        <v>563</v>
      </c>
      <c r="I206" s="34" t="s">
        <v>564</v>
      </c>
      <c r="K206" s="34" t="s">
        <v>565</v>
      </c>
      <c r="L206" s="34" t="s">
        <v>34</v>
      </c>
      <c r="M206" s="35" t="s">
        <v>1713</v>
      </c>
      <c r="N206" s="35" t="s">
        <v>2287</v>
      </c>
    </row>
    <row r="207" spans="1:14" s="34" customFormat="1" x14ac:dyDescent="0.2">
      <c r="A207" s="33">
        <v>6850</v>
      </c>
      <c r="B207" s="34" t="s">
        <v>870</v>
      </c>
      <c r="D207" s="34" t="s">
        <v>750</v>
      </c>
      <c r="E207" s="34" t="s">
        <v>711</v>
      </c>
      <c r="F207" s="34" t="s">
        <v>336</v>
      </c>
      <c r="G207" s="34" t="s">
        <v>562</v>
      </c>
      <c r="H207" s="34" t="s">
        <v>563</v>
      </c>
      <c r="I207" s="34" t="s">
        <v>564</v>
      </c>
      <c r="K207" s="34" t="s">
        <v>565</v>
      </c>
      <c r="L207" s="34" t="s">
        <v>72</v>
      </c>
      <c r="M207" s="35" t="s">
        <v>365</v>
      </c>
      <c r="N207" s="35" t="s">
        <v>2229</v>
      </c>
    </row>
    <row r="208" spans="1:14" s="34" customFormat="1" x14ac:dyDescent="0.2">
      <c r="A208" s="33">
        <v>6974</v>
      </c>
      <c r="B208" s="34" t="s">
        <v>871</v>
      </c>
      <c r="D208" s="34" t="s">
        <v>872</v>
      </c>
      <c r="E208" s="34" t="s">
        <v>711</v>
      </c>
      <c r="F208" s="34" t="s">
        <v>338</v>
      </c>
      <c r="G208" s="34" t="s">
        <v>562</v>
      </c>
      <c r="H208" s="34" t="s">
        <v>563</v>
      </c>
      <c r="I208" s="34" t="s">
        <v>564</v>
      </c>
      <c r="K208" s="34" t="s">
        <v>565</v>
      </c>
      <c r="L208" s="34" t="s">
        <v>10</v>
      </c>
      <c r="M208" s="35" t="s">
        <v>1714</v>
      </c>
      <c r="N208" s="35" t="s">
        <v>2226</v>
      </c>
    </row>
    <row r="209" spans="1:14" s="34" customFormat="1" x14ac:dyDescent="0.2">
      <c r="A209" s="33">
        <v>7126</v>
      </c>
      <c r="B209" s="34" t="s">
        <v>873</v>
      </c>
      <c r="D209" s="34" t="s">
        <v>785</v>
      </c>
      <c r="E209" s="34" t="s">
        <v>796</v>
      </c>
      <c r="F209" s="34" t="s">
        <v>334</v>
      </c>
      <c r="G209" s="34" t="s">
        <v>562</v>
      </c>
      <c r="H209" s="34" t="s">
        <v>563</v>
      </c>
      <c r="I209" s="34" t="s">
        <v>564</v>
      </c>
      <c r="K209" s="34" t="s">
        <v>565</v>
      </c>
      <c r="L209" s="34" t="s">
        <v>9</v>
      </c>
      <c r="M209" s="35" t="s">
        <v>57</v>
      </c>
      <c r="N209" s="35" t="s">
        <v>2321</v>
      </c>
    </row>
    <row r="210" spans="1:14" s="34" customFormat="1" x14ac:dyDescent="0.2">
      <c r="A210" s="33">
        <v>7324</v>
      </c>
      <c r="B210" s="34" t="s">
        <v>874</v>
      </c>
      <c r="D210" s="34" t="s">
        <v>416</v>
      </c>
      <c r="E210" s="34" t="s">
        <v>767</v>
      </c>
      <c r="F210" s="34" t="s">
        <v>336</v>
      </c>
      <c r="G210" s="34" t="s">
        <v>562</v>
      </c>
      <c r="H210" s="34" t="s">
        <v>563</v>
      </c>
      <c r="I210" s="34" t="s">
        <v>564</v>
      </c>
      <c r="K210" s="34" t="s">
        <v>565</v>
      </c>
      <c r="L210" s="34" t="s">
        <v>19</v>
      </c>
      <c r="M210" s="35" t="s">
        <v>55</v>
      </c>
      <c r="N210" s="35" t="s">
        <v>2204</v>
      </c>
    </row>
    <row r="211" spans="1:14" s="34" customFormat="1" x14ac:dyDescent="0.2">
      <c r="A211" s="33">
        <v>7412</v>
      </c>
      <c r="B211" s="34" t="s">
        <v>875</v>
      </c>
      <c r="D211" s="34" t="s">
        <v>388</v>
      </c>
      <c r="E211" s="34" t="s">
        <v>711</v>
      </c>
      <c r="F211" s="34" t="s">
        <v>337</v>
      </c>
      <c r="G211" s="34" t="s">
        <v>562</v>
      </c>
      <c r="H211" s="34" t="s">
        <v>563</v>
      </c>
      <c r="I211" s="34" t="s">
        <v>564</v>
      </c>
      <c r="K211" s="34" t="s">
        <v>565</v>
      </c>
      <c r="L211" s="34" t="s">
        <v>1715</v>
      </c>
      <c r="M211" s="35" t="s">
        <v>528</v>
      </c>
      <c r="N211" s="35" t="s">
        <v>2322</v>
      </c>
    </row>
    <row r="212" spans="1:14" s="34" customFormat="1" x14ac:dyDescent="0.2">
      <c r="A212" s="33">
        <v>7502</v>
      </c>
      <c r="B212" s="34" t="s">
        <v>876</v>
      </c>
      <c r="D212" s="34" t="s">
        <v>877</v>
      </c>
      <c r="E212" s="34" t="s">
        <v>653</v>
      </c>
      <c r="F212" s="34" t="s">
        <v>334</v>
      </c>
      <c r="G212" s="34" t="s">
        <v>562</v>
      </c>
      <c r="H212" s="34" t="s">
        <v>563</v>
      </c>
      <c r="I212" s="34" t="s">
        <v>564</v>
      </c>
      <c r="K212" s="34" t="s">
        <v>565</v>
      </c>
      <c r="L212" s="34" t="s">
        <v>1716</v>
      </c>
      <c r="M212" s="35" t="s">
        <v>1717</v>
      </c>
      <c r="N212" s="35" t="s">
        <v>2318</v>
      </c>
    </row>
    <row r="213" spans="1:14" s="34" customFormat="1" x14ac:dyDescent="0.2">
      <c r="A213" s="33">
        <v>7601</v>
      </c>
      <c r="B213" s="34" t="s">
        <v>878</v>
      </c>
      <c r="D213" s="34" t="s">
        <v>415</v>
      </c>
      <c r="E213" s="34" t="s">
        <v>711</v>
      </c>
      <c r="F213" s="34" t="s">
        <v>354</v>
      </c>
      <c r="G213" s="34" t="s">
        <v>562</v>
      </c>
      <c r="H213" s="34" t="s">
        <v>563</v>
      </c>
      <c r="I213" s="34" t="s">
        <v>564</v>
      </c>
      <c r="K213" s="34" t="s">
        <v>565</v>
      </c>
      <c r="L213" s="34" t="s">
        <v>1718</v>
      </c>
      <c r="M213" s="35" t="s">
        <v>1719</v>
      </c>
      <c r="N213" s="35" t="s">
        <v>2323</v>
      </c>
    </row>
    <row r="214" spans="1:14" s="34" customFormat="1" x14ac:dyDescent="0.2">
      <c r="A214" s="33">
        <v>7622</v>
      </c>
      <c r="B214" s="34" t="s">
        <v>879</v>
      </c>
      <c r="D214" s="34" t="s">
        <v>367</v>
      </c>
      <c r="E214" s="34" t="s">
        <v>880</v>
      </c>
      <c r="F214" s="34" t="s">
        <v>335</v>
      </c>
      <c r="G214" s="34" t="s">
        <v>562</v>
      </c>
      <c r="H214" s="34" t="s">
        <v>563</v>
      </c>
      <c r="I214" s="34" t="s">
        <v>564</v>
      </c>
      <c r="K214" s="34" t="s">
        <v>565</v>
      </c>
      <c r="L214" s="34" t="s">
        <v>9</v>
      </c>
      <c r="M214" s="35" t="s">
        <v>1720</v>
      </c>
      <c r="N214" s="35" t="s">
        <v>2324</v>
      </c>
    </row>
    <row r="215" spans="1:14" s="34" customFormat="1" x14ac:dyDescent="0.2">
      <c r="A215" s="33">
        <v>7773</v>
      </c>
      <c r="B215" s="34" t="s">
        <v>881</v>
      </c>
      <c r="D215" s="34" t="s">
        <v>882</v>
      </c>
      <c r="E215" s="34" t="s">
        <v>653</v>
      </c>
      <c r="F215" s="34" t="s">
        <v>338</v>
      </c>
      <c r="G215" s="34" t="s">
        <v>562</v>
      </c>
      <c r="H215" s="34" t="s">
        <v>563</v>
      </c>
      <c r="I215" s="34" t="s">
        <v>564</v>
      </c>
      <c r="K215" s="34" t="s">
        <v>565</v>
      </c>
      <c r="L215" s="34" t="s">
        <v>1721</v>
      </c>
      <c r="M215" s="35" t="s">
        <v>34</v>
      </c>
      <c r="N215" s="35" t="s">
        <v>2197</v>
      </c>
    </row>
    <row r="216" spans="1:14" s="34" customFormat="1" x14ac:dyDescent="0.2">
      <c r="A216" s="33">
        <v>7935</v>
      </c>
      <c r="B216" s="34" t="s">
        <v>883</v>
      </c>
      <c r="D216" s="34" t="s">
        <v>668</v>
      </c>
      <c r="E216" s="34" t="s">
        <v>767</v>
      </c>
      <c r="F216" s="34" t="s">
        <v>332</v>
      </c>
      <c r="G216" s="34" t="s">
        <v>562</v>
      </c>
      <c r="H216" s="34" t="s">
        <v>563</v>
      </c>
      <c r="I216" s="34" t="s">
        <v>564</v>
      </c>
      <c r="K216" s="34" t="s">
        <v>565</v>
      </c>
      <c r="L216" s="34" t="s">
        <v>113</v>
      </c>
      <c r="M216" s="35" t="s">
        <v>1722</v>
      </c>
      <c r="N216" s="35" t="s">
        <v>2325</v>
      </c>
    </row>
    <row r="217" spans="1:14" s="34" customFormat="1" x14ac:dyDescent="0.2">
      <c r="A217" s="33">
        <v>7938</v>
      </c>
      <c r="B217" s="34" t="s">
        <v>884</v>
      </c>
      <c r="C217" s="33"/>
      <c r="D217" s="34" t="s">
        <v>182</v>
      </c>
      <c r="E217" s="34" t="s">
        <v>767</v>
      </c>
      <c r="F217" s="34" t="s">
        <v>342</v>
      </c>
      <c r="G217" s="34" t="s">
        <v>562</v>
      </c>
      <c r="H217" s="34" t="s">
        <v>563</v>
      </c>
      <c r="I217" s="34" t="s">
        <v>564</v>
      </c>
      <c r="K217" s="34" t="s">
        <v>565</v>
      </c>
      <c r="L217" s="34" t="s">
        <v>1723</v>
      </c>
      <c r="M217" s="35" t="s">
        <v>1724</v>
      </c>
      <c r="N217" s="35" t="s">
        <v>2326</v>
      </c>
    </row>
    <row r="218" spans="1:14" s="34" customFormat="1" x14ac:dyDescent="0.2">
      <c r="A218" s="33">
        <v>7951</v>
      </c>
      <c r="B218" s="34" t="s">
        <v>885</v>
      </c>
      <c r="D218" s="34" t="s">
        <v>886</v>
      </c>
      <c r="E218" s="34" t="s">
        <v>653</v>
      </c>
      <c r="F218" s="34" t="s">
        <v>338</v>
      </c>
      <c r="G218" s="34" t="s">
        <v>562</v>
      </c>
      <c r="H218" s="34" t="s">
        <v>563</v>
      </c>
      <c r="I218" s="34" t="s">
        <v>564</v>
      </c>
      <c r="K218" s="34" t="s">
        <v>565</v>
      </c>
      <c r="L218" s="34" t="s">
        <v>1725</v>
      </c>
      <c r="M218" s="35" t="s">
        <v>1726</v>
      </c>
      <c r="N218" s="35" t="s">
        <v>2213</v>
      </c>
    </row>
    <row r="219" spans="1:14" s="34" customFormat="1" x14ac:dyDescent="0.2">
      <c r="A219" s="33">
        <v>8033</v>
      </c>
      <c r="B219" s="34" t="s">
        <v>887</v>
      </c>
      <c r="D219" s="34" t="s">
        <v>551</v>
      </c>
      <c r="E219" s="34" t="s">
        <v>623</v>
      </c>
      <c r="F219" s="34" t="s">
        <v>339</v>
      </c>
      <c r="G219" s="34" t="s">
        <v>562</v>
      </c>
      <c r="H219" s="34" t="s">
        <v>563</v>
      </c>
      <c r="I219" s="34" t="s">
        <v>564</v>
      </c>
      <c r="K219" s="34" t="s">
        <v>565</v>
      </c>
      <c r="L219" s="34" t="s">
        <v>1727</v>
      </c>
      <c r="M219" s="35" t="s">
        <v>43</v>
      </c>
      <c r="N219" s="35" t="s">
        <v>2327</v>
      </c>
    </row>
    <row r="220" spans="1:14" s="34" customFormat="1" x14ac:dyDescent="0.2">
      <c r="A220" s="33">
        <v>8368</v>
      </c>
      <c r="B220" s="34" t="s">
        <v>888</v>
      </c>
      <c r="D220" s="34" t="s">
        <v>421</v>
      </c>
      <c r="E220" s="34" t="s">
        <v>711</v>
      </c>
      <c r="F220" s="34" t="s">
        <v>345</v>
      </c>
      <c r="G220" s="34" t="s">
        <v>562</v>
      </c>
      <c r="H220" s="34" t="s">
        <v>563</v>
      </c>
      <c r="I220" s="34" t="s">
        <v>564</v>
      </c>
      <c r="K220" s="34" t="s">
        <v>565</v>
      </c>
      <c r="L220" s="34" t="s">
        <v>9</v>
      </c>
      <c r="M220" s="35" t="s">
        <v>1728</v>
      </c>
      <c r="N220" s="35" t="s">
        <v>2198</v>
      </c>
    </row>
    <row r="221" spans="1:14" s="34" customFormat="1" x14ac:dyDescent="0.2">
      <c r="A221" s="33">
        <v>8584</v>
      </c>
      <c r="B221" s="34" t="s">
        <v>889</v>
      </c>
      <c r="D221" s="34" t="s">
        <v>396</v>
      </c>
      <c r="E221" s="34" t="s">
        <v>653</v>
      </c>
      <c r="F221" s="34" t="s">
        <v>340</v>
      </c>
      <c r="G221" s="34" t="s">
        <v>562</v>
      </c>
      <c r="H221" s="34" t="s">
        <v>563</v>
      </c>
      <c r="I221" s="34" t="s">
        <v>564</v>
      </c>
      <c r="K221" s="34" t="s">
        <v>565</v>
      </c>
      <c r="L221" s="34" t="s">
        <v>1729</v>
      </c>
      <c r="M221" s="35" t="s">
        <v>10</v>
      </c>
      <c r="N221" s="35" t="s">
        <v>2243</v>
      </c>
    </row>
    <row r="222" spans="1:14" s="34" customFormat="1" x14ac:dyDescent="0.2">
      <c r="A222" s="33">
        <v>8586</v>
      </c>
      <c r="B222" s="34" t="s">
        <v>890</v>
      </c>
      <c r="D222" s="34" t="s">
        <v>787</v>
      </c>
      <c r="E222" s="34" t="s">
        <v>767</v>
      </c>
      <c r="F222" s="34" t="s">
        <v>341</v>
      </c>
      <c r="G222" s="34" t="s">
        <v>562</v>
      </c>
      <c r="H222" s="34" t="s">
        <v>563</v>
      </c>
      <c r="I222" s="34" t="s">
        <v>564</v>
      </c>
      <c r="K222" s="34" t="s">
        <v>565</v>
      </c>
      <c r="L222" s="34" t="s">
        <v>43</v>
      </c>
      <c r="M222" s="35" t="s">
        <v>1730</v>
      </c>
      <c r="N222" s="35" t="s">
        <v>2328</v>
      </c>
    </row>
    <row r="223" spans="1:14" s="34" customFormat="1" x14ac:dyDescent="0.2">
      <c r="A223" s="33">
        <v>8659</v>
      </c>
      <c r="B223" s="34" t="s">
        <v>891</v>
      </c>
      <c r="D223" s="34" t="s">
        <v>614</v>
      </c>
      <c r="E223" s="34" t="s">
        <v>711</v>
      </c>
      <c r="F223" s="34" t="s">
        <v>334</v>
      </c>
      <c r="G223" s="34" t="s">
        <v>562</v>
      </c>
      <c r="H223" s="34" t="s">
        <v>563</v>
      </c>
      <c r="I223" s="34" t="s">
        <v>564</v>
      </c>
      <c r="K223" s="34" t="s">
        <v>565</v>
      </c>
      <c r="L223" s="34" t="s">
        <v>57</v>
      </c>
      <c r="M223" s="35" t="s">
        <v>72</v>
      </c>
      <c r="N223" s="35" t="s">
        <v>2262</v>
      </c>
    </row>
    <row r="224" spans="1:14" s="34" customFormat="1" x14ac:dyDescent="0.2">
      <c r="A224" s="33">
        <v>8779</v>
      </c>
      <c r="B224" s="34" t="s">
        <v>892</v>
      </c>
      <c r="D224" s="34" t="s">
        <v>401</v>
      </c>
      <c r="E224" s="34" t="s">
        <v>588</v>
      </c>
      <c r="F224" s="34" t="s">
        <v>334</v>
      </c>
      <c r="G224" s="34" t="s">
        <v>562</v>
      </c>
      <c r="H224" s="34" t="s">
        <v>563</v>
      </c>
      <c r="I224" s="34" t="s">
        <v>564</v>
      </c>
      <c r="K224" s="34" t="s">
        <v>565</v>
      </c>
      <c r="L224" s="34" t="s">
        <v>1561</v>
      </c>
      <c r="M224" s="35" t="s">
        <v>17</v>
      </c>
      <c r="N224" s="35" t="s">
        <v>2329</v>
      </c>
    </row>
    <row r="225" spans="1:14" s="34" customFormat="1" x14ac:dyDescent="0.2">
      <c r="A225" s="33">
        <v>8877</v>
      </c>
      <c r="B225" s="34" t="s">
        <v>893</v>
      </c>
      <c r="D225" s="34" t="s">
        <v>729</v>
      </c>
      <c r="E225" s="34" t="s">
        <v>711</v>
      </c>
      <c r="F225" s="34" t="s">
        <v>337</v>
      </c>
      <c r="G225" s="34" t="s">
        <v>562</v>
      </c>
      <c r="H225" s="34" t="s">
        <v>563</v>
      </c>
      <c r="I225" s="34" t="s">
        <v>564</v>
      </c>
      <c r="K225" s="34" t="s">
        <v>565</v>
      </c>
      <c r="L225" s="34" t="s">
        <v>1594</v>
      </c>
      <c r="M225" s="35" t="s">
        <v>1731</v>
      </c>
      <c r="N225" s="35" t="s">
        <v>2330</v>
      </c>
    </row>
    <row r="226" spans="1:14" s="34" customFormat="1" x14ac:dyDescent="0.2">
      <c r="A226" s="33">
        <v>8902</v>
      </c>
      <c r="B226" s="34" t="s">
        <v>894</v>
      </c>
      <c r="D226" s="34" t="s">
        <v>422</v>
      </c>
      <c r="E226" s="34" t="s">
        <v>653</v>
      </c>
      <c r="F226" s="34" t="s">
        <v>337</v>
      </c>
      <c r="G226" s="34" t="s">
        <v>562</v>
      </c>
      <c r="H226" s="34" t="s">
        <v>563</v>
      </c>
      <c r="I226" s="34" t="s">
        <v>564</v>
      </c>
      <c r="K226" s="34" t="s">
        <v>565</v>
      </c>
      <c r="L226" s="34" t="s">
        <v>1732</v>
      </c>
      <c r="M226" s="35" t="s">
        <v>1733</v>
      </c>
      <c r="N226" s="35" t="s">
        <v>2190</v>
      </c>
    </row>
    <row r="227" spans="1:14" s="34" customFormat="1" x14ac:dyDescent="0.2">
      <c r="A227" s="33">
        <v>8905</v>
      </c>
      <c r="B227" s="34" t="s">
        <v>895</v>
      </c>
      <c r="D227" s="34" t="s">
        <v>693</v>
      </c>
      <c r="E227" s="34" t="s">
        <v>711</v>
      </c>
      <c r="F227" s="34" t="s">
        <v>337</v>
      </c>
      <c r="G227" s="34" t="s">
        <v>562</v>
      </c>
      <c r="H227" s="34" t="s">
        <v>563</v>
      </c>
      <c r="I227" s="34" t="s">
        <v>564</v>
      </c>
      <c r="K227" s="34" t="s">
        <v>565</v>
      </c>
      <c r="L227" s="34" t="s">
        <v>1734</v>
      </c>
      <c r="M227" s="35" t="s">
        <v>1735</v>
      </c>
      <c r="N227" s="35" t="s">
        <v>2331</v>
      </c>
    </row>
    <row r="228" spans="1:14" s="34" customFormat="1" x14ac:dyDescent="0.2">
      <c r="A228" s="33">
        <v>8962</v>
      </c>
      <c r="B228" s="34" t="s">
        <v>896</v>
      </c>
      <c r="D228" s="34" t="s">
        <v>897</v>
      </c>
      <c r="E228" s="34" t="s">
        <v>767</v>
      </c>
      <c r="F228" s="34" t="s">
        <v>345</v>
      </c>
      <c r="G228" s="34" t="s">
        <v>562</v>
      </c>
      <c r="H228" s="34" t="s">
        <v>563</v>
      </c>
      <c r="I228" s="34" t="s">
        <v>564</v>
      </c>
      <c r="K228" s="34" t="s">
        <v>565</v>
      </c>
      <c r="L228" s="34" t="s">
        <v>10</v>
      </c>
      <c r="M228" s="35" t="s">
        <v>1718</v>
      </c>
      <c r="N228" s="35" t="s">
        <v>2229</v>
      </c>
    </row>
    <row r="229" spans="1:14" s="34" customFormat="1" x14ac:dyDescent="0.2">
      <c r="A229" s="33">
        <v>9034</v>
      </c>
      <c r="B229" s="34" t="s">
        <v>898</v>
      </c>
      <c r="D229" s="34" t="s">
        <v>899</v>
      </c>
      <c r="E229" s="34" t="s">
        <v>653</v>
      </c>
      <c r="F229" s="34" t="s">
        <v>341</v>
      </c>
      <c r="G229" s="34" t="s">
        <v>562</v>
      </c>
      <c r="H229" s="34" t="s">
        <v>563</v>
      </c>
      <c r="I229" s="34" t="s">
        <v>564</v>
      </c>
      <c r="K229" s="34" t="s">
        <v>565</v>
      </c>
      <c r="L229" s="34" t="s">
        <v>147</v>
      </c>
      <c r="M229" s="35" t="s">
        <v>57</v>
      </c>
      <c r="N229" s="35" t="s">
        <v>2238</v>
      </c>
    </row>
    <row r="230" spans="1:14" s="34" customFormat="1" x14ac:dyDescent="0.2">
      <c r="A230" s="33">
        <v>9115</v>
      </c>
      <c r="B230" s="34" t="s">
        <v>900</v>
      </c>
      <c r="D230" s="34" t="s">
        <v>901</v>
      </c>
      <c r="E230" s="34" t="s">
        <v>767</v>
      </c>
      <c r="F230" s="34" t="s">
        <v>337</v>
      </c>
      <c r="G230" s="34" t="s">
        <v>562</v>
      </c>
      <c r="H230" s="34" t="s">
        <v>563</v>
      </c>
      <c r="I230" s="34" t="s">
        <v>564</v>
      </c>
      <c r="K230" s="34" t="s">
        <v>565</v>
      </c>
      <c r="L230" s="34" t="s">
        <v>14</v>
      </c>
      <c r="M230" s="35" t="s">
        <v>1479</v>
      </c>
      <c r="N230" s="35" t="s">
        <v>2332</v>
      </c>
    </row>
    <row r="231" spans="1:14" s="34" customFormat="1" x14ac:dyDescent="0.2">
      <c r="A231" s="33">
        <v>9136</v>
      </c>
      <c r="B231" s="34" t="s">
        <v>902</v>
      </c>
      <c r="D231" s="34" t="s">
        <v>757</v>
      </c>
      <c r="E231" s="34" t="s">
        <v>588</v>
      </c>
      <c r="F231" s="34" t="s">
        <v>337</v>
      </c>
      <c r="G231" s="34" t="s">
        <v>562</v>
      </c>
      <c r="H231" s="34" t="s">
        <v>563</v>
      </c>
      <c r="I231" s="34" t="s">
        <v>564</v>
      </c>
      <c r="K231" s="34" t="s">
        <v>565</v>
      </c>
      <c r="L231" s="34" t="s">
        <v>15</v>
      </c>
      <c r="M231" s="35" t="s">
        <v>68</v>
      </c>
      <c r="N231" s="35" t="s">
        <v>2249</v>
      </c>
    </row>
    <row r="232" spans="1:14" s="34" customFormat="1" x14ac:dyDescent="0.2">
      <c r="A232" s="33">
        <v>9298</v>
      </c>
      <c r="B232" s="34" t="s">
        <v>903</v>
      </c>
      <c r="D232" s="34" t="s">
        <v>608</v>
      </c>
      <c r="E232" s="34" t="s">
        <v>767</v>
      </c>
      <c r="F232" s="34" t="s">
        <v>342</v>
      </c>
      <c r="G232" s="34" t="s">
        <v>562</v>
      </c>
      <c r="H232" s="34" t="s">
        <v>563</v>
      </c>
      <c r="I232" s="34" t="s">
        <v>564</v>
      </c>
      <c r="K232" s="34" t="s">
        <v>565</v>
      </c>
      <c r="L232" s="34" t="s">
        <v>1736</v>
      </c>
      <c r="M232" s="35" t="s">
        <v>1737</v>
      </c>
      <c r="N232" s="35" t="s">
        <v>2184</v>
      </c>
    </row>
    <row r="233" spans="1:14" s="34" customFormat="1" x14ac:dyDescent="0.2">
      <c r="A233" s="33">
        <v>9329</v>
      </c>
      <c r="B233" s="34" t="s">
        <v>904</v>
      </c>
      <c r="D233" s="34" t="s">
        <v>469</v>
      </c>
      <c r="E233" s="34" t="s">
        <v>767</v>
      </c>
      <c r="F233" s="34" t="s">
        <v>340</v>
      </c>
      <c r="G233" s="34" t="s">
        <v>562</v>
      </c>
      <c r="H233" s="34" t="s">
        <v>563</v>
      </c>
      <c r="I233" s="34" t="s">
        <v>564</v>
      </c>
      <c r="K233" s="34" t="s">
        <v>565</v>
      </c>
      <c r="L233" s="34" t="s">
        <v>1738</v>
      </c>
      <c r="M233" s="35" t="s">
        <v>142</v>
      </c>
      <c r="N233" s="35" t="s">
        <v>2333</v>
      </c>
    </row>
    <row r="234" spans="1:14" s="34" customFormat="1" x14ac:dyDescent="0.2">
      <c r="A234" s="33">
        <v>9337</v>
      </c>
      <c r="B234" s="34" t="s">
        <v>905</v>
      </c>
      <c r="D234" s="34" t="s">
        <v>324</v>
      </c>
      <c r="E234" s="34" t="s">
        <v>767</v>
      </c>
      <c r="F234" s="34" t="s">
        <v>334</v>
      </c>
      <c r="G234" s="34" t="s">
        <v>562</v>
      </c>
      <c r="H234" s="34" t="s">
        <v>563</v>
      </c>
      <c r="I234" s="34" t="s">
        <v>564</v>
      </c>
      <c r="K234" s="34" t="s">
        <v>565</v>
      </c>
      <c r="L234" s="34" t="s">
        <v>7</v>
      </c>
      <c r="M234" s="35" t="s">
        <v>1739</v>
      </c>
      <c r="N234" s="35" t="s">
        <v>2253</v>
      </c>
    </row>
    <row r="235" spans="1:14" s="34" customFormat="1" x14ac:dyDescent="0.2">
      <c r="A235" s="33">
        <v>9439</v>
      </c>
      <c r="B235" s="34" t="s">
        <v>906</v>
      </c>
      <c r="D235" s="34" t="s">
        <v>407</v>
      </c>
      <c r="E235" s="34" t="s">
        <v>653</v>
      </c>
      <c r="F235" s="34" t="s">
        <v>346</v>
      </c>
      <c r="G235" s="34" t="s">
        <v>562</v>
      </c>
      <c r="H235" s="34" t="s">
        <v>563</v>
      </c>
      <c r="I235" s="34" t="s">
        <v>564</v>
      </c>
      <c r="K235" s="34" t="s">
        <v>565</v>
      </c>
      <c r="L235" s="34" t="s">
        <v>57</v>
      </c>
      <c r="M235" s="35" t="s">
        <v>1740</v>
      </c>
      <c r="N235" s="35" t="s">
        <v>2204</v>
      </c>
    </row>
    <row r="236" spans="1:14" s="34" customFormat="1" x14ac:dyDescent="0.2">
      <c r="A236" s="33">
        <v>9569</v>
      </c>
      <c r="B236" s="34" t="s">
        <v>907</v>
      </c>
      <c r="D236" s="34" t="s">
        <v>530</v>
      </c>
      <c r="E236" s="34" t="s">
        <v>653</v>
      </c>
      <c r="F236" s="34" t="s">
        <v>335</v>
      </c>
      <c r="G236" s="34" t="s">
        <v>562</v>
      </c>
      <c r="H236" s="34" t="s">
        <v>563</v>
      </c>
      <c r="I236" s="34" t="s">
        <v>564</v>
      </c>
      <c r="K236" s="34" t="s">
        <v>565</v>
      </c>
      <c r="L236" s="34" t="s">
        <v>1741</v>
      </c>
      <c r="M236" s="35" t="s">
        <v>1742</v>
      </c>
      <c r="N236" s="35" t="s">
        <v>2198</v>
      </c>
    </row>
    <row r="237" spans="1:14" s="34" customFormat="1" x14ac:dyDescent="0.2">
      <c r="A237" s="33">
        <v>9595</v>
      </c>
      <c r="B237" s="34" t="s">
        <v>908</v>
      </c>
      <c r="D237" s="34" t="s">
        <v>909</v>
      </c>
      <c r="E237" s="34" t="s">
        <v>653</v>
      </c>
      <c r="F237" s="34" t="s">
        <v>334</v>
      </c>
      <c r="G237" s="34" t="s">
        <v>562</v>
      </c>
      <c r="H237" s="34" t="s">
        <v>563</v>
      </c>
      <c r="I237" s="34" t="s">
        <v>564</v>
      </c>
      <c r="K237" s="34" t="s">
        <v>565</v>
      </c>
      <c r="L237" s="34" t="s">
        <v>43</v>
      </c>
      <c r="M237" s="35" t="s">
        <v>1743</v>
      </c>
      <c r="N237" s="35" t="s">
        <v>2185</v>
      </c>
    </row>
    <row r="238" spans="1:14" s="34" customFormat="1" x14ac:dyDescent="0.2">
      <c r="A238" s="33">
        <v>9604</v>
      </c>
      <c r="B238" s="34" t="s">
        <v>910</v>
      </c>
      <c r="D238" s="34" t="s">
        <v>393</v>
      </c>
      <c r="E238" s="34" t="s">
        <v>711</v>
      </c>
      <c r="F238" s="34" t="s">
        <v>333</v>
      </c>
      <c r="G238" s="34" t="s">
        <v>562</v>
      </c>
      <c r="H238" s="34" t="s">
        <v>563</v>
      </c>
      <c r="I238" s="34" t="s">
        <v>564</v>
      </c>
      <c r="K238" s="34" t="s">
        <v>565</v>
      </c>
      <c r="L238" s="34" t="s">
        <v>106</v>
      </c>
      <c r="M238" s="35" t="s">
        <v>1744</v>
      </c>
      <c r="N238" s="35" t="s">
        <v>2214</v>
      </c>
    </row>
    <row r="239" spans="1:14" s="34" customFormat="1" x14ac:dyDescent="0.2">
      <c r="A239" s="33">
        <v>9751</v>
      </c>
      <c r="B239" s="34" t="s">
        <v>911</v>
      </c>
      <c r="D239" s="34" t="s">
        <v>912</v>
      </c>
      <c r="E239" s="34" t="s">
        <v>711</v>
      </c>
      <c r="F239" s="34" t="s">
        <v>343</v>
      </c>
      <c r="G239" s="34" t="s">
        <v>562</v>
      </c>
      <c r="H239" s="34" t="s">
        <v>563</v>
      </c>
      <c r="I239" s="34" t="s">
        <v>564</v>
      </c>
      <c r="K239" s="34" t="s">
        <v>565</v>
      </c>
      <c r="L239" s="34" t="s">
        <v>149</v>
      </c>
      <c r="M239" s="35" t="s">
        <v>10</v>
      </c>
      <c r="N239" s="35" t="s">
        <v>2217</v>
      </c>
    </row>
    <row r="240" spans="1:14" s="34" customFormat="1" x14ac:dyDescent="0.2">
      <c r="A240" s="33">
        <v>9889</v>
      </c>
      <c r="B240" s="34" t="s">
        <v>913</v>
      </c>
      <c r="D240" s="34" t="s">
        <v>407</v>
      </c>
      <c r="E240" s="34" t="s">
        <v>653</v>
      </c>
      <c r="F240" s="34" t="s">
        <v>346</v>
      </c>
      <c r="G240" s="34" t="s">
        <v>562</v>
      </c>
      <c r="H240" s="34" t="s">
        <v>563</v>
      </c>
      <c r="I240" s="34" t="s">
        <v>564</v>
      </c>
      <c r="K240" s="34" t="s">
        <v>565</v>
      </c>
      <c r="L240" s="34" t="s">
        <v>14</v>
      </c>
      <c r="M240" s="35" t="s">
        <v>72</v>
      </c>
      <c r="N240" s="35" t="s">
        <v>2198</v>
      </c>
    </row>
    <row r="241" spans="1:14" s="34" customFormat="1" x14ac:dyDescent="0.2">
      <c r="A241" s="33">
        <v>10188</v>
      </c>
      <c r="B241" s="34" t="s">
        <v>914</v>
      </c>
      <c r="D241" s="34" t="s">
        <v>290</v>
      </c>
      <c r="E241" s="34" t="s">
        <v>915</v>
      </c>
      <c r="F241" s="34" t="s">
        <v>333</v>
      </c>
      <c r="G241" s="34" t="s">
        <v>562</v>
      </c>
      <c r="H241" s="34" t="s">
        <v>563</v>
      </c>
      <c r="I241" s="34" t="s">
        <v>564</v>
      </c>
      <c r="K241" s="34" t="s">
        <v>565</v>
      </c>
      <c r="L241" s="34" t="s">
        <v>563</v>
      </c>
      <c r="M241" s="35" t="s">
        <v>1745</v>
      </c>
      <c r="N241" s="35" t="s">
        <v>2262</v>
      </c>
    </row>
    <row r="242" spans="1:14" s="34" customFormat="1" x14ac:dyDescent="0.2">
      <c r="A242" s="33">
        <v>10266</v>
      </c>
      <c r="B242" s="34" t="s">
        <v>916</v>
      </c>
      <c r="D242" s="34" t="s">
        <v>379</v>
      </c>
      <c r="E242" s="34" t="s">
        <v>653</v>
      </c>
      <c r="F242" s="34" t="s">
        <v>339</v>
      </c>
      <c r="G242" s="34" t="s">
        <v>562</v>
      </c>
      <c r="H242" s="34" t="s">
        <v>563</v>
      </c>
      <c r="I242" s="34" t="s">
        <v>564</v>
      </c>
      <c r="K242" s="34" t="s">
        <v>565</v>
      </c>
      <c r="L242" s="34" t="s">
        <v>90</v>
      </c>
      <c r="M242" s="35" t="s">
        <v>90</v>
      </c>
      <c r="N242" s="35" t="s">
        <v>2213</v>
      </c>
    </row>
    <row r="243" spans="1:14" s="34" customFormat="1" x14ac:dyDescent="0.2">
      <c r="A243" s="33">
        <v>10382</v>
      </c>
      <c r="B243" s="34" t="s">
        <v>917</v>
      </c>
      <c r="D243" s="34" t="s">
        <v>918</v>
      </c>
      <c r="E243" s="34" t="s">
        <v>767</v>
      </c>
      <c r="F243" s="34" t="s">
        <v>335</v>
      </c>
      <c r="G243" s="34" t="s">
        <v>562</v>
      </c>
      <c r="H243" s="34" t="s">
        <v>563</v>
      </c>
      <c r="I243" s="34" t="s">
        <v>564</v>
      </c>
      <c r="K243" s="34" t="s">
        <v>565</v>
      </c>
      <c r="L243" s="34" t="s">
        <v>122</v>
      </c>
      <c r="M243" s="35" t="s">
        <v>10</v>
      </c>
      <c r="N243" s="35" t="s">
        <v>2214</v>
      </c>
    </row>
    <row r="244" spans="1:14" s="34" customFormat="1" x14ac:dyDescent="0.2">
      <c r="A244" s="33">
        <v>10468</v>
      </c>
      <c r="B244" s="34" t="s">
        <v>919</v>
      </c>
      <c r="D244" s="34" t="s">
        <v>440</v>
      </c>
      <c r="E244" s="34" t="s">
        <v>767</v>
      </c>
      <c r="F244" s="34" t="s">
        <v>339</v>
      </c>
      <c r="G244" s="34" t="s">
        <v>562</v>
      </c>
      <c r="H244" s="34" t="s">
        <v>563</v>
      </c>
      <c r="I244" s="34" t="s">
        <v>564</v>
      </c>
      <c r="K244" s="34" t="s">
        <v>565</v>
      </c>
      <c r="L244" s="34" t="s">
        <v>514</v>
      </c>
      <c r="M244" s="35" t="s">
        <v>34</v>
      </c>
      <c r="N244" s="35" t="s">
        <v>2246</v>
      </c>
    </row>
    <row r="245" spans="1:14" s="34" customFormat="1" x14ac:dyDescent="0.2">
      <c r="A245" s="33">
        <v>10598</v>
      </c>
      <c r="B245" s="34" t="s">
        <v>920</v>
      </c>
      <c r="D245" s="34" t="s">
        <v>650</v>
      </c>
      <c r="E245" s="34" t="s">
        <v>767</v>
      </c>
      <c r="F245" s="34" t="s">
        <v>335</v>
      </c>
      <c r="G245" s="34" t="s">
        <v>562</v>
      </c>
      <c r="H245" s="34" t="s">
        <v>563</v>
      </c>
      <c r="I245" s="34" t="s">
        <v>564</v>
      </c>
      <c r="K245" s="34" t="s">
        <v>565</v>
      </c>
      <c r="L245" s="34" t="s">
        <v>1746</v>
      </c>
      <c r="M245" s="35" t="s">
        <v>1747</v>
      </c>
      <c r="N245" s="35" t="s">
        <v>2334</v>
      </c>
    </row>
    <row r="246" spans="1:14" s="34" customFormat="1" x14ac:dyDescent="0.2">
      <c r="A246" s="33">
        <v>10662</v>
      </c>
      <c r="B246" s="34" t="s">
        <v>921</v>
      </c>
      <c r="D246" s="34" t="s">
        <v>369</v>
      </c>
      <c r="E246" s="34" t="s">
        <v>623</v>
      </c>
      <c r="F246" s="34" t="s">
        <v>333</v>
      </c>
      <c r="G246" s="34" t="s">
        <v>562</v>
      </c>
      <c r="H246" s="34" t="s">
        <v>563</v>
      </c>
      <c r="I246" s="34" t="s">
        <v>564</v>
      </c>
      <c r="K246" s="34" t="s">
        <v>565</v>
      </c>
      <c r="L246" s="34" t="s">
        <v>154</v>
      </c>
      <c r="M246" s="35" t="s">
        <v>1748</v>
      </c>
      <c r="N246" s="35" t="s">
        <v>2229</v>
      </c>
    </row>
    <row r="247" spans="1:14" s="34" customFormat="1" x14ac:dyDescent="0.2">
      <c r="A247" s="33">
        <v>10699</v>
      </c>
      <c r="B247" s="34" t="s">
        <v>922</v>
      </c>
      <c r="D247" s="34" t="s">
        <v>397</v>
      </c>
      <c r="E247" s="34" t="s">
        <v>653</v>
      </c>
      <c r="F247" s="34" t="s">
        <v>340</v>
      </c>
      <c r="G247" s="34" t="s">
        <v>562</v>
      </c>
      <c r="H247" s="34" t="s">
        <v>563</v>
      </c>
      <c r="I247" s="34" t="s">
        <v>564</v>
      </c>
      <c r="K247" s="34" t="s">
        <v>565</v>
      </c>
      <c r="L247" s="34" t="s">
        <v>59</v>
      </c>
      <c r="M247" s="35" t="s">
        <v>174</v>
      </c>
      <c r="N247" s="35" t="s">
        <v>2197</v>
      </c>
    </row>
    <row r="248" spans="1:14" s="34" customFormat="1" x14ac:dyDescent="0.2">
      <c r="A248" s="33">
        <v>10731</v>
      </c>
      <c r="B248" s="34" t="s">
        <v>923</v>
      </c>
      <c r="D248" s="34" t="s">
        <v>353</v>
      </c>
      <c r="E248" s="34" t="s">
        <v>711</v>
      </c>
      <c r="F248" s="34" t="s">
        <v>333</v>
      </c>
      <c r="G248" s="34" t="s">
        <v>562</v>
      </c>
      <c r="H248" s="34" t="s">
        <v>563</v>
      </c>
      <c r="I248" s="34" t="s">
        <v>564</v>
      </c>
      <c r="K248" s="34" t="s">
        <v>565</v>
      </c>
      <c r="L248" s="34" t="s">
        <v>7</v>
      </c>
      <c r="M248" s="35" t="s">
        <v>1749</v>
      </c>
      <c r="N248" s="35" t="s">
        <v>2229</v>
      </c>
    </row>
    <row r="249" spans="1:14" s="34" customFormat="1" x14ac:dyDescent="0.2">
      <c r="A249" s="33">
        <v>10816</v>
      </c>
      <c r="B249" s="34" t="s">
        <v>924</v>
      </c>
      <c r="D249" s="34" t="s">
        <v>619</v>
      </c>
      <c r="E249" s="34" t="s">
        <v>767</v>
      </c>
      <c r="F249" s="34" t="s">
        <v>338</v>
      </c>
      <c r="G249" s="34" t="s">
        <v>562</v>
      </c>
      <c r="H249" s="34" t="s">
        <v>563</v>
      </c>
      <c r="I249" s="34" t="s">
        <v>564</v>
      </c>
      <c r="K249" s="34" t="s">
        <v>565</v>
      </c>
      <c r="L249" s="34" t="s">
        <v>1598</v>
      </c>
      <c r="M249" s="35" t="s">
        <v>1712</v>
      </c>
      <c r="N249" s="35" t="s">
        <v>2335</v>
      </c>
    </row>
    <row r="250" spans="1:14" s="34" customFormat="1" x14ac:dyDescent="0.2">
      <c r="A250" s="33">
        <v>11086</v>
      </c>
      <c r="B250" s="34" t="s">
        <v>925</v>
      </c>
      <c r="D250" s="34" t="s">
        <v>845</v>
      </c>
      <c r="E250" s="34" t="s">
        <v>711</v>
      </c>
      <c r="F250" s="34" t="s">
        <v>341</v>
      </c>
      <c r="G250" s="34" t="s">
        <v>562</v>
      </c>
      <c r="H250" s="34" t="s">
        <v>563</v>
      </c>
      <c r="I250" s="34" t="s">
        <v>564</v>
      </c>
      <c r="K250" s="34" t="s">
        <v>565</v>
      </c>
      <c r="L250" s="34" t="s">
        <v>487</v>
      </c>
      <c r="M250" s="35" t="s">
        <v>1750</v>
      </c>
      <c r="N250" s="35" t="s">
        <v>2209</v>
      </c>
    </row>
    <row r="251" spans="1:14" s="34" customFormat="1" x14ac:dyDescent="0.2">
      <c r="A251" s="33">
        <v>14647</v>
      </c>
      <c r="B251" s="34" t="s">
        <v>926</v>
      </c>
      <c r="D251" s="34" t="s">
        <v>532</v>
      </c>
      <c r="E251" s="34" t="s">
        <v>767</v>
      </c>
      <c r="F251" s="34" t="s">
        <v>335</v>
      </c>
      <c r="G251" s="34" t="s">
        <v>562</v>
      </c>
      <c r="H251" s="34" t="s">
        <v>563</v>
      </c>
      <c r="I251" s="34" t="s">
        <v>564</v>
      </c>
      <c r="K251" s="34" t="s">
        <v>565</v>
      </c>
      <c r="L251" s="34" t="s">
        <v>743</v>
      </c>
      <c r="M251" s="35" t="s">
        <v>1751</v>
      </c>
      <c r="N251" s="35" t="s">
        <v>2289</v>
      </c>
    </row>
    <row r="252" spans="1:14" s="34" customFormat="1" x14ac:dyDescent="0.2">
      <c r="A252" s="33">
        <v>14733</v>
      </c>
      <c r="B252" s="34" t="s">
        <v>927</v>
      </c>
      <c r="D252" s="34" t="s">
        <v>928</v>
      </c>
      <c r="E252" s="34" t="s">
        <v>653</v>
      </c>
      <c r="F252" s="34" t="s">
        <v>334</v>
      </c>
      <c r="G252" s="34" t="s">
        <v>562</v>
      </c>
      <c r="H252" s="34" t="s">
        <v>563</v>
      </c>
      <c r="I252" s="34" t="s">
        <v>564</v>
      </c>
      <c r="K252" s="34" t="s">
        <v>565</v>
      </c>
      <c r="L252" s="34" t="s">
        <v>1752</v>
      </c>
      <c r="M252" s="35" t="s">
        <v>1661</v>
      </c>
      <c r="N252" s="35" t="s">
        <v>2220</v>
      </c>
    </row>
    <row r="253" spans="1:14" s="34" customFormat="1" x14ac:dyDescent="0.2">
      <c r="A253" s="33">
        <v>14742</v>
      </c>
      <c r="B253" s="34" t="s">
        <v>929</v>
      </c>
      <c r="D253" s="34" t="s">
        <v>448</v>
      </c>
      <c r="E253" s="34" t="s">
        <v>653</v>
      </c>
      <c r="F253" s="34" t="s">
        <v>334</v>
      </c>
      <c r="G253" s="34" t="s">
        <v>562</v>
      </c>
      <c r="H253" s="34" t="s">
        <v>563</v>
      </c>
      <c r="I253" s="34" t="s">
        <v>564</v>
      </c>
      <c r="K253" s="34" t="s">
        <v>565</v>
      </c>
      <c r="L253" s="34" t="s">
        <v>7</v>
      </c>
      <c r="M253" s="35" t="s">
        <v>34</v>
      </c>
      <c r="N253" s="35" t="s">
        <v>2186</v>
      </c>
    </row>
    <row r="254" spans="1:14" s="34" customFormat="1" x14ac:dyDescent="0.2">
      <c r="A254" s="33">
        <v>14886</v>
      </c>
      <c r="B254" s="34" t="s">
        <v>930</v>
      </c>
      <c r="D254" s="34" t="s">
        <v>353</v>
      </c>
      <c r="E254" s="34" t="s">
        <v>796</v>
      </c>
      <c r="F254" s="34" t="s">
        <v>333</v>
      </c>
      <c r="G254" s="34" t="s">
        <v>562</v>
      </c>
      <c r="H254" s="34" t="s">
        <v>563</v>
      </c>
      <c r="I254" s="34" t="s">
        <v>564</v>
      </c>
      <c r="K254" s="34" t="s">
        <v>565</v>
      </c>
      <c r="L254" s="34" t="s">
        <v>1753</v>
      </c>
      <c r="M254" s="35" t="s">
        <v>443</v>
      </c>
      <c r="N254" s="35" t="s">
        <v>2336</v>
      </c>
    </row>
    <row r="255" spans="1:14" s="34" customFormat="1" x14ac:dyDescent="0.2">
      <c r="A255" s="33">
        <v>15130</v>
      </c>
      <c r="B255" s="34" t="s">
        <v>931</v>
      </c>
      <c r="D255" s="34" t="s">
        <v>387</v>
      </c>
      <c r="E255" s="34" t="s">
        <v>767</v>
      </c>
      <c r="F255" s="34" t="s">
        <v>337</v>
      </c>
      <c r="G255" s="34" t="s">
        <v>562</v>
      </c>
      <c r="H255" s="34" t="s">
        <v>563</v>
      </c>
      <c r="I255" s="34" t="s">
        <v>564</v>
      </c>
      <c r="K255" s="34" t="s">
        <v>565</v>
      </c>
      <c r="L255" s="34" t="s">
        <v>1754</v>
      </c>
      <c r="M255" s="35" t="s">
        <v>1716</v>
      </c>
      <c r="N255" s="35" t="s">
        <v>2337</v>
      </c>
    </row>
    <row r="256" spans="1:14" s="34" customFormat="1" x14ac:dyDescent="0.2">
      <c r="A256" s="33">
        <v>15155</v>
      </c>
      <c r="B256" s="34" t="s">
        <v>932</v>
      </c>
      <c r="D256" s="34" t="s">
        <v>933</v>
      </c>
      <c r="E256" s="34" t="s">
        <v>711</v>
      </c>
      <c r="F256" s="34" t="s">
        <v>337</v>
      </c>
      <c r="G256" s="34" t="s">
        <v>562</v>
      </c>
      <c r="H256" s="34" t="s">
        <v>563</v>
      </c>
      <c r="I256" s="34" t="s">
        <v>564</v>
      </c>
      <c r="K256" s="34" t="s">
        <v>565</v>
      </c>
      <c r="L256" s="34" t="s">
        <v>23</v>
      </c>
      <c r="M256" s="35" t="s">
        <v>9</v>
      </c>
      <c r="N256" s="35" t="s">
        <v>2338</v>
      </c>
    </row>
    <row r="257" spans="1:14" s="34" customFormat="1" x14ac:dyDescent="0.2">
      <c r="A257" s="33">
        <v>15196</v>
      </c>
      <c r="B257" s="34" t="s">
        <v>934</v>
      </c>
      <c r="D257" s="34" t="s">
        <v>935</v>
      </c>
      <c r="E257" s="34" t="s">
        <v>588</v>
      </c>
      <c r="F257" s="34" t="s">
        <v>337</v>
      </c>
      <c r="G257" s="34" t="s">
        <v>562</v>
      </c>
      <c r="H257" s="34" t="s">
        <v>563</v>
      </c>
      <c r="I257" s="34" t="s">
        <v>564</v>
      </c>
      <c r="K257" s="34" t="s">
        <v>565</v>
      </c>
      <c r="L257" s="34" t="s">
        <v>1755</v>
      </c>
      <c r="M257" s="35" t="s">
        <v>68</v>
      </c>
      <c r="N257" s="35" t="s">
        <v>2306</v>
      </c>
    </row>
    <row r="258" spans="1:14" s="34" customFormat="1" x14ac:dyDescent="0.2">
      <c r="A258" s="33">
        <v>15272</v>
      </c>
      <c r="B258" s="34" t="s">
        <v>936</v>
      </c>
      <c r="D258" s="34" t="s">
        <v>937</v>
      </c>
      <c r="E258" s="34" t="s">
        <v>653</v>
      </c>
      <c r="F258" s="34" t="s">
        <v>337</v>
      </c>
      <c r="G258" s="34" t="s">
        <v>562</v>
      </c>
      <c r="H258" s="34" t="s">
        <v>563</v>
      </c>
      <c r="I258" s="34" t="s">
        <v>564</v>
      </c>
      <c r="K258" s="34" t="s">
        <v>565</v>
      </c>
      <c r="L258" s="34" t="s">
        <v>1756</v>
      </c>
      <c r="M258" s="35" t="s">
        <v>1757</v>
      </c>
      <c r="N258" s="35" t="s">
        <v>2339</v>
      </c>
    </row>
    <row r="259" spans="1:14" s="34" customFormat="1" x14ac:dyDescent="0.2">
      <c r="A259" s="33">
        <v>15275</v>
      </c>
      <c r="B259" s="34" t="s">
        <v>938</v>
      </c>
      <c r="D259" s="34" t="s">
        <v>437</v>
      </c>
      <c r="E259" s="34" t="s">
        <v>833</v>
      </c>
      <c r="F259" s="34" t="s">
        <v>337</v>
      </c>
      <c r="G259" s="34" t="s">
        <v>562</v>
      </c>
      <c r="H259" s="34" t="s">
        <v>563</v>
      </c>
      <c r="I259" s="34" t="s">
        <v>564</v>
      </c>
      <c r="K259" s="34" t="s">
        <v>565</v>
      </c>
      <c r="L259" s="34" t="s">
        <v>1758</v>
      </c>
      <c r="M259" s="35" t="s">
        <v>24</v>
      </c>
      <c r="N259" s="35" t="s">
        <v>2340</v>
      </c>
    </row>
    <row r="260" spans="1:14" s="34" customFormat="1" x14ac:dyDescent="0.2">
      <c r="A260" s="33">
        <v>15304</v>
      </c>
      <c r="B260" s="34" t="s">
        <v>939</v>
      </c>
      <c r="D260" s="34" t="s">
        <v>554</v>
      </c>
      <c r="E260" s="34" t="s">
        <v>767</v>
      </c>
      <c r="F260" s="34" t="s">
        <v>338</v>
      </c>
      <c r="G260" s="34" t="s">
        <v>562</v>
      </c>
      <c r="H260" s="34" t="s">
        <v>563</v>
      </c>
      <c r="I260" s="34" t="s">
        <v>564</v>
      </c>
      <c r="K260" s="34" t="s">
        <v>565</v>
      </c>
      <c r="L260" s="34" t="s">
        <v>1759</v>
      </c>
      <c r="M260" s="35" t="s">
        <v>1760</v>
      </c>
      <c r="N260" s="35" t="s">
        <v>2341</v>
      </c>
    </row>
    <row r="261" spans="1:14" s="34" customFormat="1" x14ac:dyDescent="0.2">
      <c r="A261" s="33">
        <v>15396</v>
      </c>
      <c r="B261" s="34" t="s">
        <v>940</v>
      </c>
      <c r="D261" s="34" t="s">
        <v>941</v>
      </c>
      <c r="E261" s="34" t="s">
        <v>711</v>
      </c>
      <c r="F261" s="34" t="s">
        <v>339</v>
      </c>
      <c r="G261" s="34" t="s">
        <v>562</v>
      </c>
      <c r="H261" s="34" t="s">
        <v>563</v>
      </c>
      <c r="I261" s="34" t="s">
        <v>564</v>
      </c>
      <c r="K261" s="34" t="s">
        <v>565</v>
      </c>
      <c r="L261" s="34" t="s">
        <v>59</v>
      </c>
      <c r="M261" s="35" t="s">
        <v>72</v>
      </c>
      <c r="N261" s="35" t="s">
        <v>2276</v>
      </c>
    </row>
    <row r="262" spans="1:14" s="34" customFormat="1" x14ac:dyDescent="0.2">
      <c r="A262" s="33">
        <v>15504</v>
      </c>
      <c r="B262" s="34" t="s">
        <v>942</v>
      </c>
      <c r="D262" s="34" t="s">
        <v>665</v>
      </c>
      <c r="E262" s="34" t="s">
        <v>588</v>
      </c>
      <c r="F262" s="34" t="s">
        <v>333</v>
      </c>
      <c r="G262" s="34" t="s">
        <v>562</v>
      </c>
      <c r="H262" s="34" t="s">
        <v>563</v>
      </c>
      <c r="I262" s="34" t="s">
        <v>564</v>
      </c>
      <c r="K262" s="34" t="s">
        <v>565</v>
      </c>
      <c r="L262" s="34" t="s">
        <v>1761</v>
      </c>
      <c r="M262" s="35" t="s">
        <v>41</v>
      </c>
      <c r="N262" s="35" t="s">
        <v>2198</v>
      </c>
    </row>
    <row r="263" spans="1:14" s="34" customFormat="1" x14ac:dyDescent="0.2">
      <c r="A263" s="33">
        <v>15703</v>
      </c>
      <c r="B263" s="34" t="s">
        <v>943</v>
      </c>
      <c r="D263" s="34" t="s">
        <v>326</v>
      </c>
      <c r="E263" s="34" t="s">
        <v>711</v>
      </c>
      <c r="F263" s="34" t="s">
        <v>345</v>
      </c>
      <c r="G263" s="34" t="s">
        <v>562</v>
      </c>
      <c r="H263" s="34" t="s">
        <v>563</v>
      </c>
      <c r="I263" s="34" t="s">
        <v>564</v>
      </c>
      <c r="K263" s="34" t="s">
        <v>565</v>
      </c>
      <c r="L263" s="34" t="s">
        <v>1762</v>
      </c>
      <c r="M263" s="35" t="s">
        <v>147</v>
      </c>
      <c r="N263" s="35" t="s">
        <v>2342</v>
      </c>
    </row>
    <row r="264" spans="1:14" s="34" customFormat="1" x14ac:dyDescent="0.2">
      <c r="A264" s="33">
        <v>15771</v>
      </c>
      <c r="B264" s="34" t="s">
        <v>944</v>
      </c>
      <c r="D264" s="34" t="s">
        <v>945</v>
      </c>
      <c r="E264" s="34" t="s">
        <v>653</v>
      </c>
      <c r="F264" s="34" t="s">
        <v>338</v>
      </c>
      <c r="G264" s="34" t="s">
        <v>562</v>
      </c>
      <c r="H264" s="34" t="s">
        <v>563</v>
      </c>
      <c r="I264" s="34" t="s">
        <v>564</v>
      </c>
      <c r="K264" s="34" t="s">
        <v>565</v>
      </c>
      <c r="L264" s="34" t="s">
        <v>57</v>
      </c>
      <c r="M264" s="35" t="s">
        <v>1763</v>
      </c>
      <c r="N264" s="35" t="s">
        <v>2343</v>
      </c>
    </row>
    <row r="265" spans="1:14" s="34" customFormat="1" x14ac:dyDescent="0.2">
      <c r="A265" s="33">
        <v>15864</v>
      </c>
      <c r="B265" s="34" t="s">
        <v>946</v>
      </c>
      <c r="D265" s="34" t="s">
        <v>947</v>
      </c>
      <c r="E265" s="34" t="s">
        <v>711</v>
      </c>
      <c r="F265" s="34" t="s">
        <v>334</v>
      </c>
      <c r="G265" s="34" t="s">
        <v>562</v>
      </c>
      <c r="H265" s="34" t="s">
        <v>563</v>
      </c>
      <c r="I265" s="34" t="s">
        <v>564</v>
      </c>
      <c r="K265" s="34" t="s">
        <v>565</v>
      </c>
      <c r="L265" s="34" t="s">
        <v>1764</v>
      </c>
      <c r="M265" s="35" t="s">
        <v>25</v>
      </c>
      <c r="N265" s="35" t="s">
        <v>2344</v>
      </c>
    </row>
    <row r="266" spans="1:14" s="34" customFormat="1" x14ac:dyDescent="0.2">
      <c r="A266" s="33">
        <v>15907</v>
      </c>
      <c r="B266" s="34" t="s">
        <v>948</v>
      </c>
      <c r="D266" s="34" t="s">
        <v>949</v>
      </c>
      <c r="E266" s="34" t="s">
        <v>623</v>
      </c>
      <c r="F266" s="34" t="s">
        <v>335</v>
      </c>
      <c r="G266" s="34" t="s">
        <v>562</v>
      </c>
      <c r="H266" s="34" t="s">
        <v>563</v>
      </c>
      <c r="I266" s="34" t="s">
        <v>564</v>
      </c>
      <c r="K266" s="34" t="s">
        <v>565</v>
      </c>
      <c r="L266" s="34" t="s">
        <v>1765</v>
      </c>
      <c r="M266" s="35" t="s">
        <v>1766</v>
      </c>
      <c r="N266" s="35" t="s">
        <v>2345</v>
      </c>
    </row>
    <row r="267" spans="1:14" s="34" customFormat="1" x14ac:dyDescent="0.2">
      <c r="A267" s="33">
        <v>15961</v>
      </c>
      <c r="B267" s="34" t="s">
        <v>950</v>
      </c>
      <c r="D267" s="34" t="s">
        <v>951</v>
      </c>
      <c r="E267" s="34" t="s">
        <v>711</v>
      </c>
      <c r="F267" s="34" t="s">
        <v>338</v>
      </c>
      <c r="G267" s="34" t="s">
        <v>562</v>
      </c>
      <c r="H267" s="34" t="s">
        <v>563</v>
      </c>
      <c r="I267" s="34" t="s">
        <v>564</v>
      </c>
      <c r="K267" s="34" t="s">
        <v>952</v>
      </c>
      <c r="L267" s="34" t="s">
        <v>563</v>
      </c>
      <c r="M267" s="35" t="s">
        <v>1767</v>
      </c>
      <c r="N267" s="35" t="s">
        <v>2226</v>
      </c>
    </row>
    <row r="268" spans="1:14" s="34" customFormat="1" x14ac:dyDescent="0.2">
      <c r="A268" s="33">
        <v>16280</v>
      </c>
      <c r="B268" s="34" t="s">
        <v>953</v>
      </c>
      <c r="D268" s="34" t="s">
        <v>901</v>
      </c>
      <c r="E268" s="34" t="s">
        <v>653</v>
      </c>
      <c r="F268" s="34" t="s">
        <v>337</v>
      </c>
      <c r="G268" s="34" t="s">
        <v>562</v>
      </c>
      <c r="H268" s="34" t="s">
        <v>563</v>
      </c>
      <c r="I268" s="34" t="s">
        <v>564</v>
      </c>
      <c r="K268" s="34" t="s">
        <v>565</v>
      </c>
      <c r="L268" s="34" t="s">
        <v>1768</v>
      </c>
      <c r="M268" s="35" t="s">
        <v>1769</v>
      </c>
      <c r="N268" s="35" t="s">
        <v>2275</v>
      </c>
    </row>
    <row r="269" spans="1:14" s="34" customFormat="1" x14ac:dyDescent="0.2">
      <c r="A269" s="33">
        <v>16283</v>
      </c>
      <c r="B269" s="34" t="s">
        <v>954</v>
      </c>
      <c r="D269" s="34" t="s">
        <v>841</v>
      </c>
      <c r="E269" s="34" t="s">
        <v>623</v>
      </c>
      <c r="F269" s="34" t="s">
        <v>337</v>
      </c>
      <c r="G269" s="34" t="s">
        <v>562</v>
      </c>
      <c r="H269" s="34" t="s">
        <v>563</v>
      </c>
      <c r="I269" s="34" t="s">
        <v>564</v>
      </c>
      <c r="K269" s="34" t="s">
        <v>565</v>
      </c>
      <c r="L269" s="34" t="s">
        <v>1770</v>
      </c>
      <c r="M269" s="35" t="s">
        <v>1771</v>
      </c>
      <c r="N269" s="35" t="s">
        <v>2346</v>
      </c>
    </row>
    <row r="270" spans="1:14" s="34" customFormat="1" x14ac:dyDescent="0.2">
      <c r="A270" s="33">
        <v>16284</v>
      </c>
      <c r="B270" s="34" t="s">
        <v>955</v>
      </c>
      <c r="D270" s="34" t="s">
        <v>422</v>
      </c>
      <c r="E270" s="34" t="s">
        <v>833</v>
      </c>
      <c r="F270" s="34" t="s">
        <v>337</v>
      </c>
      <c r="G270" s="34" t="s">
        <v>562</v>
      </c>
      <c r="H270" s="34" t="s">
        <v>563</v>
      </c>
      <c r="I270" s="34" t="s">
        <v>564</v>
      </c>
      <c r="K270" s="34" t="s">
        <v>565</v>
      </c>
      <c r="L270" s="34" t="s">
        <v>1772</v>
      </c>
      <c r="M270" s="35" t="s">
        <v>563</v>
      </c>
      <c r="N270" s="35" t="s">
        <v>2347</v>
      </c>
    </row>
    <row r="271" spans="1:14" s="34" customFormat="1" x14ac:dyDescent="0.2">
      <c r="A271" s="33">
        <v>16298</v>
      </c>
      <c r="B271" s="34" t="s">
        <v>956</v>
      </c>
      <c r="D271" s="34" t="s">
        <v>710</v>
      </c>
      <c r="E271" s="34" t="s">
        <v>915</v>
      </c>
      <c r="F271" s="34" t="s">
        <v>337</v>
      </c>
      <c r="G271" s="34" t="s">
        <v>562</v>
      </c>
      <c r="H271" s="34" t="s">
        <v>563</v>
      </c>
      <c r="I271" s="34" t="s">
        <v>564</v>
      </c>
      <c r="K271" s="34" t="s">
        <v>565</v>
      </c>
      <c r="L271" s="34" t="s">
        <v>1773</v>
      </c>
      <c r="M271" s="35" t="s">
        <v>1774</v>
      </c>
      <c r="N271" s="35" t="s">
        <v>2202</v>
      </c>
    </row>
    <row r="272" spans="1:14" s="34" customFormat="1" x14ac:dyDescent="0.2">
      <c r="A272" s="33">
        <v>16492</v>
      </c>
      <c r="B272" s="34" t="s">
        <v>957</v>
      </c>
      <c r="D272" s="34" t="s">
        <v>182</v>
      </c>
      <c r="E272" s="34" t="s">
        <v>767</v>
      </c>
      <c r="F272" s="34" t="s">
        <v>342</v>
      </c>
      <c r="G272" s="34" t="s">
        <v>562</v>
      </c>
      <c r="H272" s="34" t="s">
        <v>563</v>
      </c>
      <c r="I272" s="34" t="s">
        <v>564</v>
      </c>
      <c r="K272" s="34" t="s">
        <v>565</v>
      </c>
      <c r="L272" s="34" t="s">
        <v>1775</v>
      </c>
      <c r="M272" s="35" t="s">
        <v>1776</v>
      </c>
      <c r="N272" s="35" t="s">
        <v>2190</v>
      </c>
    </row>
    <row r="273" spans="1:14" s="34" customFormat="1" x14ac:dyDescent="0.2">
      <c r="A273" s="33">
        <v>16507</v>
      </c>
      <c r="B273" s="34" t="s">
        <v>958</v>
      </c>
      <c r="D273" s="34" t="s">
        <v>396</v>
      </c>
      <c r="E273" s="34" t="s">
        <v>653</v>
      </c>
      <c r="F273" s="34" t="s">
        <v>340</v>
      </c>
      <c r="G273" s="34" t="s">
        <v>562</v>
      </c>
      <c r="H273" s="34" t="s">
        <v>563</v>
      </c>
      <c r="I273" s="34" t="s">
        <v>564</v>
      </c>
      <c r="K273" s="34" t="s">
        <v>565</v>
      </c>
      <c r="L273" s="34" t="s">
        <v>149</v>
      </c>
      <c r="M273" s="35" t="s">
        <v>1777</v>
      </c>
      <c r="N273" s="35" t="s">
        <v>2274</v>
      </c>
    </row>
    <row r="274" spans="1:14" s="34" customFormat="1" x14ac:dyDescent="0.2">
      <c r="A274" s="33">
        <v>16636</v>
      </c>
      <c r="B274" s="34" t="s">
        <v>959</v>
      </c>
      <c r="D274" s="34" t="s">
        <v>414</v>
      </c>
      <c r="E274" s="34" t="s">
        <v>915</v>
      </c>
      <c r="F274" s="34" t="s">
        <v>338</v>
      </c>
      <c r="G274" s="34" t="s">
        <v>562</v>
      </c>
      <c r="H274" s="34" t="s">
        <v>563</v>
      </c>
      <c r="I274" s="34" t="s">
        <v>564</v>
      </c>
      <c r="K274" s="34" t="s">
        <v>565</v>
      </c>
      <c r="L274" s="34" t="s">
        <v>57</v>
      </c>
      <c r="M274" s="35" t="s">
        <v>1778</v>
      </c>
      <c r="N274" s="35" t="s">
        <v>2258</v>
      </c>
    </row>
    <row r="275" spans="1:14" s="34" customFormat="1" x14ac:dyDescent="0.2">
      <c r="A275" s="33">
        <v>16697</v>
      </c>
      <c r="B275" s="34" t="s">
        <v>960</v>
      </c>
      <c r="D275" s="34" t="s">
        <v>407</v>
      </c>
      <c r="E275" s="34" t="s">
        <v>711</v>
      </c>
      <c r="F275" s="34" t="s">
        <v>346</v>
      </c>
      <c r="G275" s="34" t="s">
        <v>562</v>
      </c>
      <c r="H275" s="34" t="s">
        <v>563</v>
      </c>
      <c r="I275" s="34" t="s">
        <v>564</v>
      </c>
      <c r="K275" s="34" t="s">
        <v>565</v>
      </c>
      <c r="L275" s="34" t="s">
        <v>148</v>
      </c>
      <c r="M275" s="35" t="s">
        <v>1779</v>
      </c>
      <c r="N275" s="35" t="s">
        <v>2348</v>
      </c>
    </row>
    <row r="276" spans="1:14" s="34" customFormat="1" x14ac:dyDescent="0.2">
      <c r="A276" s="33">
        <v>16899</v>
      </c>
      <c r="B276" s="34" t="s">
        <v>961</v>
      </c>
      <c r="D276" s="34" t="s">
        <v>403</v>
      </c>
      <c r="E276" s="34" t="s">
        <v>623</v>
      </c>
      <c r="F276" s="34" t="s">
        <v>334</v>
      </c>
      <c r="G276" s="34" t="s">
        <v>562</v>
      </c>
      <c r="H276" s="34" t="s">
        <v>563</v>
      </c>
      <c r="I276" s="34" t="s">
        <v>564</v>
      </c>
      <c r="K276" s="34" t="s">
        <v>565</v>
      </c>
      <c r="L276" s="34" t="s">
        <v>1510</v>
      </c>
      <c r="M276" s="35" t="s">
        <v>1780</v>
      </c>
      <c r="N276" s="35" t="s">
        <v>2349</v>
      </c>
    </row>
    <row r="277" spans="1:14" s="34" customFormat="1" x14ac:dyDescent="0.2">
      <c r="A277" s="33">
        <v>16917</v>
      </c>
      <c r="B277" s="34" t="s">
        <v>962</v>
      </c>
      <c r="D277" s="34" t="s">
        <v>182</v>
      </c>
      <c r="E277" s="34" t="s">
        <v>708</v>
      </c>
      <c r="F277" s="34" t="s">
        <v>342</v>
      </c>
      <c r="G277" s="34" t="s">
        <v>562</v>
      </c>
      <c r="H277" s="34" t="s">
        <v>563</v>
      </c>
      <c r="I277" s="34" t="s">
        <v>564</v>
      </c>
      <c r="K277" s="34" t="s">
        <v>565</v>
      </c>
      <c r="L277" s="34" t="s">
        <v>34</v>
      </c>
      <c r="M277" s="35" t="s">
        <v>1781</v>
      </c>
      <c r="N277" s="35" t="s">
        <v>2350</v>
      </c>
    </row>
    <row r="278" spans="1:14" s="34" customFormat="1" x14ac:dyDescent="0.2">
      <c r="A278" s="33">
        <v>16991</v>
      </c>
      <c r="B278" s="34" t="s">
        <v>963</v>
      </c>
      <c r="D278" s="34" t="s">
        <v>440</v>
      </c>
      <c r="E278" s="34" t="s">
        <v>711</v>
      </c>
      <c r="F278" s="34" t="s">
        <v>339</v>
      </c>
      <c r="G278" s="34" t="s">
        <v>562</v>
      </c>
      <c r="H278" s="34" t="s">
        <v>563</v>
      </c>
      <c r="I278" s="34" t="s">
        <v>564</v>
      </c>
      <c r="K278" s="34" t="s">
        <v>565</v>
      </c>
      <c r="L278" s="34" t="s">
        <v>57</v>
      </c>
      <c r="M278" s="35" t="s">
        <v>1625</v>
      </c>
      <c r="N278" s="35" t="s">
        <v>2351</v>
      </c>
    </row>
    <row r="279" spans="1:14" s="34" customFormat="1" x14ac:dyDescent="0.2">
      <c r="A279" s="33">
        <v>17041</v>
      </c>
      <c r="B279" s="34" t="s">
        <v>964</v>
      </c>
      <c r="D279" s="34" t="s">
        <v>659</v>
      </c>
      <c r="E279" s="34" t="s">
        <v>711</v>
      </c>
      <c r="F279" s="34" t="s">
        <v>348</v>
      </c>
      <c r="G279" s="34" t="s">
        <v>562</v>
      </c>
      <c r="H279" s="34" t="s">
        <v>563</v>
      </c>
      <c r="I279" s="34" t="s">
        <v>564</v>
      </c>
      <c r="K279" s="34" t="s">
        <v>565</v>
      </c>
      <c r="L279" s="34" t="s">
        <v>1782</v>
      </c>
      <c r="M279" s="35" t="s">
        <v>1783</v>
      </c>
      <c r="N279" s="35" t="s">
        <v>2352</v>
      </c>
    </row>
    <row r="280" spans="1:14" s="34" customFormat="1" x14ac:dyDescent="0.2">
      <c r="A280" s="33">
        <v>17118</v>
      </c>
      <c r="B280" s="34" t="s">
        <v>965</v>
      </c>
      <c r="D280" s="34" t="s">
        <v>670</v>
      </c>
      <c r="E280" s="34" t="s">
        <v>796</v>
      </c>
      <c r="F280" s="34" t="s">
        <v>340</v>
      </c>
      <c r="G280" s="34" t="s">
        <v>562</v>
      </c>
      <c r="H280" s="34" t="s">
        <v>563</v>
      </c>
      <c r="I280" s="34" t="s">
        <v>564</v>
      </c>
      <c r="K280" s="34" t="s">
        <v>565</v>
      </c>
      <c r="L280" s="34" t="s">
        <v>1784</v>
      </c>
      <c r="M280" s="35" t="s">
        <v>1785</v>
      </c>
      <c r="N280" s="35" t="s">
        <v>2353</v>
      </c>
    </row>
    <row r="281" spans="1:14" s="34" customFormat="1" x14ac:dyDescent="0.2">
      <c r="A281" s="33">
        <v>17317</v>
      </c>
      <c r="B281" s="34" t="s">
        <v>966</v>
      </c>
      <c r="D281" s="34" t="s">
        <v>882</v>
      </c>
      <c r="E281" s="34" t="s">
        <v>711</v>
      </c>
      <c r="F281" s="34" t="s">
        <v>338</v>
      </c>
      <c r="G281" s="34" t="s">
        <v>562</v>
      </c>
      <c r="H281" s="34" t="s">
        <v>563</v>
      </c>
      <c r="I281" s="34" t="s">
        <v>564</v>
      </c>
      <c r="K281" s="34" t="s">
        <v>565</v>
      </c>
      <c r="L281" s="34" t="s">
        <v>1786</v>
      </c>
      <c r="M281" s="35" t="s">
        <v>9</v>
      </c>
      <c r="N281" s="35" t="s">
        <v>2213</v>
      </c>
    </row>
    <row r="282" spans="1:14" s="34" customFormat="1" x14ac:dyDescent="0.2">
      <c r="A282" s="33">
        <v>17434</v>
      </c>
      <c r="B282" s="34" t="s">
        <v>967</v>
      </c>
      <c r="D282" s="34" t="s">
        <v>384</v>
      </c>
      <c r="E282" s="34" t="s">
        <v>880</v>
      </c>
      <c r="F282" s="34" t="s">
        <v>338</v>
      </c>
      <c r="G282" s="34" t="s">
        <v>562</v>
      </c>
      <c r="H282" s="34" t="s">
        <v>563</v>
      </c>
      <c r="I282" s="34" t="s">
        <v>564</v>
      </c>
      <c r="K282" s="34" t="s">
        <v>565</v>
      </c>
      <c r="L282" s="34" t="s">
        <v>1787</v>
      </c>
      <c r="M282" s="35" t="s">
        <v>1788</v>
      </c>
      <c r="N282" s="35" t="s">
        <v>2354</v>
      </c>
    </row>
    <row r="283" spans="1:14" s="34" customFormat="1" x14ac:dyDescent="0.2">
      <c r="A283" s="33">
        <v>17454</v>
      </c>
      <c r="B283" s="34" t="s">
        <v>968</v>
      </c>
      <c r="D283" s="34" t="s">
        <v>969</v>
      </c>
      <c r="E283" s="34" t="s">
        <v>588</v>
      </c>
      <c r="F283" s="34" t="s">
        <v>336</v>
      </c>
      <c r="G283" s="34" t="s">
        <v>562</v>
      </c>
      <c r="H283" s="34" t="s">
        <v>563</v>
      </c>
      <c r="I283" s="34" t="s">
        <v>564</v>
      </c>
      <c r="K283" s="34" t="s">
        <v>565</v>
      </c>
      <c r="L283" s="34" t="s">
        <v>1789</v>
      </c>
      <c r="M283" s="35" t="s">
        <v>24</v>
      </c>
      <c r="N283" s="35" t="s">
        <v>2355</v>
      </c>
    </row>
    <row r="284" spans="1:14" s="34" customFormat="1" x14ac:dyDescent="0.2">
      <c r="A284" s="33">
        <v>17708</v>
      </c>
      <c r="B284" s="34" t="s">
        <v>970</v>
      </c>
      <c r="D284" s="34" t="s">
        <v>971</v>
      </c>
      <c r="E284" s="34" t="s">
        <v>767</v>
      </c>
      <c r="F284" s="34" t="s">
        <v>337</v>
      </c>
      <c r="G284" s="34" t="s">
        <v>562</v>
      </c>
      <c r="H284" s="34" t="s">
        <v>563</v>
      </c>
      <c r="I284" s="34" t="s">
        <v>564</v>
      </c>
      <c r="K284" s="34" t="s">
        <v>565</v>
      </c>
      <c r="L284" s="34" t="s">
        <v>1790</v>
      </c>
      <c r="M284" s="35" t="s">
        <v>1791</v>
      </c>
      <c r="N284" s="35" t="s">
        <v>2211</v>
      </c>
    </row>
    <row r="285" spans="1:14" s="34" customFormat="1" x14ac:dyDescent="0.2">
      <c r="A285" s="33">
        <v>17818</v>
      </c>
      <c r="B285" s="34" t="s">
        <v>972</v>
      </c>
      <c r="D285" s="34" t="s">
        <v>440</v>
      </c>
      <c r="E285" s="34" t="s">
        <v>708</v>
      </c>
      <c r="F285" s="34" t="s">
        <v>339</v>
      </c>
      <c r="G285" s="34" t="s">
        <v>562</v>
      </c>
      <c r="H285" s="34" t="s">
        <v>563</v>
      </c>
      <c r="I285" s="34" t="s">
        <v>564</v>
      </c>
      <c r="K285" s="34" t="s">
        <v>565</v>
      </c>
      <c r="L285" s="34" t="s">
        <v>14</v>
      </c>
      <c r="M285" s="35" t="s">
        <v>34</v>
      </c>
      <c r="N285" s="35" t="s">
        <v>2356</v>
      </c>
    </row>
    <row r="286" spans="1:14" s="34" customFormat="1" x14ac:dyDescent="0.2">
      <c r="A286" s="33">
        <v>17868</v>
      </c>
      <c r="B286" s="34" t="s">
        <v>973</v>
      </c>
      <c r="D286" s="34" t="s">
        <v>448</v>
      </c>
      <c r="E286" s="34" t="s">
        <v>653</v>
      </c>
      <c r="F286" s="34" t="s">
        <v>334</v>
      </c>
      <c r="G286" s="34" t="s">
        <v>562</v>
      </c>
      <c r="H286" s="34" t="s">
        <v>563</v>
      </c>
      <c r="I286" s="34" t="s">
        <v>564</v>
      </c>
      <c r="K286" s="34" t="s">
        <v>565</v>
      </c>
      <c r="L286" s="34" t="s">
        <v>552</v>
      </c>
      <c r="M286" s="35" t="s">
        <v>1792</v>
      </c>
      <c r="N286" s="35" t="s">
        <v>2184</v>
      </c>
    </row>
    <row r="287" spans="1:14" s="34" customFormat="1" x14ac:dyDescent="0.2">
      <c r="A287" s="33">
        <v>17927</v>
      </c>
      <c r="B287" s="34" t="s">
        <v>974</v>
      </c>
      <c r="D287" s="34" t="s">
        <v>461</v>
      </c>
      <c r="E287" s="34" t="s">
        <v>653</v>
      </c>
      <c r="F287" s="34" t="s">
        <v>335</v>
      </c>
      <c r="G287" s="34" t="s">
        <v>562</v>
      </c>
      <c r="H287" s="34" t="s">
        <v>563</v>
      </c>
      <c r="I287" s="34" t="s">
        <v>564</v>
      </c>
      <c r="K287" s="34" t="s">
        <v>565</v>
      </c>
      <c r="L287" s="34" t="s">
        <v>89</v>
      </c>
      <c r="M287" s="35" t="s">
        <v>1793</v>
      </c>
      <c r="N287" s="35" t="s">
        <v>2357</v>
      </c>
    </row>
    <row r="288" spans="1:14" s="34" customFormat="1" x14ac:dyDescent="0.2">
      <c r="A288" s="33">
        <v>17934</v>
      </c>
      <c r="B288" s="34" t="s">
        <v>975</v>
      </c>
      <c r="D288" s="34" t="s">
        <v>976</v>
      </c>
      <c r="E288" s="34" t="s">
        <v>767</v>
      </c>
      <c r="F288" s="34" t="s">
        <v>334</v>
      </c>
      <c r="G288" s="34" t="s">
        <v>562</v>
      </c>
      <c r="H288" s="34" t="s">
        <v>563</v>
      </c>
      <c r="I288" s="34" t="s">
        <v>564</v>
      </c>
      <c r="K288" s="34" t="s">
        <v>565</v>
      </c>
      <c r="L288" s="34" t="s">
        <v>1521</v>
      </c>
      <c r="M288" s="35" t="s">
        <v>1794</v>
      </c>
      <c r="N288" s="35" t="s">
        <v>2214</v>
      </c>
    </row>
    <row r="289" spans="1:14" s="34" customFormat="1" x14ac:dyDescent="0.2">
      <c r="A289" s="33">
        <v>17970</v>
      </c>
      <c r="B289" s="34" t="s">
        <v>977</v>
      </c>
      <c r="D289" s="34" t="s">
        <v>481</v>
      </c>
      <c r="E289" s="34" t="s">
        <v>653</v>
      </c>
      <c r="F289" s="34" t="s">
        <v>335</v>
      </c>
      <c r="G289" s="34" t="s">
        <v>562</v>
      </c>
      <c r="H289" s="34" t="s">
        <v>563</v>
      </c>
      <c r="I289" s="34" t="s">
        <v>564</v>
      </c>
      <c r="K289" s="34" t="s">
        <v>565</v>
      </c>
      <c r="L289" s="34" t="s">
        <v>1795</v>
      </c>
      <c r="M289" s="35" t="s">
        <v>67</v>
      </c>
      <c r="N289" s="35" t="s">
        <v>2358</v>
      </c>
    </row>
    <row r="290" spans="1:14" s="34" customFormat="1" x14ac:dyDescent="0.2">
      <c r="A290" s="33">
        <v>18021</v>
      </c>
      <c r="B290" s="34" t="s">
        <v>978</v>
      </c>
      <c r="D290" s="34" t="s">
        <v>379</v>
      </c>
      <c r="E290" s="34" t="s">
        <v>623</v>
      </c>
      <c r="F290" s="34" t="s">
        <v>339</v>
      </c>
      <c r="G290" s="34" t="s">
        <v>562</v>
      </c>
      <c r="H290" s="34" t="s">
        <v>563</v>
      </c>
      <c r="I290" s="34" t="s">
        <v>564</v>
      </c>
      <c r="K290" s="34" t="s">
        <v>565</v>
      </c>
      <c r="L290" s="34" t="s">
        <v>1796</v>
      </c>
      <c r="M290" s="35" t="s">
        <v>1797</v>
      </c>
      <c r="N290" s="35" t="s">
        <v>2327</v>
      </c>
    </row>
    <row r="291" spans="1:14" s="34" customFormat="1" x14ac:dyDescent="0.2">
      <c r="A291" s="33">
        <v>18048</v>
      </c>
      <c r="B291" s="34" t="s">
        <v>979</v>
      </c>
      <c r="D291" s="34" t="s">
        <v>414</v>
      </c>
      <c r="E291" s="34" t="s">
        <v>767</v>
      </c>
      <c r="F291" s="34" t="s">
        <v>338</v>
      </c>
      <c r="G291" s="34" t="s">
        <v>562</v>
      </c>
      <c r="H291" s="34" t="s">
        <v>563</v>
      </c>
      <c r="I291" s="34" t="s">
        <v>564</v>
      </c>
      <c r="K291" s="34" t="s">
        <v>565</v>
      </c>
      <c r="L291" s="34" t="s">
        <v>75</v>
      </c>
      <c r="M291" s="35" t="s">
        <v>1798</v>
      </c>
      <c r="N291" s="35" t="s">
        <v>2359</v>
      </c>
    </row>
    <row r="292" spans="1:14" s="34" customFormat="1" x14ac:dyDescent="0.2">
      <c r="A292" s="33">
        <v>18228</v>
      </c>
      <c r="B292" s="34" t="s">
        <v>980</v>
      </c>
      <c r="D292" s="34" t="s">
        <v>404</v>
      </c>
      <c r="E292" s="34" t="s">
        <v>711</v>
      </c>
      <c r="F292" s="34" t="s">
        <v>340</v>
      </c>
      <c r="G292" s="34" t="s">
        <v>562</v>
      </c>
      <c r="H292" s="34" t="s">
        <v>563</v>
      </c>
      <c r="I292" s="34" t="s">
        <v>564</v>
      </c>
      <c r="K292" s="34" t="s">
        <v>565</v>
      </c>
      <c r="L292" s="34" t="s">
        <v>34</v>
      </c>
      <c r="M292" s="35" t="s">
        <v>1799</v>
      </c>
      <c r="N292" s="35" t="s">
        <v>2284</v>
      </c>
    </row>
    <row r="293" spans="1:14" s="34" customFormat="1" x14ac:dyDescent="0.2">
      <c r="A293" s="33">
        <v>18292</v>
      </c>
      <c r="B293" s="34" t="s">
        <v>981</v>
      </c>
      <c r="D293" s="34" t="s">
        <v>599</v>
      </c>
      <c r="E293" s="34" t="s">
        <v>588</v>
      </c>
      <c r="F293" s="34" t="s">
        <v>337</v>
      </c>
      <c r="G293" s="34" t="s">
        <v>562</v>
      </c>
      <c r="H293" s="34" t="s">
        <v>563</v>
      </c>
      <c r="I293" s="34" t="s">
        <v>564</v>
      </c>
      <c r="K293" s="34" t="s">
        <v>565</v>
      </c>
      <c r="L293" s="34" t="s">
        <v>9</v>
      </c>
      <c r="M293" s="35" t="s">
        <v>9</v>
      </c>
      <c r="N293" s="35" t="s">
        <v>2213</v>
      </c>
    </row>
    <row r="294" spans="1:14" s="34" customFormat="1" x14ac:dyDescent="0.2">
      <c r="A294" s="33">
        <v>18389</v>
      </c>
      <c r="B294" s="34" t="s">
        <v>982</v>
      </c>
      <c r="D294" s="34" t="s">
        <v>178</v>
      </c>
      <c r="E294" s="34" t="s">
        <v>767</v>
      </c>
      <c r="F294" s="34" t="s">
        <v>339</v>
      </c>
      <c r="G294" s="34" t="s">
        <v>562</v>
      </c>
      <c r="H294" s="34" t="s">
        <v>563</v>
      </c>
      <c r="I294" s="34" t="s">
        <v>564</v>
      </c>
      <c r="K294" s="34" t="s">
        <v>565</v>
      </c>
      <c r="L294" s="34" t="s">
        <v>57</v>
      </c>
      <c r="M294" s="35" t="s">
        <v>72</v>
      </c>
      <c r="N294" s="35" t="s">
        <v>2360</v>
      </c>
    </row>
    <row r="295" spans="1:14" s="34" customFormat="1" x14ac:dyDescent="0.2">
      <c r="A295" s="33">
        <v>18397</v>
      </c>
      <c r="B295" s="34" t="s">
        <v>983</v>
      </c>
      <c r="D295" s="34" t="s">
        <v>403</v>
      </c>
      <c r="E295" s="34" t="s">
        <v>588</v>
      </c>
      <c r="F295" s="34" t="s">
        <v>334</v>
      </c>
      <c r="G295" s="34" t="s">
        <v>562</v>
      </c>
      <c r="H295" s="34" t="s">
        <v>563</v>
      </c>
      <c r="I295" s="34" t="s">
        <v>564</v>
      </c>
      <c r="K295" s="34" t="s">
        <v>565</v>
      </c>
      <c r="L295" s="34" t="s">
        <v>1800</v>
      </c>
      <c r="M295" s="35" t="s">
        <v>1801</v>
      </c>
      <c r="N295" s="35" t="s">
        <v>2253</v>
      </c>
    </row>
    <row r="296" spans="1:14" s="34" customFormat="1" x14ac:dyDescent="0.2">
      <c r="A296" s="33">
        <v>18404</v>
      </c>
      <c r="B296" s="34" t="s">
        <v>984</v>
      </c>
      <c r="D296" s="34" t="s">
        <v>732</v>
      </c>
      <c r="E296" s="34" t="s">
        <v>588</v>
      </c>
      <c r="F296" s="34" t="s">
        <v>335</v>
      </c>
      <c r="G296" s="34" t="s">
        <v>562</v>
      </c>
      <c r="H296" s="34" t="s">
        <v>563</v>
      </c>
      <c r="I296" s="34" t="s">
        <v>564</v>
      </c>
      <c r="K296" s="34" t="s">
        <v>565</v>
      </c>
      <c r="L296" s="34" t="s">
        <v>1802</v>
      </c>
      <c r="M296" s="35" t="s">
        <v>57</v>
      </c>
      <c r="N296" s="35" t="s">
        <v>2361</v>
      </c>
    </row>
    <row r="297" spans="1:14" s="34" customFormat="1" x14ac:dyDescent="0.2">
      <c r="A297" s="33">
        <v>18498</v>
      </c>
      <c r="B297" s="34" t="s">
        <v>985</v>
      </c>
      <c r="D297" s="34" t="s">
        <v>448</v>
      </c>
      <c r="E297" s="34" t="s">
        <v>653</v>
      </c>
      <c r="F297" s="34" t="s">
        <v>334</v>
      </c>
      <c r="G297" s="34" t="s">
        <v>562</v>
      </c>
      <c r="H297" s="34" t="s">
        <v>563</v>
      </c>
      <c r="I297" s="34" t="s">
        <v>564</v>
      </c>
      <c r="K297" s="34" t="s">
        <v>565</v>
      </c>
      <c r="L297" s="34" t="s">
        <v>88</v>
      </c>
      <c r="M297" s="35" t="s">
        <v>1803</v>
      </c>
      <c r="N297" s="35" t="s">
        <v>2195</v>
      </c>
    </row>
    <row r="298" spans="1:14" s="34" customFormat="1" x14ac:dyDescent="0.2">
      <c r="A298" s="33">
        <v>18626</v>
      </c>
      <c r="B298" s="34" t="s">
        <v>986</v>
      </c>
      <c r="D298" s="34" t="s">
        <v>376</v>
      </c>
      <c r="E298" s="34" t="s">
        <v>588</v>
      </c>
      <c r="F298" s="34" t="s">
        <v>335</v>
      </c>
      <c r="G298" s="34" t="s">
        <v>562</v>
      </c>
      <c r="H298" s="34" t="s">
        <v>563</v>
      </c>
      <c r="I298" s="34" t="s">
        <v>564</v>
      </c>
      <c r="K298" s="34" t="s">
        <v>565</v>
      </c>
      <c r="L298" s="34" t="s">
        <v>1804</v>
      </c>
      <c r="M298" s="35" t="s">
        <v>1805</v>
      </c>
      <c r="N298" s="35" t="s">
        <v>2362</v>
      </c>
    </row>
    <row r="299" spans="1:14" s="34" customFormat="1" x14ac:dyDescent="0.2">
      <c r="A299" s="33">
        <v>18657</v>
      </c>
      <c r="B299" s="34" t="s">
        <v>987</v>
      </c>
      <c r="D299" s="34" t="s">
        <v>182</v>
      </c>
      <c r="E299" s="34" t="s">
        <v>880</v>
      </c>
      <c r="F299" s="34" t="s">
        <v>342</v>
      </c>
      <c r="G299" s="34" t="s">
        <v>562</v>
      </c>
      <c r="H299" s="34" t="s">
        <v>563</v>
      </c>
      <c r="I299" s="34" t="s">
        <v>564</v>
      </c>
      <c r="K299" s="34" t="s">
        <v>565</v>
      </c>
      <c r="L299" s="34" t="s">
        <v>69</v>
      </c>
      <c r="M299" s="35" t="s">
        <v>57</v>
      </c>
      <c r="N299" s="35" t="s">
        <v>2363</v>
      </c>
    </row>
    <row r="300" spans="1:14" s="34" customFormat="1" x14ac:dyDescent="0.2">
      <c r="A300" s="33">
        <v>18694</v>
      </c>
      <c r="B300" s="34" t="s">
        <v>988</v>
      </c>
      <c r="D300" s="34" t="s">
        <v>426</v>
      </c>
      <c r="E300" s="34" t="s">
        <v>767</v>
      </c>
      <c r="F300" s="34" t="s">
        <v>339</v>
      </c>
      <c r="G300" s="34" t="s">
        <v>562</v>
      </c>
      <c r="H300" s="34" t="s">
        <v>563</v>
      </c>
      <c r="I300" s="34" t="s">
        <v>564</v>
      </c>
      <c r="K300" s="34" t="s">
        <v>565</v>
      </c>
      <c r="L300" s="34" t="s">
        <v>403</v>
      </c>
      <c r="M300" s="35" t="s">
        <v>563</v>
      </c>
      <c r="N300" s="35" t="s">
        <v>2364</v>
      </c>
    </row>
    <row r="301" spans="1:14" s="34" customFormat="1" x14ac:dyDescent="0.2">
      <c r="A301" s="33">
        <v>18705</v>
      </c>
      <c r="B301" s="34" t="s">
        <v>989</v>
      </c>
      <c r="D301" s="34" t="s">
        <v>949</v>
      </c>
      <c r="E301" s="34" t="s">
        <v>653</v>
      </c>
      <c r="F301" s="34" t="s">
        <v>335</v>
      </c>
      <c r="G301" s="34" t="s">
        <v>562</v>
      </c>
      <c r="H301" s="34" t="s">
        <v>563</v>
      </c>
      <c r="I301" s="34" t="s">
        <v>564</v>
      </c>
      <c r="K301" s="34" t="s">
        <v>565</v>
      </c>
      <c r="L301" s="34" t="s">
        <v>743</v>
      </c>
      <c r="M301" s="35" t="s">
        <v>1806</v>
      </c>
      <c r="N301" s="35" t="s">
        <v>2219</v>
      </c>
    </row>
    <row r="302" spans="1:14" s="34" customFormat="1" x14ac:dyDescent="0.2">
      <c r="A302" s="33">
        <v>18716</v>
      </c>
      <c r="B302" s="34" t="s">
        <v>990</v>
      </c>
      <c r="D302" s="34" t="s">
        <v>991</v>
      </c>
      <c r="E302" s="34" t="s">
        <v>711</v>
      </c>
      <c r="F302" s="34" t="s">
        <v>345</v>
      </c>
      <c r="G302" s="34" t="s">
        <v>562</v>
      </c>
      <c r="H302" s="34" t="s">
        <v>563</v>
      </c>
      <c r="I302" s="34" t="s">
        <v>564</v>
      </c>
      <c r="K302" s="34" t="s">
        <v>565</v>
      </c>
      <c r="L302" s="34" t="s">
        <v>1807</v>
      </c>
      <c r="M302" s="35" t="s">
        <v>1808</v>
      </c>
      <c r="N302" s="35" t="s">
        <v>2300</v>
      </c>
    </row>
    <row r="303" spans="1:14" s="34" customFormat="1" x14ac:dyDescent="0.2">
      <c r="A303" s="33">
        <v>18742</v>
      </c>
      <c r="B303" s="34" t="s">
        <v>992</v>
      </c>
      <c r="D303" s="34" t="s">
        <v>993</v>
      </c>
      <c r="E303" s="34" t="s">
        <v>711</v>
      </c>
      <c r="F303" s="34" t="s">
        <v>334</v>
      </c>
      <c r="G303" s="34" t="s">
        <v>562</v>
      </c>
      <c r="H303" s="34" t="s">
        <v>563</v>
      </c>
      <c r="I303" s="34" t="s">
        <v>564</v>
      </c>
      <c r="K303" s="34" t="s">
        <v>565</v>
      </c>
      <c r="L303" s="34" t="s">
        <v>1809</v>
      </c>
      <c r="M303" s="35" t="s">
        <v>1810</v>
      </c>
      <c r="N303" s="35" t="s">
        <v>2365</v>
      </c>
    </row>
    <row r="304" spans="1:14" s="34" customFormat="1" x14ac:dyDescent="0.2">
      <c r="A304" s="33">
        <v>18766</v>
      </c>
      <c r="B304" s="34" t="s">
        <v>994</v>
      </c>
      <c r="D304" s="34" t="s">
        <v>995</v>
      </c>
      <c r="E304" s="34" t="s">
        <v>653</v>
      </c>
      <c r="F304" s="34" t="s">
        <v>334</v>
      </c>
      <c r="G304" s="34" t="s">
        <v>562</v>
      </c>
      <c r="H304" s="34" t="s">
        <v>563</v>
      </c>
      <c r="I304" s="34" t="s">
        <v>564</v>
      </c>
      <c r="K304" s="34" t="s">
        <v>565</v>
      </c>
      <c r="L304" s="34" t="s">
        <v>1811</v>
      </c>
      <c r="M304" s="35" t="s">
        <v>421</v>
      </c>
      <c r="N304" s="35" t="s">
        <v>2230</v>
      </c>
    </row>
    <row r="305" spans="1:14" s="34" customFormat="1" x14ac:dyDescent="0.2">
      <c r="A305" s="33">
        <v>18793</v>
      </c>
      <c r="B305" s="34" t="s">
        <v>996</v>
      </c>
      <c r="D305" s="34" t="s">
        <v>997</v>
      </c>
      <c r="E305" s="34" t="s">
        <v>767</v>
      </c>
      <c r="F305" s="34" t="s">
        <v>334</v>
      </c>
      <c r="G305" s="34" t="s">
        <v>562</v>
      </c>
      <c r="H305" s="34" t="s">
        <v>563</v>
      </c>
      <c r="I305" s="34" t="s">
        <v>564</v>
      </c>
      <c r="K305" s="34" t="s">
        <v>565</v>
      </c>
      <c r="L305" s="34" t="s">
        <v>1812</v>
      </c>
      <c r="M305" s="35" t="s">
        <v>1813</v>
      </c>
      <c r="N305" s="35" t="s">
        <v>2204</v>
      </c>
    </row>
    <row r="306" spans="1:14" s="34" customFormat="1" x14ac:dyDescent="0.2">
      <c r="A306" s="33">
        <v>18832</v>
      </c>
      <c r="B306" s="34" t="s">
        <v>998</v>
      </c>
      <c r="D306" s="34" t="s">
        <v>396</v>
      </c>
      <c r="E306" s="34" t="s">
        <v>767</v>
      </c>
      <c r="F306" s="34" t="s">
        <v>340</v>
      </c>
      <c r="G306" s="34" t="s">
        <v>562</v>
      </c>
      <c r="H306" s="34" t="s">
        <v>563</v>
      </c>
      <c r="I306" s="34" t="s">
        <v>564</v>
      </c>
      <c r="K306" s="34" t="s">
        <v>565</v>
      </c>
      <c r="L306" s="34" t="s">
        <v>497</v>
      </c>
      <c r="M306" s="35" t="s">
        <v>1814</v>
      </c>
      <c r="N306" s="35" t="s">
        <v>2366</v>
      </c>
    </row>
    <row r="307" spans="1:14" s="34" customFormat="1" x14ac:dyDescent="0.2">
      <c r="A307" s="33">
        <v>18886</v>
      </c>
      <c r="B307" s="34" t="s">
        <v>999</v>
      </c>
      <c r="D307" s="34" t="s">
        <v>1000</v>
      </c>
      <c r="E307" s="34" t="s">
        <v>653</v>
      </c>
      <c r="F307" s="34" t="s">
        <v>336</v>
      </c>
      <c r="G307" s="34" t="s">
        <v>562</v>
      </c>
      <c r="H307" s="34" t="s">
        <v>563</v>
      </c>
      <c r="I307" s="34" t="s">
        <v>564</v>
      </c>
      <c r="K307" s="34" t="s">
        <v>565</v>
      </c>
      <c r="L307" s="34" t="s">
        <v>1815</v>
      </c>
      <c r="M307" s="35" t="s">
        <v>1816</v>
      </c>
      <c r="N307" s="35" t="s">
        <v>2242</v>
      </c>
    </row>
    <row r="308" spans="1:14" s="34" customFormat="1" x14ac:dyDescent="0.2">
      <c r="A308" s="33">
        <v>18939</v>
      </c>
      <c r="B308" s="34" t="s">
        <v>1001</v>
      </c>
      <c r="D308" s="34" t="s">
        <v>729</v>
      </c>
      <c r="E308" s="34" t="s">
        <v>915</v>
      </c>
      <c r="F308" s="34" t="s">
        <v>337</v>
      </c>
      <c r="G308" s="34" t="s">
        <v>562</v>
      </c>
      <c r="H308" s="34" t="s">
        <v>563</v>
      </c>
      <c r="I308" s="34" t="s">
        <v>564</v>
      </c>
      <c r="K308" s="34" t="s">
        <v>565</v>
      </c>
      <c r="L308" s="34" t="s">
        <v>1817</v>
      </c>
      <c r="M308" s="35" t="s">
        <v>10</v>
      </c>
      <c r="N308" s="35" t="s">
        <v>2294</v>
      </c>
    </row>
    <row r="309" spans="1:14" s="34" customFormat="1" x14ac:dyDescent="0.2">
      <c r="A309" s="33">
        <v>18999</v>
      </c>
      <c r="B309" s="34" t="s">
        <v>1002</v>
      </c>
      <c r="D309" s="34" t="s">
        <v>395</v>
      </c>
      <c r="E309" s="34" t="s">
        <v>767</v>
      </c>
      <c r="F309" s="34" t="s">
        <v>337</v>
      </c>
      <c r="G309" s="34" t="s">
        <v>562</v>
      </c>
      <c r="H309" s="34" t="s">
        <v>563</v>
      </c>
      <c r="I309" s="34" t="s">
        <v>564</v>
      </c>
      <c r="K309" s="34" t="s">
        <v>565</v>
      </c>
      <c r="L309" s="34" t="s">
        <v>57</v>
      </c>
      <c r="M309" s="35" t="s">
        <v>9</v>
      </c>
      <c r="N309" s="35" t="s">
        <v>2217</v>
      </c>
    </row>
    <row r="310" spans="1:14" s="34" customFormat="1" x14ac:dyDescent="0.2">
      <c r="A310" s="33">
        <v>19050</v>
      </c>
      <c r="B310" s="34" t="s">
        <v>1003</v>
      </c>
      <c r="D310" s="34" t="s">
        <v>423</v>
      </c>
      <c r="E310" s="34" t="s">
        <v>767</v>
      </c>
      <c r="F310" s="34" t="s">
        <v>339</v>
      </c>
      <c r="G310" s="34" t="s">
        <v>562</v>
      </c>
      <c r="H310" s="34" t="s">
        <v>563</v>
      </c>
      <c r="I310" s="34" t="s">
        <v>564</v>
      </c>
      <c r="K310" s="34" t="s">
        <v>565</v>
      </c>
      <c r="L310" s="34" t="s">
        <v>34</v>
      </c>
      <c r="M310" s="35" t="s">
        <v>1528</v>
      </c>
      <c r="N310" s="35" t="s">
        <v>2265</v>
      </c>
    </row>
    <row r="311" spans="1:14" s="34" customFormat="1" x14ac:dyDescent="0.2">
      <c r="A311" s="33">
        <v>19051</v>
      </c>
      <c r="B311" s="34" t="s">
        <v>1004</v>
      </c>
      <c r="D311" s="34" t="s">
        <v>1005</v>
      </c>
      <c r="E311" s="34" t="s">
        <v>623</v>
      </c>
      <c r="F311" s="34" t="s">
        <v>340</v>
      </c>
      <c r="G311" s="34" t="s">
        <v>562</v>
      </c>
      <c r="H311" s="34" t="s">
        <v>563</v>
      </c>
      <c r="I311" s="34" t="s">
        <v>564</v>
      </c>
      <c r="K311" s="34" t="s">
        <v>565</v>
      </c>
      <c r="L311" s="34" t="s">
        <v>1818</v>
      </c>
      <c r="M311" s="35" t="s">
        <v>57</v>
      </c>
      <c r="N311" s="35" t="s">
        <v>2367</v>
      </c>
    </row>
    <row r="312" spans="1:14" s="34" customFormat="1" x14ac:dyDescent="0.2">
      <c r="A312" s="33">
        <v>19070</v>
      </c>
      <c r="B312" s="34" t="s">
        <v>1006</v>
      </c>
      <c r="D312" s="34" t="s">
        <v>1007</v>
      </c>
      <c r="E312" s="34" t="s">
        <v>767</v>
      </c>
      <c r="F312" s="34" t="s">
        <v>345</v>
      </c>
      <c r="G312" s="34" t="s">
        <v>562</v>
      </c>
      <c r="H312" s="34" t="s">
        <v>563</v>
      </c>
      <c r="I312" s="34" t="s">
        <v>564</v>
      </c>
      <c r="K312" s="34" t="s">
        <v>565</v>
      </c>
      <c r="L312" s="34" t="s">
        <v>1819</v>
      </c>
      <c r="M312" s="35" t="s">
        <v>16</v>
      </c>
      <c r="N312" s="35" t="s">
        <v>2219</v>
      </c>
    </row>
    <row r="313" spans="1:14" s="34" customFormat="1" x14ac:dyDescent="0.2">
      <c r="A313" s="33">
        <v>19468</v>
      </c>
      <c r="B313" s="34" t="s">
        <v>1008</v>
      </c>
      <c r="D313" s="34" t="s">
        <v>369</v>
      </c>
      <c r="E313" s="34" t="s">
        <v>575</v>
      </c>
      <c r="F313" s="34" t="s">
        <v>333</v>
      </c>
      <c r="G313" s="34" t="s">
        <v>562</v>
      </c>
      <c r="H313" s="34" t="s">
        <v>563</v>
      </c>
      <c r="I313" s="34" t="s">
        <v>564</v>
      </c>
      <c r="K313" s="34" t="s">
        <v>565</v>
      </c>
      <c r="L313" s="34" t="s">
        <v>1820</v>
      </c>
      <c r="M313" s="35" t="s">
        <v>155</v>
      </c>
      <c r="N313" s="35" t="s">
        <v>2368</v>
      </c>
    </row>
    <row r="314" spans="1:14" s="34" customFormat="1" x14ac:dyDescent="0.2">
      <c r="A314" s="33">
        <v>19475</v>
      </c>
      <c r="B314" s="34" t="s">
        <v>1009</v>
      </c>
      <c r="D314" s="34" t="s">
        <v>1010</v>
      </c>
      <c r="E314" s="34" t="s">
        <v>623</v>
      </c>
      <c r="F314" s="34" t="s">
        <v>333</v>
      </c>
      <c r="G314" s="34" t="s">
        <v>562</v>
      </c>
      <c r="H314" s="34" t="s">
        <v>563</v>
      </c>
      <c r="I314" s="34" t="s">
        <v>564</v>
      </c>
      <c r="K314" s="34" t="s">
        <v>565</v>
      </c>
      <c r="L314" s="34" t="s">
        <v>128</v>
      </c>
      <c r="M314" s="35" t="s">
        <v>153</v>
      </c>
      <c r="N314" s="35" t="s">
        <v>2230</v>
      </c>
    </row>
    <row r="315" spans="1:14" s="34" customFormat="1" x14ac:dyDescent="0.2">
      <c r="A315" s="33">
        <v>19730</v>
      </c>
      <c r="B315" s="34" t="s">
        <v>1011</v>
      </c>
      <c r="D315" s="34" t="s">
        <v>1012</v>
      </c>
      <c r="E315" s="34" t="s">
        <v>588</v>
      </c>
      <c r="F315" s="34" t="s">
        <v>339</v>
      </c>
      <c r="G315" s="34" t="s">
        <v>562</v>
      </c>
      <c r="H315" s="34" t="s">
        <v>563</v>
      </c>
      <c r="I315" s="34" t="s">
        <v>564</v>
      </c>
      <c r="K315" s="34" t="s">
        <v>565</v>
      </c>
      <c r="L315" s="34" t="s">
        <v>57</v>
      </c>
      <c r="M315" s="35" t="s">
        <v>1821</v>
      </c>
      <c r="N315" s="35" t="s">
        <v>2369</v>
      </c>
    </row>
    <row r="316" spans="1:14" s="34" customFormat="1" x14ac:dyDescent="0.2">
      <c r="A316" s="33">
        <v>19742</v>
      </c>
      <c r="B316" s="34" t="s">
        <v>1013</v>
      </c>
      <c r="D316" s="34" t="s">
        <v>1014</v>
      </c>
      <c r="E316" s="34" t="s">
        <v>767</v>
      </c>
      <c r="F316" s="34" t="s">
        <v>339</v>
      </c>
      <c r="G316" s="34" t="s">
        <v>562</v>
      </c>
      <c r="H316" s="34" t="s">
        <v>563</v>
      </c>
      <c r="I316" s="34" t="s">
        <v>564</v>
      </c>
      <c r="K316" s="34" t="s">
        <v>565</v>
      </c>
      <c r="L316" s="34" t="s">
        <v>90</v>
      </c>
      <c r="M316" s="35" t="s">
        <v>1822</v>
      </c>
      <c r="N316" s="35" t="s">
        <v>2370</v>
      </c>
    </row>
    <row r="317" spans="1:14" s="34" customFormat="1" x14ac:dyDescent="0.2">
      <c r="A317" s="33">
        <v>19840</v>
      </c>
      <c r="B317" s="34" t="s">
        <v>1015</v>
      </c>
      <c r="D317" s="34" t="s">
        <v>785</v>
      </c>
      <c r="E317" s="34" t="s">
        <v>653</v>
      </c>
      <c r="F317" s="34" t="s">
        <v>334</v>
      </c>
      <c r="G317" s="34" t="s">
        <v>562</v>
      </c>
      <c r="H317" s="34" t="s">
        <v>563</v>
      </c>
      <c r="I317" s="34" t="s">
        <v>564</v>
      </c>
      <c r="K317" s="34" t="s">
        <v>565</v>
      </c>
      <c r="L317" s="34" t="s">
        <v>1540</v>
      </c>
      <c r="M317" s="35" t="s">
        <v>34</v>
      </c>
      <c r="N317" s="35" t="s">
        <v>2371</v>
      </c>
    </row>
    <row r="318" spans="1:14" s="34" customFormat="1" x14ac:dyDescent="0.2">
      <c r="A318" s="33">
        <v>20087</v>
      </c>
      <c r="B318" s="34" t="s">
        <v>1016</v>
      </c>
      <c r="D318" s="34" t="s">
        <v>1017</v>
      </c>
      <c r="E318" s="34" t="s">
        <v>623</v>
      </c>
      <c r="F318" s="34" t="s">
        <v>341</v>
      </c>
      <c r="G318" s="34" t="s">
        <v>562</v>
      </c>
      <c r="H318" s="34" t="s">
        <v>563</v>
      </c>
      <c r="I318" s="34" t="s">
        <v>564</v>
      </c>
      <c r="K318" s="34" t="s">
        <v>565</v>
      </c>
      <c r="L318" s="34" t="s">
        <v>17</v>
      </c>
      <c r="M318" s="35" t="s">
        <v>35</v>
      </c>
      <c r="N318" s="35" t="s">
        <v>2239</v>
      </c>
    </row>
    <row r="319" spans="1:14" s="34" customFormat="1" x14ac:dyDescent="0.2">
      <c r="A319" s="33">
        <v>20212</v>
      </c>
      <c r="B319" s="34" t="s">
        <v>1018</v>
      </c>
      <c r="D319" s="34" t="s">
        <v>396</v>
      </c>
      <c r="E319" s="34" t="s">
        <v>915</v>
      </c>
      <c r="F319" s="34" t="s">
        <v>340</v>
      </c>
      <c r="G319" s="34" t="s">
        <v>562</v>
      </c>
      <c r="H319" s="34" t="s">
        <v>563</v>
      </c>
      <c r="I319" s="34" t="s">
        <v>564</v>
      </c>
      <c r="K319" s="34" t="s">
        <v>565</v>
      </c>
      <c r="L319" s="34" t="s">
        <v>1823</v>
      </c>
      <c r="M319" s="35" t="s">
        <v>54</v>
      </c>
      <c r="N319" s="35" t="s">
        <v>2372</v>
      </c>
    </row>
    <row r="320" spans="1:14" s="34" customFormat="1" x14ac:dyDescent="0.2">
      <c r="A320" s="33">
        <v>20239</v>
      </c>
      <c r="B320" s="34" t="s">
        <v>1019</v>
      </c>
      <c r="D320" s="34" t="s">
        <v>593</v>
      </c>
      <c r="E320" s="34" t="s">
        <v>653</v>
      </c>
      <c r="F320" s="34" t="s">
        <v>348</v>
      </c>
      <c r="G320" s="34" t="s">
        <v>562</v>
      </c>
      <c r="H320" s="34" t="s">
        <v>563</v>
      </c>
      <c r="I320" s="34" t="s">
        <v>564</v>
      </c>
      <c r="K320" s="34" t="s">
        <v>565</v>
      </c>
      <c r="L320" s="34" t="s">
        <v>79</v>
      </c>
      <c r="M320" s="35" t="s">
        <v>1824</v>
      </c>
      <c r="N320" s="35" t="s">
        <v>2217</v>
      </c>
    </row>
    <row r="321" spans="1:14" s="34" customFormat="1" x14ac:dyDescent="0.2">
      <c r="A321" s="33">
        <v>20255</v>
      </c>
      <c r="B321" s="34" t="s">
        <v>1020</v>
      </c>
      <c r="D321" s="34" t="s">
        <v>1021</v>
      </c>
      <c r="E321" s="34" t="s">
        <v>653</v>
      </c>
      <c r="F321" s="34" t="s">
        <v>341</v>
      </c>
      <c r="G321" s="34" t="s">
        <v>562</v>
      </c>
      <c r="H321" s="34" t="s">
        <v>563</v>
      </c>
      <c r="I321" s="34" t="s">
        <v>564</v>
      </c>
      <c r="K321" s="34" t="s">
        <v>565</v>
      </c>
      <c r="L321" s="34" t="s">
        <v>1825</v>
      </c>
      <c r="M321" s="35" t="s">
        <v>1750</v>
      </c>
      <c r="N321" s="35" t="s">
        <v>2373</v>
      </c>
    </row>
    <row r="322" spans="1:14" s="34" customFormat="1" x14ac:dyDescent="0.2">
      <c r="A322" s="33">
        <v>20433</v>
      </c>
      <c r="B322" s="34" t="s">
        <v>1022</v>
      </c>
      <c r="D322" s="34" t="s">
        <v>363</v>
      </c>
      <c r="E322" s="34" t="s">
        <v>915</v>
      </c>
      <c r="F322" s="34" t="s">
        <v>341</v>
      </c>
      <c r="G322" s="34" t="s">
        <v>562</v>
      </c>
      <c r="H322" s="34" t="s">
        <v>563</v>
      </c>
      <c r="I322" s="34" t="s">
        <v>564</v>
      </c>
      <c r="K322" s="34" t="s">
        <v>565</v>
      </c>
      <c r="L322" s="34" t="s">
        <v>1826</v>
      </c>
      <c r="M322" s="35" t="s">
        <v>89</v>
      </c>
      <c r="N322" s="35" t="s">
        <v>2199</v>
      </c>
    </row>
    <row r="323" spans="1:14" s="34" customFormat="1" x14ac:dyDescent="0.2">
      <c r="A323" s="33">
        <v>20560</v>
      </c>
      <c r="B323" s="34" t="s">
        <v>1023</v>
      </c>
      <c r="D323" s="34" t="s">
        <v>351</v>
      </c>
      <c r="E323" s="34" t="s">
        <v>767</v>
      </c>
      <c r="F323" s="34" t="s">
        <v>339</v>
      </c>
      <c r="G323" s="34" t="s">
        <v>562</v>
      </c>
      <c r="H323" s="34" t="s">
        <v>563</v>
      </c>
      <c r="I323" s="34" t="s">
        <v>564</v>
      </c>
      <c r="K323" s="34" t="s">
        <v>565</v>
      </c>
      <c r="L323" s="34" t="s">
        <v>1827</v>
      </c>
      <c r="M323" s="35" t="s">
        <v>9</v>
      </c>
      <c r="N323" s="35" t="s">
        <v>2374</v>
      </c>
    </row>
    <row r="324" spans="1:14" s="34" customFormat="1" x14ac:dyDescent="0.2">
      <c r="A324" s="33">
        <v>20685</v>
      </c>
      <c r="B324" s="34" t="s">
        <v>1024</v>
      </c>
      <c r="D324" s="34" t="s">
        <v>416</v>
      </c>
      <c r="E324" s="34" t="s">
        <v>915</v>
      </c>
      <c r="F324" s="34" t="s">
        <v>336</v>
      </c>
      <c r="G324" s="34" t="s">
        <v>562</v>
      </c>
      <c r="H324" s="34" t="s">
        <v>563</v>
      </c>
      <c r="I324" s="34" t="s">
        <v>564</v>
      </c>
      <c r="K324" s="34" t="s">
        <v>565</v>
      </c>
      <c r="L324" s="34" t="s">
        <v>1653</v>
      </c>
      <c r="M324" s="35" t="s">
        <v>20</v>
      </c>
      <c r="N324" s="35" t="s">
        <v>2230</v>
      </c>
    </row>
    <row r="325" spans="1:14" s="34" customFormat="1" x14ac:dyDescent="0.2">
      <c r="A325" s="33">
        <v>20695</v>
      </c>
      <c r="B325" s="34" t="s">
        <v>1025</v>
      </c>
      <c r="D325" s="34" t="s">
        <v>373</v>
      </c>
      <c r="E325" s="34" t="s">
        <v>711</v>
      </c>
      <c r="F325" s="34" t="s">
        <v>340</v>
      </c>
      <c r="G325" s="34" t="s">
        <v>562</v>
      </c>
      <c r="H325" s="34" t="s">
        <v>563</v>
      </c>
      <c r="I325" s="34" t="s">
        <v>564</v>
      </c>
      <c r="K325" s="34" t="s">
        <v>565</v>
      </c>
      <c r="L325" s="34" t="s">
        <v>1828</v>
      </c>
      <c r="M325" s="35" t="s">
        <v>1829</v>
      </c>
      <c r="N325" s="35" t="s">
        <v>2315</v>
      </c>
    </row>
    <row r="326" spans="1:14" s="34" customFormat="1" x14ac:dyDescent="0.2">
      <c r="A326" s="33">
        <v>20751</v>
      </c>
      <c r="B326" s="34" t="s">
        <v>1026</v>
      </c>
      <c r="D326" s="34" t="s">
        <v>456</v>
      </c>
      <c r="E326" s="34" t="s">
        <v>915</v>
      </c>
      <c r="F326" s="34" t="s">
        <v>334</v>
      </c>
      <c r="G326" s="34" t="s">
        <v>562</v>
      </c>
      <c r="H326" s="34" t="s">
        <v>563</v>
      </c>
      <c r="I326" s="34" t="s">
        <v>564</v>
      </c>
      <c r="K326" s="34" t="s">
        <v>565</v>
      </c>
      <c r="L326" s="34" t="s">
        <v>103</v>
      </c>
      <c r="M326" s="35" t="s">
        <v>84</v>
      </c>
      <c r="N326" s="35" t="s">
        <v>2192</v>
      </c>
    </row>
    <row r="327" spans="1:14" s="34" customFormat="1" x14ac:dyDescent="0.2">
      <c r="A327" s="33">
        <v>20777</v>
      </c>
      <c r="B327" s="34" t="s">
        <v>1027</v>
      </c>
      <c r="D327" s="34" t="s">
        <v>419</v>
      </c>
      <c r="E327" s="34" t="s">
        <v>653</v>
      </c>
      <c r="F327" s="34" t="s">
        <v>333</v>
      </c>
      <c r="G327" s="34" t="s">
        <v>562</v>
      </c>
      <c r="H327" s="34" t="s">
        <v>563</v>
      </c>
      <c r="I327" s="34" t="s">
        <v>564</v>
      </c>
      <c r="K327" s="34" t="s">
        <v>565</v>
      </c>
      <c r="L327" s="34" t="s">
        <v>1825</v>
      </c>
      <c r="M327" s="35" t="s">
        <v>1830</v>
      </c>
      <c r="N327" s="35" t="s">
        <v>2375</v>
      </c>
    </row>
    <row r="328" spans="1:14" s="34" customFormat="1" x14ac:dyDescent="0.2">
      <c r="A328" s="33">
        <v>20787</v>
      </c>
      <c r="B328" s="34" t="s">
        <v>1028</v>
      </c>
      <c r="D328" s="34" t="s">
        <v>400</v>
      </c>
      <c r="E328" s="34" t="s">
        <v>653</v>
      </c>
      <c r="F328" s="34" t="s">
        <v>333</v>
      </c>
      <c r="G328" s="34" t="s">
        <v>562</v>
      </c>
      <c r="H328" s="34" t="s">
        <v>563</v>
      </c>
      <c r="I328" s="34" t="s">
        <v>564</v>
      </c>
      <c r="K328" s="34" t="s">
        <v>565</v>
      </c>
      <c r="L328" s="34" t="s">
        <v>19</v>
      </c>
      <c r="M328" s="35" t="s">
        <v>24</v>
      </c>
      <c r="N328" s="35" t="s">
        <v>2373</v>
      </c>
    </row>
    <row r="329" spans="1:14" s="34" customFormat="1" x14ac:dyDescent="0.2">
      <c r="A329" s="33">
        <v>20798</v>
      </c>
      <c r="B329" s="34" t="s">
        <v>1029</v>
      </c>
      <c r="D329" s="34" t="s">
        <v>419</v>
      </c>
      <c r="E329" s="34" t="s">
        <v>653</v>
      </c>
      <c r="F329" s="34" t="s">
        <v>333</v>
      </c>
      <c r="G329" s="34" t="s">
        <v>562</v>
      </c>
      <c r="H329" s="34" t="s">
        <v>563</v>
      </c>
      <c r="I329" s="34" t="s">
        <v>564</v>
      </c>
      <c r="K329" s="34" t="s">
        <v>565</v>
      </c>
      <c r="L329" s="34" t="s">
        <v>10</v>
      </c>
      <c r="M329" s="35" t="s">
        <v>72</v>
      </c>
      <c r="N329" s="35" t="s">
        <v>2376</v>
      </c>
    </row>
    <row r="330" spans="1:14" s="34" customFormat="1" x14ac:dyDescent="0.2">
      <c r="A330" s="33">
        <v>20923</v>
      </c>
      <c r="B330" s="34" t="s">
        <v>1030</v>
      </c>
      <c r="D330" s="34" t="s">
        <v>1031</v>
      </c>
      <c r="E330" s="34" t="s">
        <v>623</v>
      </c>
      <c r="F330" s="34" t="s">
        <v>345</v>
      </c>
      <c r="G330" s="34" t="s">
        <v>562</v>
      </c>
      <c r="H330" s="34" t="s">
        <v>563</v>
      </c>
      <c r="I330" s="34" t="s">
        <v>564</v>
      </c>
      <c r="K330" s="34" t="s">
        <v>565</v>
      </c>
      <c r="L330" s="34" t="s">
        <v>1831</v>
      </c>
      <c r="M330" s="35" t="s">
        <v>155</v>
      </c>
      <c r="N330" s="35" t="s">
        <v>2377</v>
      </c>
    </row>
    <row r="331" spans="1:14" s="34" customFormat="1" x14ac:dyDescent="0.2">
      <c r="A331" s="33">
        <v>20973</v>
      </c>
      <c r="B331" s="34" t="s">
        <v>1032</v>
      </c>
      <c r="D331" s="34" t="s">
        <v>1033</v>
      </c>
      <c r="E331" s="34" t="s">
        <v>767</v>
      </c>
      <c r="F331" s="34" t="s">
        <v>334</v>
      </c>
      <c r="G331" s="34" t="s">
        <v>562</v>
      </c>
      <c r="H331" s="34" t="s">
        <v>563</v>
      </c>
      <c r="I331" s="34" t="s">
        <v>564</v>
      </c>
      <c r="K331" s="34" t="s">
        <v>565</v>
      </c>
      <c r="L331" s="34" t="s">
        <v>17</v>
      </c>
      <c r="M331" s="35" t="s">
        <v>1832</v>
      </c>
      <c r="N331" s="35" t="s">
        <v>2264</v>
      </c>
    </row>
    <row r="332" spans="1:14" s="34" customFormat="1" x14ac:dyDescent="0.2">
      <c r="A332" s="33">
        <v>20988</v>
      </c>
      <c r="B332" s="34" t="s">
        <v>1034</v>
      </c>
      <c r="D332" s="34" t="s">
        <v>851</v>
      </c>
      <c r="E332" s="34" t="s">
        <v>767</v>
      </c>
      <c r="F332" s="34" t="s">
        <v>339</v>
      </c>
      <c r="G332" s="34" t="s">
        <v>562</v>
      </c>
      <c r="H332" s="34" t="s">
        <v>563</v>
      </c>
      <c r="I332" s="34" t="s">
        <v>564</v>
      </c>
      <c r="K332" s="34" t="s">
        <v>565</v>
      </c>
      <c r="L332" s="34" t="s">
        <v>563</v>
      </c>
      <c r="M332" s="35" t="s">
        <v>1745</v>
      </c>
      <c r="N332" s="35" t="s">
        <v>2378</v>
      </c>
    </row>
    <row r="333" spans="1:14" s="34" customFormat="1" x14ac:dyDescent="0.2">
      <c r="A333" s="33">
        <v>21010</v>
      </c>
      <c r="B333" s="34" t="s">
        <v>1035</v>
      </c>
      <c r="D333" s="34" t="s">
        <v>732</v>
      </c>
      <c r="E333" s="34" t="s">
        <v>915</v>
      </c>
      <c r="F333" s="34" t="s">
        <v>335</v>
      </c>
      <c r="G333" s="34" t="s">
        <v>562</v>
      </c>
      <c r="H333" s="34" t="s">
        <v>563</v>
      </c>
      <c r="I333" s="34" t="s">
        <v>564</v>
      </c>
      <c r="K333" s="34" t="s">
        <v>565</v>
      </c>
      <c r="L333" s="34" t="s">
        <v>1834</v>
      </c>
      <c r="M333" s="35" t="s">
        <v>14</v>
      </c>
      <c r="N333" s="35" t="s">
        <v>2185</v>
      </c>
    </row>
    <row r="334" spans="1:14" s="34" customFormat="1" x14ac:dyDescent="0.2">
      <c r="A334" s="33">
        <v>21015</v>
      </c>
      <c r="B334" s="34" t="s">
        <v>1036</v>
      </c>
      <c r="D334" s="34" t="s">
        <v>374</v>
      </c>
      <c r="E334" s="34" t="s">
        <v>653</v>
      </c>
      <c r="F334" s="34" t="s">
        <v>332</v>
      </c>
      <c r="G334" s="34" t="s">
        <v>562</v>
      </c>
      <c r="H334" s="34" t="s">
        <v>563</v>
      </c>
      <c r="I334" s="34" t="s">
        <v>564</v>
      </c>
      <c r="K334" s="34" t="s">
        <v>565</v>
      </c>
      <c r="L334" s="34" t="s">
        <v>1835</v>
      </c>
      <c r="M334" s="35" t="s">
        <v>62</v>
      </c>
      <c r="N334" s="35" t="s">
        <v>2243</v>
      </c>
    </row>
    <row r="335" spans="1:14" s="34" customFormat="1" x14ac:dyDescent="0.2">
      <c r="A335" s="33">
        <v>21039</v>
      </c>
      <c r="B335" s="34" t="s">
        <v>1037</v>
      </c>
      <c r="D335" s="34" t="s">
        <v>481</v>
      </c>
      <c r="E335" s="34" t="s">
        <v>653</v>
      </c>
      <c r="F335" s="34" t="s">
        <v>335</v>
      </c>
      <c r="G335" s="34" t="s">
        <v>562</v>
      </c>
      <c r="H335" s="34" t="s">
        <v>563</v>
      </c>
      <c r="I335" s="34" t="s">
        <v>564</v>
      </c>
      <c r="K335" s="34" t="s">
        <v>565</v>
      </c>
      <c r="L335" s="34" t="s">
        <v>1836</v>
      </c>
      <c r="M335" s="35" t="s">
        <v>1837</v>
      </c>
      <c r="N335" s="35" t="s">
        <v>2379</v>
      </c>
    </row>
    <row r="336" spans="1:14" s="34" customFormat="1" x14ac:dyDescent="0.2">
      <c r="A336" s="33">
        <v>21167</v>
      </c>
      <c r="B336" s="34" t="s">
        <v>1038</v>
      </c>
      <c r="D336" s="34" t="s">
        <v>1039</v>
      </c>
      <c r="E336" s="34" t="s">
        <v>653</v>
      </c>
      <c r="F336" s="34" t="s">
        <v>342</v>
      </c>
      <c r="G336" s="34" t="s">
        <v>562</v>
      </c>
      <c r="H336" s="34" t="s">
        <v>563</v>
      </c>
      <c r="I336" s="34" t="s">
        <v>564</v>
      </c>
      <c r="K336" s="34" t="s">
        <v>565</v>
      </c>
      <c r="L336" s="34" t="s">
        <v>1838</v>
      </c>
      <c r="M336" s="35" t="s">
        <v>1839</v>
      </c>
      <c r="N336" s="35" t="s">
        <v>2295</v>
      </c>
    </row>
    <row r="337" spans="1:14" s="34" customFormat="1" x14ac:dyDescent="0.2">
      <c r="A337" s="33">
        <v>21406</v>
      </c>
      <c r="B337" s="34" t="s">
        <v>1040</v>
      </c>
      <c r="D337" s="34" t="s">
        <v>1041</v>
      </c>
      <c r="E337" s="34" t="s">
        <v>623</v>
      </c>
      <c r="F337" s="34" t="s">
        <v>337</v>
      </c>
      <c r="G337" s="34" t="s">
        <v>562</v>
      </c>
      <c r="H337" s="34" t="s">
        <v>563</v>
      </c>
      <c r="I337" s="34" t="s">
        <v>564</v>
      </c>
      <c r="K337" s="34" t="s">
        <v>565</v>
      </c>
      <c r="L337" s="34" t="s">
        <v>1840</v>
      </c>
      <c r="M337" s="35" t="s">
        <v>1841</v>
      </c>
      <c r="N337" s="35" t="s">
        <v>2295</v>
      </c>
    </row>
    <row r="338" spans="1:14" s="34" customFormat="1" x14ac:dyDescent="0.2">
      <c r="A338" s="33">
        <v>21491</v>
      </c>
      <c r="B338" s="34" t="s">
        <v>1042</v>
      </c>
      <c r="D338" s="34" t="s">
        <v>410</v>
      </c>
      <c r="E338" s="34" t="s">
        <v>653</v>
      </c>
      <c r="F338" s="34" t="s">
        <v>337</v>
      </c>
      <c r="G338" s="34" t="s">
        <v>562</v>
      </c>
      <c r="H338" s="34" t="s">
        <v>563</v>
      </c>
      <c r="I338" s="34" t="s">
        <v>564</v>
      </c>
      <c r="K338" s="34" t="s">
        <v>565</v>
      </c>
      <c r="L338" s="34" t="s">
        <v>1842</v>
      </c>
      <c r="M338" s="35" t="s">
        <v>1843</v>
      </c>
      <c r="N338" s="35" t="s">
        <v>2380</v>
      </c>
    </row>
    <row r="339" spans="1:14" s="34" customFormat="1" x14ac:dyDescent="0.2">
      <c r="A339" s="33">
        <v>21726</v>
      </c>
      <c r="B339" s="34" t="s">
        <v>1043</v>
      </c>
      <c r="D339" s="34" t="s">
        <v>404</v>
      </c>
      <c r="E339" s="34" t="s">
        <v>915</v>
      </c>
      <c r="F339" s="34" t="s">
        <v>340</v>
      </c>
      <c r="G339" s="34" t="s">
        <v>562</v>
      </c>
      <c r="H339" s="34" t="s">
        <v>563</v>
      </c>
      <c r="I339" s="34" t="s">
        <v>564</v>
      </c>
      <c r="K339" s="34" t="s">
        <v>565</v>
      </c>
      <c r="L339" s="34" t="s">
        <v>8</v>
      </c>
      <c r="M339" s="35" t="s">
        <v>1844</v>
      </c>
      <c r="N339" s="35" t="s">
        <v>2381</v>
      </c>
    </row>
    <row r="340" spans="1:14" s="34" customFormat="1" x14ac:dyDescent="0.2">
      <c r="A340" s="33">
        <v>21731</v>
      </c>
      <c r="B340" s="34" t="s">
        <v>1044</v>
      </c>
      <c r="D340" s="34" t="s">
        <v>397</v>
      </c>
      <c r="E340" s="34" t="s">
        <v>915</v>
      </c>
      <c r="F340" s="34" t="s">
        <v>340</v>
      </c>
      <c r="G340" s="34" t="s">
        <v>562</v>
      </c>
      <c r="H340" s="34" t="s">
        <v>563</v>
      </c>
      <c r="I340" s="34" t="s">
        <v>564</v>
      </c>
      <c r="K340" s="34" t="s">
        <v>565</v>
      </c>
      <c r="L340" s="34" t="s">
        <v>1845</v>
      </c>
      <c r="M340" s="35" t="s">
        <v>10</v>
      </c>
      <c r="N340" s="35" t="s">
        <v>2382</v>
      </c>
    </row>
    <row r="341" spans="1:14" s="34" customFormat="1" x14ac:dyDescent="0.2">
      <c r="A341" s="33">
        <v>21797</v>
      </c>
      <c r="B341" s="34" t="s">
        <v>1045</v>
      </c>
      <c r="D341" s="34" t="s">
        <v>593</v>
      </c>
      <c r="E341" s="34" t="s">
        <v>653</v>
      </c>
      <c r="F341" s="34" t="s">
        <v>348</v>
      </c>
      <c r="G341" s="34" t="s">
        <v>562</v>
      </c>
      <c r="H341" s="34" t="s">
        <v>563</v>
      </c>
      <c r="I341" s="34" t="s">
        <v>564</v>
      </c>
      <c r="K341" s="34" t="s">
        <v>565</v>
      </c>
      <c r="L341" s="34" t="s">
        <v>1846</v>
      </c>
      <c r="M341" s="35" t="s">
        <v>1627</v>
      </c>
      <c r="N341" s="35" t="s">
        <v>2193</v>
      </c>
    </row>
    <row r="342" spans="1:14" s="34" customFormat="1" x14ac:dyDescent="0.2">
      <c r="A342" s="33">
        <v>21941</v>
      </c>
      <c r="B342" s="34" t="s">
        <v>1046</v>
      </c>
      <c r="D342" s="34" t="s">
        <v>818</v>
      </c>
      <c r="E342" s="34" t="s">
        <v>653</v>
      </c>
      <c r="F342" s="34" t="s">
        <v>333</v>
      </c>
      <c r="G342" s="34" t="s">
        <v>562</v>
      </c>
      <c r="H342" s="34" t="s">
        <v>563</v>
      </c>
      <c r="I342" s="34" t="s">
        <v>564</v>
      </c>
      <c r="K342" s="34" t="s">
        <v>565</v>
      </c>
      <c r="L342" s="34" t="s">
        <v>490</v>
      </c>
      <c r="M342" s="35" t="s">
        <v>1847</v>
      </c>
      <c r="N342" s="35" t="s">
        <v>2383</v>
      </c>
    </row>
    <row r="343" spans="1:14" s="34" customFormat="1" x14ac:dyDescent="0.2">
      <c r="A343" s="33">
        <v>22042</v>
      </c>
      <c r="B343" s="34" t="s">
        <v>1047</v>
      </c>
      <c r="D343" s="34" t="s">
        <v>402</v>
      </c>
      <c r="E343" s="34" t="s">
        <v>623</v>
      </c>
      <c r="F343" s="34" t="s">
        <v>333</v>
      </c>
      <c r="G343" s="34" t="s">
        <v>562</v>
      </c>
      <c r="H343" s="34" t="s">
        <v>563</v>
      </c>
      <c r="I343" s="34" t="s">
        <v>564</v>
      </c>
      <c r="K343" s="34" t="s">
        <v>565</v>
      </c>
      <c r="L343" s="34" t="s">
        <v>72</v>
      </c>
      <c r="M343" s="35" t="s">
        <v>10</v>
      </c>
      <c r="N343" s="35" t="s">
        <v>2219</v>
      </c>
    </row>
    <row r="344" spans="1:14" s="34" customFormat="1" x14ac:dyDescent="0.2">
      <c r="A344" s="33">
        <v>22049</v>
      </c>
      <c r="B344" s="34" t="s">
        <v>1048</v>
      </c>
      <c r="D344" s="34" t="s">
        <v>383</v>
      </c>
      <c r="E344" s="34" t="s">
        <v>653</v>
      </c>
      <c r="F344" s="34" t="s">
        <v>336</v>
      </c>
      <c r="G344" s="34" t="s">
        <v>562</v>
      </c>
      <c r="H344" s="34" t="s">
        <v>563</v>
      </c>
      <c r="I344" s="34" t="s">
        <v>564</v>
      </c>
      <c r="K344" s="34" t="s">
        <v>565</v>
      </c>
      <c r="L344" s="34" t="s">
        <v>1521</v>
      </c>
      <c r="M344" s="35" t="s">
        <v>1848</v>
      </c>
      <c r="N344" s="35" t="s">
        <v>2229</v>
      </c>
    </row>
    <row r="345" spans="1:14" s="34" customFormat="1" x14ac:dyDescent="0.2">
      <c r="A345" s="33">
        <v>22057</v>
      </c>
      <c r="B345" s="34" t="s">
        <v>1049</v>
      </c>
      <c r="D345" s="34" t="s">
        <v>785</v>
      </c>
      <c r="E345" s="34" t="s">
        <v>767</v>
      </c>
      <c r="F345" s="34" t="s">
        <v>334</v>
      </c>
      <c r="G345" s="34" t="s">
        <v>562</v>
      </c>
      <c r="H345" s="34" t="s">
        <v>563</v>
      </c>
      <c r="I345" s="34" t="s">
        <v>564</v>
      </c>
      <c r="K345" s="34" t="s">
        <v>565</v>
      </c>
      <c r="L345" s="34" t="s">
        <v>1849</v>
      </c>
      <c r="M345" s="35" t="s">
        <v>9</v>
      </c>
      <c r="N345" s="35" t="s">
        <v>2262</v>
      </c>
    </row>
    <row r="346" spans="1:14" s="34" customFormat="1" x14ac:dyDescent="0.2">
      <c r="A346" s="33">
        <v>22079</v>
      </c>
      <c r="B346" s="34" t="s">
        <v>1050</v>
      </c>
      <c r="D346" s="34" t="s">
        <v>442</v>
      </c>
      <c r="E346" s="34" t="s">
        <v>711</v>
      </c>
      <c r="F346" s="34" t="s">
        <v>339</v>
      </c>
      <c r="G346" s="34" t="s">
        <v>562</v>
      </c>
      <c r="H346" s="34" t="s">
        <v>563</v>
      </c>
      <c r="I346" s="34" t="s">
        <v>564</v>
      </c>
      <c r="K346" s="34" t="s">
        <v>565</v>
      </c>
      <c r="L346" s="34" t="s">
        <v>131</v>
      </c>
      <c r="M346" s="35" t="s">
        <v>1850</v>
      </c>
      <c r="N346" s="35" t="s">
        <v>2384</v>
      </c>
    </row>
    <row r="347" spans="1:14" s="34" customFormat="1" x14ac:dyDescent="0.2">
      <c r="A347" s="33">
        <v>22089</v>
      </c>
      <c r="B347" s="34" t="s">
        <v>1051</v>
      </c>
      <c r="D347" s="34" t="s">
        <v>369</v>
      </c>
      <c r="E347" s="34" t="s">
        <v>653</v>
      </c>
      <c r="F347" s="34" t="s">
        <v>333</v>
      </c>
      <c r="G347" s="34" t="s">
        <v>562</v>
      </c>
      <c r="H347" s="34" t="s">
        <v>563</v>
      </c>
      <c r="I347" s="34" t="s">
        <v>564</v>
      </c>
      <c r="K347" s="34" t="s">
        <v>565</v>
      </c>
      <c r="L347" s="34" t="s">
        <v>34</v>
      </c>
      <c r="M347" s="35" t="s">
        <v>14</v>
      </c>
      <c r="N347" s="35" t="s">
        <v>2203</v>
      </c>
    </row>
    <row r="348" spans="1:14" s="34" customFormat="1" x14ac:dyDescent="0.2">
      <c r="A348" s="33">
        <v>22113</v>
      </c>
      <c r="B348" s="34" t="s">
        <v>1052</v>
      </c>
      <c r="D348" s="34" t="s">
        <v>419</v>
      </c>
      <c r="E348" s="34" t="s">
        <v>833</v>
      </c>
      <c r="F348" s="34" t="s">
        <v>333</v>
      </c>
      <c r="G348" s="34" t="s">
        <v>562</v>
      </c>
      <c r="H348" s="34" t="s">
        <v>563</v>
      </c>
      <c r="I348" s="34" t="s">
        <v>564</v>
      </c>
      <c r="K348" s="34" t="s">
        <v>565</v>
      </c>
      <c r="L348" s="34" t="s">
        <v>1540</v>
      </c>
      <c r="M348" s="35" t="s">
        <v>1851</v>
      </c>
      <c r="N348" s="35" t="s">
        <v>2385</v>
      </c>
    </row>
    <row r="349" spans="1:14" s="34" customFormat="1" x14ac:dyDescent="0.2">
      <c r="A349" s="33">
        <v>22146</v>
      </c>
      <c r="B349" s="34" t="s">
        <v>1053</v>
      </c>
      <c r="D349" s="34" t="s">
        <v>432</v>
      </c>
      <c r="E349" s="34" t="s">
        <v>623</v>
      </c>
      <c r="F349" s="34" t="s">
        <v>333</v>
      </c>
      <c r="G349" s="34" t="s">
        <v>562</v>
      </c>
      <c r="H349" s="34" t="s">
        <v>563</v>
      </c>
      <c r="I349" s="34" t="s">
        <v>564</v>
      </c>
      <c r="K349" s="34" t="s">
        <v>565</v>
      </c>
      <c r="L349" s="34" t="s">
        <v>449</v>
      </c>
      <c r="M349" s="35" t="s">
        <v>506</v>
      </c>
      <c r="N349" s="35" t="s">
        <v>2198</v>
      </c>
    </row>
    <row r="350" spans="1:14" s="34" customFormat="1" x14ac:dyDescent="0.2">
      <c r="A350" s="33">
        <v>22156</v>
      </c>
      <c r="B350" s="34" t="s">
        <v>1054</v>
      </c>
      <c r="D350" s="34" t="s">
        <v>1055</v>
      </c>
      <c r="E350" s="34" t="s">
        <v>711</v>
      </c>
      <c r="F350" s="34" t="s">
        <v>336</v>
      </c>
      <c r="G350" s="34" t="s">
        <v>562</v>
      </c>
      <c r="H350" s="34" t="s">
        <v>563</v>
      </c>
      <c r="I350" s="34" t="s">
        <v>564</v>
      </c>
      <c r="K350" s="34" t="s">
        <v>565</v>
      </c>
      <c r="L350" s="34" t="s">
        <v>34</v>
      </c>
      <c r="M350" s="35" t="s">
        <v>1852</v>
      </c>
      <c r="N350" s="35" t="s">
        <v>2311</v>
      </c>
    </row>
    <row r="351" spans="1:14" s="34" customFormat="1" x14ac:dyDescent="0.2">
      <c r="A351" s="33">
        <v>22162</v>
      </c>
      <c r="B351" s="34" t="s">
        <v>1056</v>
      </c>
      <c r="D351" s="34" t="s">
        <v>937</v>
      </c>
      <c r="E351" s="34" t="s">
        <v>623</v>
      </c>
      <c r="F351" s="34" t="s">
        <v>337</v>
      </c>
      <c r="G351" s="34" t="s">
        <v>562</v>
      </c>
      <c r="H351" s="34" t="s">
        <v>563</v>
      </c>
      <c r="I351" s="34" t="s">
        <v>564</v>
      </c>
      <c r="K351" s="34" t="s">
        <v>565</v>
      </c>
      <c r="L351" s="34" t="s">
        <v>1853</v>
      </c>
      <c r="M351" s="35" t="s">
        <v>1854</v>
      </c>
      <c r="N351" s="35" t="s">
        <v>2295</v>
      </c>
    </row>
    <row r="352" spans="1:14" s="34" customFormat="1" x14ac:dyDescent="0.2">
      <c r="A352" s="33">
        <v>22241</v>
      </c>
      <c r="B352" s="34" t="s">
        <v>1057</v>
      </c>
      <c r="D352" s="34" t="s">
        <v>995</v>
      </c>
      <c r="E352" s="34" t="s">
        <v>711</v>
      </c>
      <c r="F352" s="34" t="s">
        <v>334</v>
      </c>
      <c r="G352" s="34" t="s">
        <v>562</v>
      </c>
      <c r="H352" s="34" t="s">
        <v>563</v>
      </c>
      <c r="I352" s="34" t="s">
        <v>564</v>
      </c>
      <c r="K352" s="34" t="s">
        <v>565</v>
      </c>
      <c r="L352" s="34" t="s">
        <v>54</v>
      </c>
      <c r="M352" s="35" t="s">
        <v>1855</v>
      </c>
      <c r="N352" s="35" t="s">
        <v>2386</v>
      </c>
    </row>
    <row r="353" spans="1:14" s="34" customFormat="1" x14ac:dyDescent="0.2">
      <c r="A353" s="33">
        <v>22310</v>
      </c>
      <c r="B353" s="34" t="s">
        <v>1058</v>
      </c>
      <c r="D353" s="34" t="s">
        <v>1059</v>
      </c>
      <c r="E353" s="34" t="s">
        <v>653</v>
      </c>
      <c r="F353" s="34" t="s">
        <v>340</v>
      </c>
      <c r="G353" s="34" t="s">
        <v>562</v>
      </c>
      <c r="H353" s="34" t="s">
        <v>563</v>
      </c>
      <c r="I353" s="34" t="s">
        <v>564</v>
      </c>
      <c r="K353" s="34" t="s">
        <v>565</v>
      </c>
      <c r="L353" s="34" t="s">
        <v>19</v>
      </c>
      <c r="M353" s="35" t="s">
        <v>1856</v>
      </c>
      <c r="N353" s="35" t="s">
        <v>2277</v>
      </c>
    </row>
    <row r="354" spans="1:14" s="34" customFormat="1" x14ac:dyDescent="0.2">
      <c r="A354" s="33">
        <v>22523</v>
      </c>
      <c r="B354" s="34" t="s">
        <v>1060</v>
      </c>
      <c r="D354" s="34" t="s">
        <v>432</v>
      </c>
      <c r="E354" s="34" t="s">
        <v>711</v>
      </c>
      <c r="F354" s="34" t="s">
        <v>333</v>
      </c>
      <c r="G354" s="34" t="s">
        <v>562</v>
      </c>
      <c r="H354" s="34" t="s">
        <v>563</v>
      </c>
      <c r="I354" s="34" t="s">
        <v>564</v>
      </c>
      <c r="K354" s="34" t="s">
        <v>565</v>
      </c>
      <c r="L354" s="34" t="s">
        <v>34</v>
      </c>
      <c r="M354" s="35" t="s">
        <v>1857</v>
      </c>
      <c r="N354" s="35" t="s">
        <v>2387</v>
      </c>
    </row>
    <row r="355" spans="1:14" s="34" customFormat="1" x14ac:dyDescent="0.2">
      <c r="A355" s="33">
        <v>22535</v>
      </c>
      <c r="B355" s="34" t="s">
        <v>1061</v>
      </c>
      <c r="D355" s="34" t="s">
        <v>1062</v>
      </c>
      <c r="E355" s="34" t="s">
        <v>833</v>
      </c>
      <c r="F355" s="34" t="s">
        <v>338</v>
      </c>
      <c r="G355" s="34" t="s">
        <v>562</v>
      </c>
      <c r="H355" s="34" t="s">
        <v>563</v>
      </c>
      <c r="I355" s="34" t="s">
        <v>564</v>
      </c>
      <c r="K355" s="34" t="s">
        <v>565</v>
      </c>
      <c r="L355" s="34" t="s">
        <v>1506</v>
      </c>
      <c r="M355" s="35" t="s">
        <v>371</v>
      </c>
      <c r="N355" s="35" t="s">
        <v>2388</v>
      </c>
    </row>
    <row r="356" spans="1:14" s="34" customFormat="1" x14ac:dyDescent="0.2">
      <c r="A356" s="33">
        <v>22602</v>
      </c>
      <c r="B356" s="34" t="s">
        <v>1063</v>
      </c>
      <c r="D356" s="34" t="s">
        <v>580</v>
      </c>
      <c r="E356" s="34" t="s">
        <v>711</v>
      </c>
      <c r="F356" s="34" t="s">
        <v>338</v>
      </c>
      <c r="G356" s="34" t="s">
        <v>562</v>
      </c>
      <c r="H356" s="34" t="s">
        <v>563</v>
      </c>
      <c r="I356" s="34" t="s">
        <v>564</v>
      </c>
      <c r="K356" s="34" t="s">
        <v>565</v>
      </c>
      <c r="L356" s="34" t="s">
        <v>1858</v>
      </c>
      <c r="M356" s="35" t="s">
        <v>1859</v>
      </c>
      <c r="N356" s="35" t="s">
        <v>2286</v>
      </c>
    </row>
    <row r="357" spans="1:14" s="34" customFormat="1" x14ac:dyDescent="0.2">
      <c r="A357" s="33">
        <v>22604</v>
      </c>
      <c r="B357" s="34" t="s">
        <v>1064</v>
      </c>
      <c r="D357" s="34" t="s">
        <v>1010</v>
      </c>
      <c r="E357" s="34" t="s">
        <v>653</v>
      </c>
      <c r="F357" s="34" t="s">
        <v>333</v>
      </c>
      <c r="G357" s="34" t="s">
        <v>562</v>
      </c>
      <c r="H357" s="34" t="s">
        <v>563</v>
      </c>
      <c r="I357" s="34" t="s">
        <v>564</v>
      </c>
      <c r="K357" s="34" t="s">
        <v>565</v>
      </c>
      <c r="L357" s="34" t="s">
        <v>1860</v>
      </c>
      <c r="M357" s="35" t="s">
        <v>1861</v>
      </c>
      <c r="N357" s="35" t="s">
        <v>2389</v>
      </c>
    </row>
    <row r="358" spans="1:14" s="34" customFormat="1" x14ac:dyDescent="0.2">
      <c r="A358" s="33">
        <v>22643</v>
      </c>
      <c r="B358" s="34" t="s">
        <v>1065</v>
      </c>
      <c r="D358" s="34" t="s">
        <v>595</v>
      </c>
      <c r="E358" s="34" t="s">
        <v>711</v>
      </c>
      <c r="F358" s="34" t="s">
        <v>338</v>
      </c>
      <c r="G358" s="34" t="s">
        <v>562</v>
      </c>
      <c r="H358" s="34" t="s">
        <v>563</v>
      </c>
      <c r="I358" s="34" t="s">
        <v>564</v>
      </c>
      <c r="K358" s="34" t="s">
        <v>565</v>
      </c>
      <c r="L358" s="34" t="s">
        <v>9</v>
      </c>
      <c r="M358" s="35" t="s">
        <v>1862</v>
      </c>
      <c r="N358" s="35" t="s">
        <v>2210</v>
      </c>
    </row>
    <row r="359" spans="1:14" s="34" customFormat="1" x14ac:dyDescent="0.2">
      <c r="A359" s="33">
        <v>22858</v>
      </c>
      <c r="B359" s="34" t="s">
        <v>1066</v>
      </c>
      <c r="D359" s="34" t="s">
        <v>275</v>
      </c>
      <c r="E359" s="34" t="s">
        <v>915</v>
      </c>
      <c r="F359" s="34" t="s">
        <v>348</v>
      </c>
      <c r="G359" s="34" t="s">
        <v>562</v>
      </c>
      <c r="H359" s="34" t="s">
        <v>563</v>
      </c>
      <c r="I359" s="34" t="s">
        <v>564</v>
      </c>
      <c r="K359" s="34" t="s">
        <v>565</v>
      </c>
      <c r="L359" s="34" t="s">
        <v>1863</v>
      </c>
      <c r="M359" s="35" t="s">
        <v>1864</v>
      </c>
      <c r="N359" s="35" t="s">
        <v>2377</v>
      </c>
    </row>
    <row r="360" spans="1:14" s="34" customFormat="1" x14ac:dyDescent="0.2">
      <c r="A360" s="33">
        <v>23038</v>
      </c>
      <c r="B360" s="34" t="s">
        <v>1067</v>
      </c>
      <c r="D360" s="34" t="s">
        <v>1068</v>
      </c>
      <c r="E360" s="34" t="s">
        <v>711</v>
      </c>
      <c r="F360" s="34" t="s">
        <v>338</v>
      </c>
      <c r="G360" s="34" t="s">
        <v>562</v>
      </c>
      <c r="H360" s="34" t="s">
        <v>563</v>
      </c>
      <c r="I360" s="34" t="s">
        <v>564</v>
      </c>
      <c r="K360" s="34" t="s">
        <v>565</v>
      </c>
      <c r="L360" s="34" t="s">
        <v>39</v>
      </c>
      <c r="M360" s="35" t="s">
        <v>539</v>
      </c>
      <c r="N360" s="35" t="s">
        <v>2390</v>
      </c>
    </row>
    <row r="361" spans="1:14" s="34" customFormat="1" x14ac:dyDescent="0.2">
      <c r="A361" s="33">
        <v>23099</v>
      </c>
      <c r="B361" s="34" t="s">
        <v>1069</v>
      </c>
      <c r="D361" s="34" t="s">
        <v>534</v>
      </c>
      <c r="E361" s="34" t="s">
        <v>653</v>
      </c>
      <c r="F361" s="34" t="s">
        <v>333</v>
      </c>
      <c r="G361" s="34" t="s">
        <v>562</v>
      </c>
      <c r="H361" s="34" t="s">
        <v>563</v>
      </c>
      <c r="I361" s="34" t="s">
        <v>564</v>
      </c>
      <c r="K361" s="34" t="s">
        <v>565</v>
      </c>
      <c r="L361" s="34" t="s">
        <v>44</v>
      </c>
      <c r="M361" s="35" t="s">
        <v>1865</v>
      </c>
      <c r="N361" s="35" t="s">
        <v>2391</v>
      </c>
    </row>
    <row r="362" spans="1:14" s="34" customFormat="1" x14ac:dyDescent="0.2">
      <c r="A362" s="33">
        <v>23298</v>
      </c>
      <c r="B362" s="34" t="s">
        <v>1070</v>
      </c>
      <c r="D362" s="34" t="s">
        <v>886</v>
      </c>
      <c r="E362" s="34" t="s">
        <v>653</v>
      </c>
      <c r="F362" s="34" t="s">
        <v>338</v>
      </c>
      <c r="G362" s="34" t="s">
        <v>562</v>
      </c>
      <c r="H362" s="34" t="s">
        <v>563</v>
      </c>
      <c r="I362" s="34" t="s">
        <v>564</v>
      </c>
      <c r="K362" s="34" t="s">
        <v>565</v>
      </c>
      <c r="L362" s="34" t="s">
        <v>1866</v>
      </c>
      <c r="M362" s="35" t="s">
        <v>1867</v>
      </c>
      <c r="N362" s="35" t="s">
        <v>2392</v>
      </c>
    </row>
    <row r="363" spans="1:14" s="34" customFormat="1" x14ac:dyDescent="0.2">
      <c r="A363" s="33">
        <v>23798</v>
      </c>
      <c r="B363" s="34" t="s">
        <v>1071</v>
      </c>
      <c r="D363" s="34" t="s">
        <v>374</v>
      </c>
      <c r="E363" s="34" t="s">
        <v>623</v>
      </c>
      <c r="F363" s="34" t="s">
        <v>332</v>
      </c>
      <c r="G363" s="34" t="s">
        <v>562</v>
      </c>
      <c r="H363" s="34" t="s">
        <v>563</v>
      </c>
      <c r="I363" s="34" t="s">
        <v>564</v>
      </c>
      <c r="K363" s="34" t="s">
        <v>565</v>
      </c>
      <c r="L363" s="34" t="s">
        <v>1510</v>
      </c>
      <c r="M363" s="35" t="s">
        <v>62</v>
      </c>
      <c r="N363" s="35" t="s">
        <v>2185</v>
      </c>
    </row>
    <row r="364" spans="1:14" s="34" customFormat="1" x14ac:dyDescent="0.2">
      <c r="A364" s="33">
        <v>24098</v>
      </c>
      <c r="B364" s="34" t="s">
        <v>1072</v>
      </c>
      <c r="D364" s="34" t="s">
        <v>484</v>
      </c>
      <c r="E364" s="34" t="s">
        <v>711</v>
      </c>
      <c r="F364" s="34" t="s">
        <v>334</v>
      </c>
      <c r="G364" s="34" t="s">
        <v>562</v>
      </c>
      <c r="H364" s="34" t="s">
        <v>563</v>
      </c>
      <c r="I364" s="34" t="s">
        <v>564</v>
      </c>
      <c r="K364" s="34" t="s">
        <v>565</v>
      </c>
      <c r="L364" s="34" t="s">
        <v>72</v>
      </c>
      <c r="M364" s="35" t="s">
        <v>1868</v>
      </c>
      <c r="N364" s="35" t="s">
        <v>2393</v>
      </c>
    </row>
    <row r="365" spans="1:14" s="34" customFormat="1" x14ac:dyDescent="0.2">
      <c r="A365" s="33">
        <v>24254</v>
      </c>
      <c r="B365" s="34" t="s">
        <v>1073</v>
      </c>
      <c r="D365" s="34" t="s">
        <v>824</v>
      </c>
      <c r="E365" s="34" t="s">
        <v>653</v>
      </c>
      <c r="F365" s="34" t="s">
        <v>334</v>
      </c>
      <c r="G365" s="34" t="s">
        <v>562</v>
      </c>
      <c r="H365" s="34" t="s">
        <v>563</v>
      </c>
      <c r="I365" s="34" t="s">
        <v>564</v>
      </c>
      <c r="K365" s="34" t="s">
        <v>565</v>
      </c>
      <c r="L365" s="34" t="s">
        <v>176</v>
      </c>
      <c r="M365" s="35" t="s">
        <v>1869</v>
      </c>
      <c r="N365" s="35" t="s">
        <v>2276</v>
      </c>
    </row>
    <row r="366" spans="1:14" s="34" customFormat="1" x14ac:dyDescent="0.2">
      <c r="A366" s="33">
        <v>24539</v>
      </c>
      <c r="B366" s="34" t="s">
        <v>1074</v>
      </c>
      <c r="D366" s="34" t="s">
        <v>390</v>
      </c>
      <c r="E366" s="34" t="s">
        <v>653</v>
      </c>
      <c r="F366" s="34" t="s">
        <v>337</v>
      </c>
      <c r="G366" s="34" t="s">
        <v>562</v>
      </c>
      <c r="H366" s="34" t="s">
        <v>563</v>
      </c>
      <c r="I366" s="34" t="s">
        <v>564</v>
      </c>
      <c r="K366" s="34" t="s">
        <v>565</v>
      </c>
      <c r="L366" s="34" t="s">
        <v>1769</v>
      </c>
      <c r="M366" s="35" t="s">
        <v>1870</v>
      </c>
      <c r="N366" s="35" t="s">
        <v>2394</v>
      </c>
    </row>
    <row r="367" spans="1:14" s="34" customFormat="1" x14ac:dyDescent="0.2">
      <c r="A367" s="33">
        <v>24557</v>
      </c>
      <c r="B367" s="34" t="s">
        <v>1075</v>
      </c>
      <c r="D367" s="34" t="s">
        <v>591</v>
      </c>
      <c r="E367" s="34" t="s">
        <v>653</v>
      </c>
      <c r="F367" s="34" t="s">
        <v>337</v>
      </c>
      <c r="G367" s="34" t="s">
        <v>562</v>
      </c>
      <c r="H367" s="34" t="s">
        <v>563</v>
      </c>
      <c r="I367" s="34" t="s">
        <v>564</v>
      </c>
      <c r="K367" s="34" t="s">
        <v>565</v>
      </c>
      <c r="L367" s="34" t="s">
        <v>1871</v>
      </c>
      <c r="M367" s="35" t="s">
        <v>1872</v>
      </c>
      <c r="N367" s="35" t="s">
        <v>2243</v>
      </c>
    </row>
    <row r="368" spans="1:14" s="34" customFormat="1" x14ac:dyDescent="0.2">
      <c r="A368" s="33">
        <v>24777</v>
      </c>
      <c r="B368" s="34" t="s">
        <v>1076</v>
      </c>
      <c r="D368" s="34" t="s">
        <v>729</v>
      </c>
      <c r="E368" s="34" t="s">
        <v>623</v>
      </c>
      <c r="F368" s="34" t="s">
        <v>337</v>
      </c>
      <c r="G368" s="34" t="s">
        <v>562</v>
      </c>
      <c r="H368" s="34" t="s">
        <v>563</v>
      </c>
      <c r="I368" s="34" t="s">
        <v>564</v>
      </c>
      <c r="K368" s="34" t="s">
        <v>565</v>
      </c>
      <c r="L368" s="34" t="s">
        <v>1873</v>
      </c>
      <c r="M368" s="35" t="s">
        <v>1494</v>
      </c>
      <c r="N368" s="35" t="s">
        <v>2395</v>
      </c>
    </row>
    <row r="369" spans="1:14" s="34" customFormat="1" x14ac:dyDescent="0.2">
      <c r="A369" s="33">
        <v>24836</v>
      </c>
      <c r="B369" s="34" t="s">
        <v>1077</v>
      </c>
      <c r="D369" s="34" t="s">
        <v>398</v>
      </c>
      <c r="E369" s="34" t="s">
        <v>711</v>
      </c>
      <c r="F369" s="34" t="s">
        <v>337</v>
      </c>
      <c r="G369" s="34" t="s">
        <v>562</v>
      </c>
      <c r="H369" s="34" t="s">
        <v>563</v>
      </c>
      <c r="I369" s="34" t="s">
        <v>564</v>
      </c>
      <c r="K369" s="34" t="s">
        <v>565</v>
      </c>
      <c r="L369" s="34" t="s">
        <v>1874</v>
      </c>
      <c r="M369" s="35" t="s">
        <v>1875</v>
      </c>
      <c r="N369" s="35" t="s">
        <v>2208</v>
      </c>
    </row>
    <row r="370" spans="1:14" s="34" customFormat="1" x14ac:dyDescent="0.2">
      <c r="A370" s="33">
        <v>24929</v>
      </c>
      <c r="B370" s="34" t="s">
        <v>1078</v>
      </c>
      <c r="D370" s="34" t="s">
        <v>815</v>
      </c>
      <c r="E370" s="34" t="s">
        <v>653</v>
      </c>
      <c r="F370" s="34" t="s">
        <v>337</v>
      </c>
      <c r="G370" s="34" t="s">
        <v>562</v>
      </c>
      <c r="H370" s="34" t="s">
        <v>563</v>
      </c>
      <c r="I370" s="34" t="s">
        <v>564</v>
      </c>
      <c r="K370" s="34" t="s">
        <v>565</v>
      </c>
      <c r="L370" s="34" t="s">
        <v>1876</v>
      </c>
      <c r="M370" s="35" t="s">
        <v>1877</v>
      </c>
      <c r="N370" s="35" t="s">
        <v>2280</v>
      </c>
    </row>
    <row r="371" spans="1:14" s="34" customFormat="1" x14ac:dyDescent="0.2">
      <c r="A371" s="33">
        <v>25041</v>
      </c>
      <c r="B371" s="34" t="s">
        <v>1079</v>
      </c>
      <c r="D371" s="34" t="s">
        <v>804</v>
      </c>
      <c r="E371" s="34" t="s">
        <v>880</v>
      </c>
      <c r="F371" s="34" t="s">
        <v>337</v>
      </c>
      <c r="G371" s="34" t="s">
        <v>562</v>
      </c>
      <c r="H371" s="34" t="s">
        <v>1080</v>
      </c>
      <c r="I371" s="34" t="s">
        <v>564</v>
      </c>
      <c r="K371" s="34" t="s">
        <v>565</v>
      </c>
      <c r="L371" s="34" t="s">
        <v>1878</v>
      </c>
      <c r="M371" s="35" t="s">
        <v>115</v>
      </c>
      <c r="N371" s="35" t="s">
        <v>2396</v>
      </c>
    </row>
    <row r="372" spans="1:14" s="34" customFormat="1" x14ac:dyDescent="0.2">
      <c r="A372" s="33">
        <v>25142</v>
      </c>
      <c r="B372" s="34" t="s">
        <v>1081</v>
      </c>
      <c r="D372" s="34" t="s">
        <v>548</v>
      </c>
      <c r="E372" s="34" t="s">
        <v>711</v>
      </c>
      <c r="F372" s="34" t="s">
        <v>337</v>
      </c>
      <c r="G372" s="34" t="s">
        <v>562</v>
      </c>
      <c r="H372" s="34" t="s">
        <v>563</v>
      </c>
      <c r="I372" s="34" t="s">
        <v>564</v>
      </c>
      <c r="K372" s="34" t="s">
        <v>565</v>
      </c>
      <c r="L372" s="34" t="s">
        <v>1706</v>
      </c>
      <c r="M372" s="35" t="s">
        <v>72</v>
      </c>
      <c r="N372" s="35" t="s">
        <v>2204</v>
      </c>
    </row>
    <row r="373" spans="1:14" s="34" customFormat="1" x14ac:dyDescent="0.2">
      <c r="A373" s="33">
        <v>25251</v>
      </c>
      <c r="B373" s="34" t="s">
        <v>1082</v>
      </c>
      <c r="D373" s="34" t="s">
        <v>1083</v>
      </c>
      <c r="E373" s="34" t="s">
        <v>767</v>
      </c>
      <c r="F373" s="34" t="s">
        <v>337</v>
      </c>
      <c r="G373" s="34" t="s">
        <v>562</v>
      </c>
      <c r="H373" s="34" t="s">
        <v>563</v>
      </c>
      <c r="I373" s="34" t="s">
        <v>564</v>
      </c>
      <c r="K373" s="34" t="s">
        <v>565</v>
      </c>
      <c r="L373" s="34" t="s">
        <v>25</v>
      </c>
      <c r="M373" s="35" t="s">
        <v>1879</v>
      </c>
      <c r="N373" s="35" t="s">
        <v>2226</v>
      </c>
    </row>
    <row r="374" spans="1:14" s="34" customFormat="1" x14ac:dyDescent="0.2">
      <c r="A374" s="33">
        <v>25284</v>
      </c>
      <c r="B374" s="34" t="s">
        <v>1084</v>
      </c>
      <c r="D374" s="34" t="s">
        <v>546</v>
      </c>
      <c r="E374" s="34" t="s">
        <v>653</v>
      </c>
      <c r="F374" s="34" t="s">
        <v>337</v>
      </c>
      <c r="G374" s="34" t="s">
        <v>562</v>
      </c>
      <c r="H374" s="34" t="s">
        <v>563</v>
      </c>
      <c r="I374" s="34" t="s">
        <v>564</v>
      </c>
      <c r="K374" s="34" t="s">
        <v>565</v>
      </c>
      <c r="L374" s="34" t="s">
        <v>147</v>
      </c>
      <c r="M374" s="35" t="s">
        <v>1880</v>
      </c>
      <c r="N374" s="35" t="s">
        <v>2202</v>
      </c>
    </row>
    <row r="375" spans="1:14" s="34" customFormat="1" x14ac:dyDescent="0.2">
      <c r="A375" s="33">
        <v>25437</v>
      </c>
      <c r="B375" s="34" t="s">
        <v>1085</v>
      </c>
      <c r="D375" s="34" t="s">
        <v>389</v>
      </c>
      <c r="E375" s="34" t="s">
        <v>767</v>
      </c>
      <c r="F375" s="34" t="s">
        <v>337</v>
      </c>
      <c r="G375" s="34" t="s">
        <v>562</v>
      </c>
      <c r="H375" s="34" t="s">
        <v>563</v>
      </c>
      <c r="I375" s="34" t="s">
        <v>564</v>
      </c>
      <c r="K375" s="34" t="s">
        <v>565</v>
      </c>
      <c r="L375" s="34" t="s">
        <v>1881</v>
      </c>
      <c r="M375" s="35" t="s">
        <v>17</v>
      </c>
      <c r="N375" s="35" t="s">
        <v>2240</v>
      </c>
    </row>
    <row r="376" spans="1:14" s="34" customFormat="1" x14ac:dyDescent="0.2">
      <c r="A376" s="33">
        <v>25519</v>
      </c>
      <c r="B376" s="34" t="s">
        <v>1086</v>
      </c>
      <c r="D376" s="34" t="s">
        <v>1087</v>
      </c>
      <c r="E376" s="34" t="s">
        <v>767</v>
      </c>
      <c r="F376" s="34" t="s">
        <v>337</v>
      </c>
      <c r="G376" s="34" t="s">
        <v>562</v>
      </c>
      <c r="H376" s="34" t="s">
        <v>563</v>
      </c>
      <c r="I376" s="34" t="s">
        <v>564</v>
      </c>
      <c r="K376" s="34" t="s">
        <v>565</v>
      </c>
      <c r="L376" s="34" t="s">
        <v>147</v>
      </c>
      <c r="M376" s="35" t="s">
        <v>72</v>
      </c>
      <c r="N376" s="35" t="s">
        <v>2230</v>
      </c>
    </row>
    <row r="377" spans="1:14" s="34" customFormat="1" x14ac:dyDescent="0.2">
      <c r="A377" s="33">
        <v>25782</v>
      </c>
      <c r="B377" s="34" t="s">
        <v>1088</v>
      </c>
      <c r="D377" s="34" t="s">
        <v>1089</v>
      </c>
      <c r="E377" s="34" t="s">
        <v>915</v>
      </c>
      <c r="F377" s="34" t="s">
        <v>337</v>
      </c>
      <c r="G377" s="34" t="s">
        <v>562</v>
      </c>
      <c r="H377" s="34" t="s">
        <v>563</v>
      </c>
      <c r="I377" s="34" t="s">
        <v>564</v>
      </c>
      <c r="K377" s="34" t="s">
        <v>565</v>
      </c>
      <c r="L377" s="34" t="s">
        <v>1882</v>
      </c>
      <c r="M377" s="35" t="s">
        <v>1883</v>
      </c>
      <c r="N377" s="35" t="s">
        <v>2397</v>
      </c>
    </row>
    <row r="378" spans="1:14" s="34" customFormat="1" x14ac:dyDescent="0.2">
      <c r="A378" s="33">
        <v>25850</v>
      </c>
      <c r="B378" s="34" t="s">
        <v>1090</v>
      </c>
      <c r="D378" s="34" t="s">
        <v>390</v>
      </c>
      <c r="E378" s="34" t="s">
        <v>711</v>
      </c>
      <c r="F378" s="34" t="s">
        <v>337</v>
      </c>
      <c r="G378" s="34" t="s">
        <v>562</v>
      </c>
      <c r="H378" s="34" t="s">
        <v>563</v>
      </c>
      <c r="I378" s="34" t="s">
        <v>564</v>
      </c>
      <c r="K378" s="34" t="s">
        <v>565</v>
      </c>
      <c r="L378" s="34" t="s">
        <v>1648</v>
      </c>
      <c r="M378" s="35" t="s">
        <v>535</v>
      </c>
      <c r="N378" s="35" t="s">
        <v>2398</v>
      </c>
    </row>
    <row r="379" spans="1:14" s="34" customFormat="1" x14ac:dyDescent="0.2">
      <c r="A379" s="33">
        <v>26518</v>
      </c>
      <c r="B379" s="34" t="s">
        <v>1091</v>
      </c>
      <c r="D379" s="34" t="s">
        <v>580</v>
      </c>
      <c r="E379" s="34" t="s">
        <v>653</v>
      </c>
      <c r="F379" s="34" t="s">
        <v>338</v>
      </c>
      <c r="G379" s="34" t="s">
        <v>562</v>
      </c>
      <c r="H379" s="34" t="s">
        <v>563</v>
      </c>
      <c r="I379" s="34" t="s">
        <v>564</v>
      </c>
      <c r="K379" s="34" t="s">
        <v>565</v>
      </c>
      <c r="L379" s="34" t="s">
        <v>400</v>
      </c>
      <c r="M379" s="35" t="s">
        <v>1592</v>
      </c>
      <c r="N379" s="35" t="s">
        <v>2399</v>
      </c>
    </row>
    <row r="380" spans="1:14" s="34" customFormat="1" x14ac:dyDescent="0.2">
      <c r="A380" s="33">
        <v>27122</v>
      </c>
      <c r="B380" s="34" t="s">
        <v>1092</v>
      </c>
      <c r="D380" s="34" t="s">
        <v>400</v>
      </c>
      <c r="E380" s="34" t="s">
        <v>767</v>
      </c>
      <c r="F380" s="34" t="s">
        <v>333</v>
      </c>
      <c r="G380" s="34" t="s">
        <v>562</v>
      </c>
      <c r="H380" s="34" t="s">
        <v>563</v>
      </c>
      <c r="I380" s="34" t="s">
        <v>564</v>
      </c>
      <c r="K380" s="34" t="s">
        <v>565</v>
      </c>
      <c r="L380" s="34" t="s">
        <v>1884</v>
      </c>
      <c r="M380" s="35" t="s">
        <v>1885</v>
      </c>
      <c r="N380" s="35" t="s">
        <v>2400</v>
      </c>
    </row>
    <row r="381" spans="1:14" s="34" customFormat="1" x14ac:dyDescent="0.2">
      <c r="A381" s="33">
        <v>27203</v>
      </c>
      <c r="B381" s="34" t="s">
        <v>1093</v>
      </c>
      <c r="D381" s="34" t="s">
        <v>383</v>
      </c>
      <c r="E381" s="34" t="s">
        <v>833</v>
      </c>
      <c r="F381" s="34" t="s">
        <v>336</v>
      </c>
      <c r="G381" s="34" t="s">
        <v>562</v>
      </c>
      <c r="H381" s="34" t="s">
        <v>563</v>
      </c>
      <c r="I381" s="34" t="s">
        <v>564</v>
      </c>
      <c r="K381" s="34" t="s">
        <v>565</v>
      </c>
      <c r="L381" s="34" t="s">
        <v>1521</v>
      </c>
      <c r="M381" s="35" t="s">
        <v>1848</v>
      </c>
      <c r="N381" s="35" t="s">
        <v>2401</v>
      </c>
    </row>
    <row r="382" spans="1:14" s="34" customFormat="1" x14ac:dyDescent="0.2">
      <c r="A382" s="33">
        <v>27390</v>
      </c>
      <c r="B382" s="34" t="s">
        <v>1094</v>
      </c>
      <c r="D382" s="34" t="s">
        <v>360</v>
      </c>
      <c r="E382" s="34" t="s">
        <v>653</v>
      </c>
      <c r="F382" s="34" t="s">
        <v>336</v>
      </c>
      <c r="G382" s="34" t="s">
        <v>562</v>
      </c>
      <c r="H382" s="34" t="s">
        <v>563</v>
      </c>
      <c r="I382" s="34" t="s">
        <v>564</v>
      </c>
      <c r="K382" s="34" t="s">
        <v>565</v>
      </c>
      <c r="L382" s="34" t="s">
        <v>1886</v>
      </c>
      <c r="M382" s="35" t="s">
        <v>1887</v>
      </c>
      <c r="N382" s="35" t="s">
        <v>2234</v>
      </c>
    </row>
    <row r="383" spans="1:14" s="34" customFormat="1" x14ac:dyDescent="0.2">
      <c r="A383" s="33">
        <v>27393</v>
      </c>
      <c r="B383" s="34" t="s">
        <v>1095</v>
      </c>
      <c r="D383" s="34" t="s">
        <v>360</v>
      </c>
      <c r="E383" s="34" t="s">
        <v>653</v>
      </c>
      <c r="F383" s="34" t="s">
        <v>336</v>
      </c>
      <c r="G383" s="34" t="s">
        <v>562</v>
      </c>
      <c r="H383" s="34" t="s">
        <v>563</v>
      </c>
      <c r="I383" s="34" t="s">
        <v>564</v>
      </c>
      <c r="K383" s="34" t="s">
        <v>565</v>
      </c>
      <c r="L383" s="34" t="s">
        <v>111</v>
      </c>
      <c r="M383" s="35"/>
      <c r="N383" s="35" t="s">
        <v>2394</v>
      </c>
    </row>
    <row r="384" spans="1:14" s="34" customFormat="1" x14ac:dyDescent="0.2">
      <c r="A384" s="33">
        <v>27551</v>
      </c>
      <c r="B384" s="34" t="s">
        <v>1096</v>
      </c>
      <c r="D384" s="34" t="s">
        <v>448</v>
      </c>
      <c r="E384" s="34" t="s">
        <v>653</v>
      </c>
      <c r="F384" s="34" t="s">
        <v>334</v>
      </c>
      <c r="G384" s="34" t="s">
        <v>562</v>
      </c>
      <c r="H384" s="34" t="s">
        <v>563</v>
      </c>
      <c r="I384" s="34" t="s">
        <v>564</v>
      </c>
      <c r="K384" s="34" t="s">
        <v>565</v>
      </c>
      <c r="L384" s="34" t="s">
        <v>1888</v>
      </c>
      <c r="M384" s="35" t="s">
        <v>1765</v>
      </c>
      <c r="N384" s="35" t="s">
        <v>2402</v>
      </c>
    </row>
    <row r="385" spans="1:14" s="34" customFormat="1" x14ac:dyDescent="0.2">
      <c r="A385" s="33">
        <v>27551</v>
      </c>
      <c r="B385" s="34" t="s">
        <v>1096</v>
      </c>
      <c r="D385" s="34" t="s">
        <v>448</v>
      </c>
      <c r="E385" s="34" t="s">
        <v>653</v>
      </c>
      <c r="F385" s="34" t="s">
        <v>334</v>
      </c>
      <c r="G385" s="34" t="s">
        <v>562</v>
      </c>
      <c r="H385" s="34" t="s">
        <v>563</v>
      </c>
      <c r="I385" s="34" t="s">
        <v>564</v>
      </c>
      <c r="K385" s="34" t="s">
        <v>565</v>
      </c>
      <c r="L385" s="34" t="s">
        <v>1888</v>
      </c>
      <c r="M385" s="35" t="s">
        <v>1765</v>
      </c>
      <c r="N385" s="35" t="s">
        <v>2402</v>
      </c>
    </row>
    <row r="386" spans="1:14" s="34" customFormat="1" x14ac:dyDescent="0.2">
      <c r="A386" s="33">
        <v>27582</v>
      </c>
      <c r="B386" s="34" t="s">
        <v>1097</v>
      </c>
      <c r="D386" s="34" t="s">
        <v>324</v>
      </c>
      <c r="E386" s="34" t="s">
        <v>623</v>
      </c>
      <c r="F386" s="34" t="s">
        <v>334</v>
      </c>
      <c r="G386" s="34" t="s">
        <v>562</v>
      </c>
      <c r="H386" s="34" t="s">
        <v>563</v>
      </c>
      <c r="I386" s="34" t="s">
        <v>564</v>
      </c>
      <c r="K386" s="34" t="s">
        <v>565</v>
      </c>
      <c r="L386" s="34" t="s">
        <v>1889</v>
      </c>
      <c r="M386" s="35" t="s">
        <v>19</v>
      </c>
      <c r="N386" s="35" t="s">
        <v>2250</v>
      </c>
    </row>
    <row r="387" spans="1:14" s="34" customFormat="1" x14ac:dyDescent="0.2">
      <c r="A387" s="33">
        <v>27619</v>
      </c>
      <c r="B387" s="34" t="s">
        <v>1098</v>
      </c>
      <c r="D387" s="34" t="s">
        <v>839</v>
      </c>
      <c r="E387" s="34" t="s">
        <v>833</v>
      </c>
      <c r="F387" s="34" t="s">
        <v>337</v>
      </c>
      <c r="G387" s="34" t="s">
        <v>562</v>
      </c>
      <c r="H387" s="34" t="s">
        <v>563</v>
      </c>
      <c r="I387" s="34" t="s">
        <v>564</v>
      </c>
      <c r="K387" s="34" t="s">
        <v>565</v>
      </c>
      <c r="L387" s="34" t="s">
        <v>1890</v>
      </c>
      <c r="M387" s="35" t="s">
        <v>25</v>
      </c>
      <c r="N387" s="35" t="s">
        <v>2403</v>
      </c>
    </row>
    <row r="388" spans="1:14" s="34" customFormat="1" x14ac:dyDescent="0.2">
      <c r="A388" s="33">
        <v>27729</v>
      </c>
      <c r="B388" s="34" t="s">
        <v>1099</v>
      </c>
      <c r="D388" s="34" t="s">
        <v>612</v>
      </c>
      <c r="E388" s="34" t="s">
        <v>767</v>
      </c>
      <c r="F388" s="34" t="s">
        <v>345</v>
      </c>
      <c r="G388" s="34" t="s">
        <v>562</v>
      </c>
      <c r="H388" s="34" t="s">
        <v>563</v>
      </c>
      <c r="I388" s="34" t="s">
        <v>564</v>
      </c>
      <c r="K388" s="34" t="s">
        <v>565</v>
      </c>
      <c r="L388" s="34" t="s">
        <v>1892</v>
      </c>
      <c r="M388" s="35" t="s">
        <v>1780</v>
      </c>
      <c r="N388" s="35" t="s">
        <v>2404</v>
      </c>
    </row>
    <row r="389" spans="1:14" s="34" customFormat="1" x14ac:dyDescent="0.2">
      <c r="A389" s="33">
        <v>27730</v>
      </c>
      <c r="B389" s="34" t="s">
        <v>1100</v>
      </c>
      <c r="D389" s="34" t="s">
        <v>373</v>
      </c>
      <c r="E389" s="34" t="s">
        <v>711</v>
      </c>
      <c r="F389" s="34" t="s">
        <v>340</v>
      </c>
      <c r="G389" s="34" t="s">
        <v>562</v>
      </c>
      <c r="H389" s="34" t="s">
        <v>563</v>
      </c>
      <c r="I389" s="34" t="s">
        <v>564</v>
      </c>
      <c r="K389" s="34" t="s">
        <v>565</v>
      </c>
      <c r="L389" s="34" t="s">
        <v>1893</v>
      </c>
      <c r="M389" s="35" t="s">
        <v>1641</v>
      </c>
      <c r="N389" s="35" t="s">
        <v>2246</v>
      </c>
    </row>
    <row r="390" spans="1:14" s="34" customFormat="1" x14ac:dyDescent="0.2">
      <c r="A390" s="33">
        <v>27852</v>
      </c>
      <c r="B390" s="34" t="s">
        <v>1101</v>
      </c>
      <c r="D390" s="34" t="s">
        <v>545</v>
      </c>
      <c r="E390" s="34" t="s">
        <v>653</v>
      </c>
      <c r="F390" s="34" t="s">
        <v>338</v>
      </c>
      <c r="G390" s="34" t="s">
        <v>562</v>
      </c>
      <c r="H390" s="34" t="s">
        <v>563</v>
      </c>
      <c r="I390" s="34" t="s">
        <v>564</v>
      </c>
      <c r="K390" s="34" t="s">
        <v>565</v>
      </c>
      <c r="L390" s="34" t="s">
        <v>1894</v>
      </c>
      <c r="M390" s="35" t="s">
        <v>10</v>
      </c>
      <c r="N390" s="35" t="s">
        <v>2405</v>
      </c>
    </row>
    <row r="391" spans="1:14" s="34" customFormat="1" x14ac:dyDescent="0.2">
      <c r="A391" s="33">
        <v>28114</v>
      </c>
      <c r="B391" s="34" t="s">
        <v>1102</v>
      </c>
      <c r="D391" s="34" t="s">
        <v>481</v>
      </c>
      <c r="E391" s="34" t="s">
        <v>653</v>
      </c>
      <c r="F391" s="34" t="s">
        <v>335</v>
      </c>
      <c r="G391" s="34" t="s">
        <v>562</v>
      </c>
      <c r="H391" s="34" t="s">
        <v>563</v>
      </c>
      <c r="I391" s="34" t="s">
        <v>564</v>
      </c>
      <c r="K391" s="34" t="s">
        <v>565</v>
      </c>
      <c r="L391" s="34" t="s">
        <v>1895</v>
      </c>
      <c r="M391" s="35" t="s">
        <v>9</v>
      </c>
      <c r="N391" s="35" t="s">
        <v>2406</v>
      </c>
    </row>
    <row r="392" spans="1:14" s="34" customFormat="1" x14ac:dyDescent="0.2">
      <c r="A392" s="33">
        <v>28322</v>
      </c>
      <c r="B392" s="34" t="s">
        <v>1103</v>
      </c>
      <c r="D392" s="34" t="s">
        <v>367</v>
      </c>
      <c r="E392" s="34" t="s">
        <v>711</v>
      </c>
      <c r="F392" s="34" t="s">
        <v>335</v>
      </c>
      <c r="G392" s="34" t="s">
        <v>562</v>
      </c>
      <c r="H392" s="34" t="s">
        <v>563</v>
      </c>
      <c r="I392" s="34" t="s">
        <v>564</v>
      </c>
      <c r="K392" s="34" t="s">
        <v>565</v>
      </c>
      <c r="L392" s="34" t="s">
        <v>1896</v>
      </c>
      <c r="M392" s="35" t="s">
        <v>1897</v>
      </c>
      <c r="N392" s="35" t="s">
        <v>2407</v>
      </c>
    </row>
    <row r="393" spans="1:14" s="34" customFormat="1" x14ac:dyDescent="0.2">
      <c r="A393" s="33">
        <v>28672</v>
      </c>
      <c r="B393" s="34" t="s">
        <v>1104</v>
      </c>
      <c r="D393" s="34" t="s">
        <v>787</v>
      </c>
      <c r="E393" s="34" t="s">
        <v>915</v>
      </c>
      <c r="F393" s="34" t="s">
        <v>341</v>
      </c>
      <c r="G393" s="34" t="s">
        <v>562</v>
      </c>
      <c r="H393" s="34" t="s">
        <v>563</v>
      </c>
      <c r="I393" s="34" t="s">
        <v>564</v>
      </c>
      <c r="K393" s="34" t="s">
        <v>565</v>
      </c>
      <c r="L393" s="34" t="s">
        <v>363</v>
      </c>
      <c r="M393" s="35" t="s">
        <v>1898</v>
      </c>
      <c r="N393" s="35" t="s">
        <v>2226</v>
      </c>
    </row>
    <row r="394" spans="1:14" s="34" customFormat="1" x14ac:dyDescent="0.2">
      <c r="A394" s="33">
        <v>29162</v>
      </c>
      <c r="B394" s="34" t="s">
        <v>1105</v>
      </c>
      <c r="D394" s="34" t="s">
        <v>1106</v>
      </c>
      <c r="E394" s="34" t="s">
        <v>653</v>
      </c>
      <c r="F394" s="34" t="s">
        <v>341</v>
      </c>
      <c r="G394" s="34" t="s">
        <v>562</v>
      </c>
      <c r="H394" s="34" t="s">
        <v>563</v>
      </c>
      <c r="I394" s="34" t="s">
        <v>564</v>
      </c>
      <c r="K394" s="34" t="s">
        <v>565</v>
      </c>
      <c r="L394" s="34" t="s">
        <v>1899</v>
      </c>
      <c r="M394" s="35" t="s">
        <v>1900</v>
      </c>
      <c r="N394" s="35" t="s">
        <v>2306</v>
      </c>
    </row>
    <row r="395" spans="1:14" s="34" customFormat="1" x14ac:dyDescent="0.2">
      <c r="A395" s="33">
        <v>29417</v>
      </c>
      <c r="B395" s="34" t="s">
        <v>1107</v>
      </c>
      <c r="D395" s="34" t="s">
        <v>447</v>
      </c>
      <c r="E395" s="34" t="s">
        <v>653</v>
      </c>
      <c r="F395" s="34" t="s">
        <v>333</v>
      </c>
      <c r="G395" s="34" t="s">
        <v>562</v>
      </c>
      <c r="H395" s="34" t="s">
        <v>563</v>
      </c>
      <c r="I395" s="34" t="s">
        <v>564</v>
      </c>
      <c r="K395" s="34" t="s">
        <v>565</v>
      </c>
      <c r="L395" s="34" t="s">
        <v>14</v>
      </c>
      <c r="M395" s="35" t="s">
        <v>101</v>
      </c>
      <c r="N395" s="35" t="s">
        <v>2185</v>
      </c>
    </row>
    <row r="396" spans="1:14" s="34" customFormat="1" x14ac:dyDescent="0.2">
      <c r="A396" s="33">
        <v>29448</v>
      </c>
      <c r="B396" s="34" t="s">
        <v>1108</v>
      </c>
      <c r="D396" s="34" t="s">
        <v>353</v>
      </c>
      <c r="E396" s="34" t="s">
        <v>767</v>
      </c>
      <c r="F396" s="34" t="s">
        <v>333</v>
      </c>
      <c r="G396" s="34" t="s">
        <v>562</v>
      </c>
      <c r="H396" s="34" t="s">
        <v>563</v>
      </c>
      <c r="I396" s="34" t="s">
        <v>564</v>
      </c>
      <c r="K396" s="34" t="s">
        <v>565</v>
      </c>
      <c r="L396" s="34" t="s">
        <v>1901</v>
      </c>
      <c r="M396" s="35" t="s">
        <v>17</v>
      </c>
      <c r="N396" s="35" t="s">
        <v>2408</v>
      </c>
    </row>
    <row r="397" spans="1:14" s="34" customFormat="1" x14ac:dyDescent="0.2">
      <c r="A397" s="33">
        <v>29477</v>
      </c>
      <c r="B397" s="34" t="s">
        <v>1109</v>
      </c>
      <c r="D397" s="34" t="s">
        <v>757</v>
      </c>
      <c r="E397" s="34" t="s">
        <v>708</v>
      </c>
      <c r="F397" s="34" t="s">
        <v>337</v>
      </c>
      <c r="G397" s="34" t="s">
        <v>562</v>
      </c>
      <c r="H397" s="34" t="s">
        <v>563</v>
      </c>
      <c r="I397" s="34" t="s">
        <v>564</v>
      </c>
      <c r="K397" s="34" t="s">
        <v>565</v>
      </c>
      <c r="L397" s="34" t="s">
        <v>1902</v>
      </c>
      <c r="M397" s="35" t="s">
        <v>1903</v>
      </c>
      <c r="N397" s="35" t="s">
        <v>2261</v>
      </c>
    </row>
    <row r="398" spans="1:14" s="34" customFormat="1" x14ac:dyDescent="0.2">
      <c r="A398" s="33">
        <v>29669</v>
      </c>
      <c r="B398" s="34" t="s">
        <v>1110</v>
      </c>
      <c r="D398" s="34" t="s">
        <v>483</v>
      </c>
      <c r="E398" s="34" t="s">
        <v>833</v>
      </c>
      <c r="F398" s="34" t="s">
        <v>336</v>
      </c>
      <c r="G398" s="34" t="s">
        <v>562</v>
      </c>
      <c r="H398" s="34" t="s">
        <v>563</v>
      </c>
      <c r="I398" s="34" t="s">
        <v>564</v>
      </c>
      <c r="K398" s="34" t="s">
        <v>565</v>
      </c>
      <c r="L398" s="34" t="s">
        <v>125</v>
      </c>
      <c r="M398" s="35" t="s">
        <v>1794</v>
      </c>
      <c r="N398" s="35" t="s">
        <v>2409</v>
      </c>
    </row>
    <row r="399" spans="1:14" s="34" customFormat="1" x14ac:dyDescent="0.2">
      <c r="A399" s="33">
        <v>29689</v>
      </c>
      <c r="B399" s="34" t="s">
        <v>1111</v>
      </c>
      <c r="D399" s="34" t="s">
        <v>949</v>
      </c>
      <c r="E399" s="34" t="s">
        <v>653</v>
      </c>
      <c r="F399" s="34" t="s">
        <v>335</v>
      </c>
      <c r="G399" s="34" t="s">
        <v>562</v>
      </c>
      <c r="H399" s="34" t="s">
        <v>563</v>
      </c>
      <c r="I399" s="34" t="s">
        <v>564</v>
      </c>
      <c r="K399" s="34" t="s">
        <v>565</v>
      </c>
      <c r="L399" s="34" t="s">
        <v>14</v>
      </c>
      <c r="M399" s="35" t="s">
        <v>1904</v>
      </c>
      <c r="N399" s="35" t="s">
        <v>2410</v>
      </c>
    </row>
    <row r="400" spans="1:14" s="34" customFormat="1" x14ac:dyDescent="0.2">
      <c r="A400" s="33">
        <v>29869</v>
      </c>
      <c r="B400" s="34" t="s">
        <v>1112</v>
      </c>
      <c r="C400" s="33"/>
      <c r="D400" s="34" t="s">
        <v>367</v>
      </c>
      <c r="E400" s="34" t="s">
        <v>708</v>
      </c>
      <c r="F400" s="34" t="s">
        <v>335</v>
      </c>
      <c r="G400" s="34" t="s">
        <v>562</v>
      </c>
      <c r="H400" s="34" t="s">
        <v>563</v>
      </c>
      <c r="I400" s="34" t="s">
        <v>564</v>
      </c>
      <c r="K400" s="34" t="s">
        <v>565</v>
      </c>
      <c r="L400" s="34" t="s">
        <v>1905</v>
      </c>
      <c r="M400" s="35"/>
      <c r="N400" s="35" t="s">
        <v>2411</v>
      </c>
    </row>
    <row r="401" spans="1:14" s="34" customFormat="1" x14ac:dyDescent="0.2">
      <c r="A401" s="33">
        <v>29896</v>
      </c>
      <c r="B401" s="34" t="s">
        <v>1113</v>
      </c>
      <c r="D401" s="34" t="s">
        <v>419</v>
      </c>
      <c r="E401" s="34" t="s">
        <v>653</v>
      </c>
      <c r="F401" s="34" t="s">
        <v>333</v>
      </c>
      <c r="G401" s="34" t="s">
        <v>562</v>
      </c>
      <c r="H401" s="34" t="s">
        <v>563</v>
      </c>
      <c r="I401" s="34" t="s">
        <v>564</v>
      </c>
      <c r="K401" s="34" t="s">
        <v>565</v>
      </c>
      <c r="L401" s="34" t="s">
        <v>1906</v>
      </c>
      <c r="M401" s="35" t="s">
        <v>1907</v>
      </c>
      <c r="N401" s="35" t="s">
        <v>2196</v>
      </c>
    </row>
    <row r="402" spans="1:14" s="34" customFormat="1" x14ac:dyDescent="0.2">
      <c r="A402" s="33">
        <v>30005</v>
      </c>
      <c r="B402" s="34" t="s">
        <v>1114</v>
      </c>
      <c r="D402" s="34" t="s">
        <v>367</v>
      </c>
      <c r="E402" s="34" t="s">
        <v>653</v>
      </c>
      <c r="F402" s="34" t="s">
        <v>335</v>
      </c>
      <c r="G402" s="34" t="s">
        <v>562</v>
      </c>
      <c r="H402" s="34" t="s">
        <v>563</v>
      </c>
      <c r="I402" s="34" t="s">
        <v>564</v>
      </c>
      <c r="K402" s="34" t="s">
        <v>565</v>
      </c>
      <c r="L402" s="34" t="s">
        <v>1908</v>
      </c>
      <c r="M402" s="35" t="s">
        <v>9</v>
      </c>
      <c r="N402" s="35" t="s">
        <v>2387</v>
      </c>
    </row>
    <row r="403" spans="1:14" s="34" customFormat="1" x14ac:dyDescent="0.2">
      <c r="A403" s="33">
        <v>30186</v>
      </c>
      <c r="B403" s="34" t="s">
        <v>1115</v>
      </c>
      <c r="D403" s="34" t="s">
        <v>401</v>
      </c>
      <c r="E403" s="34" t="s">
        <v>833</v>
      </c>
      <c r="F403" s="34" t="s">
        <v>334</v>
      </c>
      <c r="G403" s="34" t="s">
        <v>562</v>
      </c>
      <c r="H403" s="34" t="s">
        <v>563</v>
      </c>
      <c r="I403" s="34" t="s">
        <v>564</v>
      </c>
      <c r="K403" s="34" t="s">
        <v>565</v>
      </c>
      <c r="L403" s="34" t="s">
        <v>27</v>
      </c>
      <c r="M403" s="35" t="s">
        <v>1909</v>
      </c>
      <c r="N403" s="35" t="s">
        <v>2412</v>
      </c>
    </row>
    <row r="404" spans="1:14" s="34" customFormat="1" x14ac:dyDescent="0.2">
      <c r="A404" s="33">
        <v>30201</v>
      </c>
      <c r="B404" s="34" t="s">
        <v>1116</v>
      </c>
      <c r="D404" s="34" t="s">
        <v>1117</v>
      </c>
      <c r="E404" s="34" t="s">
        <v>767</v>
      </c>
      <c r="F404" s="34" t="s">
        <v>335</v>
      </c>
      <c r="G404" s="34" t="s">
        <v>562</v>
      </c>
      <c r="H404" s="34" t="s">
        <v>563</v>
      </c>
      <c r="I404" s="34" t="s">
        <v>564</v>
      </c>
      <c r="K404" s="34" t="s">
        <v>565</v>
      </c>
      <c r="L404" s="34" t="s">
        <v>1910</v>
      </c>
      <c r="M404" s="35" t="s">
        <v>1911</v>
      </c>
      <c r="N404" s="35" t="s">
        <v>2413</v>
      </c>
    </row>
    <row r="405" spans="1:14" s="34" customFormat="1" x14ac:dyDescent="0.2">
      <c r="A405" s="33">
        <v>30203</v>
      </c>
      <c r="B405" s="34" t="s">
        <v>1118</v>
      </c>
      <c r="D405" s="34" t="s">
        <v>1119</v>
      </c>
      <c r="E405" s="34" t="s">
        <v>711</v>
      </c>
      <c r="F405" s="34" t="s">
        <v>334</v>
      </c>
      <c r="G405" s="34" t="s">
        <v>562</v>
      </c>
      <c r="H405" s="34" t="s">
        <v>563</v>
      </c>
      <c r="I405" s="34" t="s">
        <v>564</v>
      </c>
      <c r="K405" s="34" t="s">
        <v>565</v>
      </c>
      <c r="L405" s="34" t="s">
        <v>1912</v>
      </c>
      <c r="M405" s="35" t="s">
        <v>1664</v>
      </c>
      <c r="N405" s="35" t="s">
        <v>2414</v>
      </c>
    </row>
    <row r="406" spans="1:14" s="34" customFormat="1" x14ac:dyDescent="0.2">
      <c r="A406" s="33">
        <v>30732</v>
      </c>
      <c r="B406" s="34" t="s">
        <v>1120</v>
      </c>
      <c r="D406" s="34" t="s">
        <v>402</v>
      </c>
      <c r="E406" s="34" t="s">
        <v>796</v>
      </c>
      <c r="F406" s="34" t="s">
        <v>333</v>
      </c>
      <c r="G406" s="34" t="s">
        <v>562</v>
      </c>
      <c r="H406" s="34" t="s">
        <v>563</v>
      </c>
      <c r="I406" s="34" t="s">
        <v>564</v>
      </c>
      <c r="K406" s="34" t="s">
        <v>565</v>
      </c>
      <c r="L406" s="34" t="s">
        <v>1913</v>
      </c>
      <c r="M406" s="35"/>
      <c r="N406" s="35" t="s">
        <v>2415</v>
      </c>
    </row>
    <row r="407" spans="1:14" s="34" customFormat="1" x14ac:dyDescent="0.2">
      <c r="A407" s="33">
        <v>30804</v>
      </c>
      <c r="B407" s="34" t="s">
        <v>1121</v>
      </c>
      <c r="D407" s="34" t="s">
        <v>534</v>
      </c>
      <c r="E407" s="34" t="s">
        <v>915</v>
      </c>
      <c r="F407" s="34" t="s">
        <v>333</v>
      </c>
      <c r="G407" s="34" t="s">
        <v>562</v>
      </c>
      <c r="H407" s="34" t="s">
        <v>563</v>
      </c>
      <c r="I407" s="34" t="s">
        <v>564</v>
      </c>
      <c r="K407" s="34" t="s">
        <v>565</v>
      </c>
      <c r="L407" s="34" t="s">
        <v>1914</v>
      </c>
      <c r="M407" s="35" t="s">
        <v>90</v>
      </c>
      <c r="N407" s="35" t="s">
        <v>2416</v>
      </c>
    </row>
    <row r="408" spans="1:14" s="34" customFormat="1" x14ac:dyDescent="0.2">
      <c r="A408" s="33">
        <v>30836</v>
      </c>
      <c r="B408" s="34" t="s">
        <v>1122</v>
      </c>
      <c r="D408" s="34" t="s">
        <v>1031</v>
      </c>
      <c r="E408" s="34" t="s">
        <v>711</v>
      </c>
      <c r="F408" s="34" t="s">
        <v>345</v>
      </c>
      <c r="G408" s="34" t="s">
        <v>562</v>
      </c>
      <c r="H408" s="34" t="s">
        <v>563</v>
      </c>
      <c r="I408" s="34" t="s">
        <v>564</v>
      </c>
      <c r="K408" s="34" t="s">
        <v>565</v>
      </c>
      <c r="L408" s="34" t="s">
        <v>1915</v>
      </c>
      <c r="M408" s="35" t="s">
        <v>14</v>
      </c>
      <c r="N408" s="35" t="s">
        <v>2276</v>
      </c>
    </row>
    <row r="409" spans="1:14" s="34" customFormat="1" x14ac:dyDescent="0.2">
      <c r="A409" s="33">
        <v>30915</v>
      </c>
      <c r="B409" s="34" t="s">
        <v>1123</v>
      </c>
      <c r="D409" s="34" t="s">
        <v>381</v>
      </c>
      <c r="E409" s="34" t="s">
        <v>708</v>
      </c>
      <c r="F409" s="34" t="s">
        <v>343</v>
      </c>
      <c r="G409" s="34" t="s">
        <v>562</v>
      </c>
      <c r="H409" s="34" t="s">
        <v>563</v>
      </c>
      <c r="I409" s="34" t="s">
        <v>564</v>
      </c>
      <c r="K409" s="34" t="s">
        <v>565</v>
      </c>
      <c r="L409" s="34" t="s">
        <v>1916</v>
      </c>
      <c r="M409" s="35" t="s">
        <v>1495</v>
      </c>
      <c r="N409" s="35" t="s">
        <v>2417</v>
      </c>
    </row>
    <row r="410" spans="1:14" s="34" customFormat="1" x14ac:dyDescent="0.2">
      <c r="A410" s="33">
        <v>31226</v>
      </c>
      <c r="B410" s="34" t="s">
        <v>1124</v>
      </c>
      <c r="D410" s="34" t="s">
        <v>507</v>
      </c>
      <c r="E410" s="34" t="s">
        <v>711</v>
      </c>
      <c r="F410" s="34" t="s">
        <v>333</v>
      </c>
      <c r="G410" s="34" t="s">
        <v>562</v>
      </c>
      <c r="H410" s="34" t="s">
        <v>563</v>
      </c>
      <c r="I410" s="34" t="s">
        <v>564</v>
      </c>
      <c r="K410" s="34" t="s">
        <v>565</v>
      </c>
      <c r="L410" s="34" t="s">
        <v>563</v>
      </c>
      <c r="M410" s="35" t="s">
        <v>1917</v>
      </c>
      <c r="N410" s="35" t="s">
        <v>2418</v>
      </c>
    </row>
    <row r="411" spans="1:14" s="34" customFormat="1" x14ac:dyDescent="0.2">
      <c r="A411" s="33">
        <v>31332</v>
      </c>
      <c r="B411" s="34" t="s">
        <v>1125</v>
      </c>
      <c r="D411" s="34" t="s">
        <v>437</v>
      </c>
      <c r="E411" s="34" t="s">
        <v>711</v>
      </c>
      <c r="F411" s="34" t="s">
        <v>337</v>
      </c>
      <c r="G411" s="34" t="s">
        <v>562</v>
      </c>
      <c r="H411" s="34" t="s">
        <v>563</v>
      </c>
      <c r="I411" s="34" t="s">
        <v>564</v>
      </c>
      <c r="K411" s="34" t="s">
        <v>565</v>
      </c>
      <c r="L411" s="34" t="s">
        <v>1918</v>
      </c>
      <c r="M411" s="35" t="s">
        <v>1919</v>
      </c>
      <c r="N411" s="35" t="s">
        <v>2233</v>
      </c>
    </row>
    <row r="412" spans="1:14" s="34" customFormat="1" x14ac:dyDescent="0.2">
      <c r="A412" s="33">
        <v>31426</v>
      </c>
      <c r="B412" s="34" t="s">
        <v>1126</v>
      </c>
      <c r="D412" s="34" t="s">
        <v>1127</v>
      </c>
      <c r="E412" s="34" t="s">
        <v>653</v>
      </c>
      <c r="F412" s="34" t="s">
        <v>342</v>
      </c>
      <c r="G412" s="34" t="s">
        <v>562</v>
      </c>
      <c r="H412" s="34" t="s">
        <v>563</v>
      </c>
      <c r="I412" s="34" t="s">
        <v>564</v>
      </c>
      <c r="K412" s="34" t="s">
        <v>565</v>
      </c>
      <c r="L412" s="34" t="s">
        <v>19</v>
      </c>
      <c r="M412" s="35" t="s">
        <v>1920</v>
      </c>
      <c r="N412" s="35" t="s">
        <v>2219</v>
      </c>
    </row>
    <row r="413" spans="1:14" s="34" customFormat="1" x14ac:dyDescent="0.2">
      <c r="A413" s="33">
        <v>31719</v>
      </c>
      <c r="B413" s="34" t="s">
        <v>1128</v>
      </c>
      <c r="D413" s="34" t="s">
        <v>257</v>
      </c>
      <c r="E413" s="34" t="s">
        <v>653</v>
      </c>
      <c r="F413" s="34" t="s">
        <v>338</v>
      </c>
      <c r="G413" s="34" t="s">
        <v>562</v>
      </c>
      <c r="H413" s="34" t="s">
        <v>563</v>
      </c>
      <c r="I413" s="34" t="s">
        <v>564</v>
      </c>
      <c r="K413" s="34" t="s">
        <v>565</v>
      </c>
      <c r="L413" s="34" t="s">
        <v>539</v>
      </c>
      <c r="M413" s="35" t="s">
        <v>1587</v>
      </c>
      <c r="N413" s="35" t="s">
        <v>2311</v>
      </c>
    </row>
    <row r="414" spans="1:14" s="34" customFormat="1" x14ac:dyDescent="0.2">
      <c r="A414" s="33">
        <v>31743</v>
      </c>
      <c r="B414" s="34" t="s">
        <v>1129</v>
      </c>
      <c r="D414" s="34" t="s">
        <v>976</v>
      </c>
      <c r="E414" s="34" t="s">
        <v>653</v>
      </c>
      <c r="F414" s="34" t="s">
        <v>334</v>
      </c>
      <c r="G414" s="34" t="s">
        <v>562</v>
      </c>
      <c r="H414" s="34" t="s">
        <v>563</v>
      </c>
      <c r="I414" s="34" t="s">
        <v>564</v>
      </c>
      <c r="K414" s="34" t="s">
        <v>565</v>
      </c>
      <c r="L414" s="34" t="s">
        <v>1921</v>
      </c>
      <c r="M414" s="35" t="s">
        <v>1922</v>
      </c>
      <c r="N414" s="35" t="s">
        <v>2419</v>
      </c>
    </row>
    <row r="415" spans="1:14" s="34" customFormat="1" x14ac:dyDescent="0.2">
      <c r="A415" s="33">
        <v>32319</v>
      </c>
      <c r="B415" s="34" t="s">
        <v>1130</v>
      </c>
      <c r="D415" s="34" t="s">
        <v>330</v>
      </c>
      <c r="E415" s="34" t="s">
        <v>623</v>
      </c>
      <c r="F415" s="34" t="s">
        <v>337</v>
      </c>
      <c r="G415" s="34" t="s">
        <v>562</v>
      </c>
      <c r="H415" s="34" t="s">
        <v>563</v>
      </c>
      <c r="I415" s="34" t="s">
        <v>564</v>
      </c>
      <c r="K415" s="34" t="s">
        <v>565</v>
      </c>
      <c r="L415" s="34" t="s">
        <v>13</v>
      </c>
      <c r="M415" s="35" t="s">
        <v>14</v>
      </c>
      <c r="N415" s="35" t="s">
        <v>2229</v>
      </c>
    </row>
    <row r="416" spans="1:14" s="34" customFormat="1" x14ac:dyDescent="0.2">
      <c r="A416" s="33">
        <v>32436</v>
      </c>
      <c r="B416" s="34" t="s">
        <v>1131</v>
      </c>
      <c r="D416" s="34" t="s">
        <v>949</v>
      </c>
      <c r="E416" s="34" t="s">
        <v>653</v>
      </c>
      <c r="F416" s="34" t="s">
        <v>335</v>
      </c>
      <c r="G416" s="34" t="s">
        <v>562</v>
      </c>
      <c r="H416" s="34" t="s">
        <v>563</v>
      </c>
      <c r="I416" s="34" t="s">
        <v>564</v>
      </c>
      <c r="K416" s="34" t="s">
        <v>565</v>
      </c>
      <c r="L416" s="34" t="s">
        <v>1923</v>
      </c>
      <c r="M416" s="35" t="s">
        <v>9</v>
      </c>
      <c r="N416" s="35" t="s">
        <v>2402</v>
      </c>
    </row>
    <row r="417" spans="1:14" s="34" customFormat="1" x14ac:dyDescent="0.2">
      <c r="A417" s="33">
        <v>32489</v>
      </c>
      <c r="B417" s="34" t="s">
        <v>1132</v>
      </c>
      <c r="D417" s="34" t="s">
        <v>991</v>
      </c>
      <c r="E417" s="34" t="s">
        <v>711</v>
      </c>
      <c r="F417" s="34" t="s">
        <v>345</v>
      </c>
      <c r="G417" s="34" t="s">
        <v>562</v>
      </c>
      <c r="H417" s="34" t="s">
        <v>563</v>
      </c>
      <c r="I417" s="34" t="s">
        <v>564</v>
      </c>
      <c r="K417" s="34" t="s">
        <v>565</v>
      </c>
      <c r="L417" s="34" t="s">
        <v>19</v>
      </c>
      <c r="M417" s="35" t="s">
        <v>98</v>
      </c>
      <c r="N417" s="35" t="s">
        <v>2420</v>
      </c>
    </row>
    <row r="418" spans="1:14" s="34" customFormat="1" x14ac:dyDescent="0.2">
      <c r="A418" s="33">
        <v>32731</v>
      </c>
      <c r="B418" s="34" t="s">
        <v>1133</v>
      </c>
      <c r="D418" s="34" t="s">
        <v>820</v>
      </c>
      <c r="E418" s="34" t="s">
        <v>653</v>
      </c>
      <c r="F418" s="34" t="s">
        <v>338</v>
      </c>
      <c r="G418" s="34" t="s">
        <v>562</v>
      </c>
      <c r="H418" s="34" t="s">
        <v>563</v>
      </c>
      <c r="I418" s="34" t="s">
        <v>564</v>
      </c>
      <c r="K418" s="34" t="s">
        <v>565</v>
      </c>
      <c r="L418" s="34" t="s">
        <v>1924</v>
      </c>
      <c r="M418" s="35" t="s">
        <v>24</v>
      </c>
      <c r="N418" s="35" t="s">
        <v>2285</v>
      </c>
    </row>
    <row r="419" spans="1:14" s="34" customFormat="1" x14ac:dyDescent="0.2">
      <c r="A419" s="33">
        <v>32989</v>
      </c>
      <c r="B419" s="34" t="s">
        <v>1134</v>
      </c>
      <c r="D419" s="34" t="s">
        <v>937</v>
      </c>
      <c r="E419" s="34" t="s">
        <v>711</v>
      </c>
      <c r="F419" s="34" t="s">
        <v>337</v>
      </c>
      <c r="G419" s="34" t="s">
        <v>562</v>
      </c>
      <c r="H419" s="34" t="s">
        <v>563</v>
      </c>
      <c r="I419" s="34" t="s">
        <v>564</v>
      </c>
      <c r="K419" s="34" t="s">
        <v>565</v>
      </c>
      <c r="L419" s="34" t="s">
        <v>1925</v>
      </c>
      <c r="M419" s="35"/>
      <c r="N419" s="35" t="s">
        <v>2421</v>
      </c>
    </row>
    <row r="420" spans="1:14" s="34" customFormat="1" x14ac:dyDescent="0.2">
      <c r="A420" s="33">
        <v>33071</v>
      </c>
      <c r="B420" s="34" t="s">
        <v>1135</v>
      </c>
      <c r="D420" s="34" t="s">
        <v>486</v>
      </c>
      <c r="E420" s="34" t="s">
        <v>833</v>
      </c>
      <c r="F420" s="34" t="s">
        <v>337</v>
      </c>
      <c r="G420" s="34" t="s">
        <v>562</v>
      </c>
      <c r="H420" s="34" t="s">
        <v>563</v>
      </c>
      <c r="I420" s="34" t="s">
        <v>564</v>
      </c>
      <c r="K420" s="34" t="s">
        <v>565</v>
      </c>
      <c r="L420" s="34" t="s">
        <v>1926</v>
      </c>
      <c r="M420" s="35" t="s">
        <v>1927</v>
      </c>
      <c r="N420" s="35" t="s">
        <v>2422</v>
      </c>
    </row>
    <row r="421" spans="1:14" s="34" customFormat="1" x14ac:dyDescent="0.2">
      <c r="A421" s="33">
        <v>33361</v>
      </c>
      <c r="B421" s="34" t="s">
        <v>1136</v>
      </c>
      <c r="D421" s="34" t="s">
        <v>599</v>
      </c>
      <c r="E421" s="34" t="s">
        <v>711</v>
      </c>
      <c r="F421" s="34" t="s">
        <v>337</v>
      </c>
      <c r="G421" s="34" t="s">
        <v>562</v>
      </c>
      <c r="H421" s="34" t="s">
        <v>563</v>
      </c>
      <c r="I421" s="34" t="s">
        <v>564</v>
      </c>
      <c r="K421" s="34" t="s">
        <v>565</v>
      </c>
      <c r="L421" s="34" t="s">
        <v>59</v>
      </c>
      <c r="M421" s="35" t="s">
        <v>1928</v>
      </c>
      <c r="N421" s="35" t="s">
        <v>2423</v>
      </c>
    </row>
    <row r="422" spans="1:14" s="34" customFormat="1" x14ac:dyDescent="0.2">
      <c r="A422" s="33">
        <v>33666</v>
      </c>
      <c r="B422" s="34" t="s">
        <v>1137</v>
      </c>
      <c r="D422" s="34" t="s">
        <v>1138</v>
      </c>
      <c r="E422" s="34" t="s">
        <v>711</v>
      </c>
      <c r="F422" s="34" t="s">
        <v>344</v>
      </c>
      <c r="G422" s="34" t="s">
        <v>562</v>
      </c>
      <c r="H422" s="34" t="s">
        <v>563</v>
      </c>
      <c r="I422" s="34" t="s">
        <v>564</v>
      </c>
      <c r="K422" s="34" t="s">
        <v>565</v>
      </c>
      <c r="L422" s="34" t="s">
        <v>1929</v>
      </c>
      <c r="M422" s="35" t="s">
        <v>147</v>
      </c>
      <c r="N422" s="35" t="s">
        <v>2424</v>
      </c>
    </row>
    <row r="423" spans="1:14" s="34" customFormat="1" x14ac:dyDescent="0.2">
      <c r="A423" s="33">
        <v>33742</v>
      </c>
      <c r="B423" s="34" t="s">
        <v>1139</v>
      </c>
      <c r="D423" s="34" t="s">
        <v>713</v>
      </c>
      <c r="E423" s="34" t="s">
        <v>711</v>
      </c>
      <c r="F423" s="34" t="s">
        <v>344</v>
      </c>
      <c r="G423" s="34" t="s">
        <v>562</v>
      </c>
      <c r="H423" s="34" t="s">
        <v>563</v>
      </c>
      <c r="I423" s="34" t="s">
        <v>564</v>
      </c>
      <c r="K423" s="34" t="s">
        <v>565</v>
      </c>
      <c r="L423" s="34" t="s">
        <v>1930</v>
      </c>
      <c r="M423" s="35" t="s">
        <v>59</v>
      </c>
      <c r="N423" s="35" t="s">
        <v>2282</v>
      </c>
    </row>
    <row r="424" spans="1:14" s="34" customFormat="1" x14ac:dyDescent="0.2">
      <c r="A424" s="33">
        <v>33772</v>
      </c>
      <c r="B424" s="34" t="s">
        <v>1140</v>
      </c>
      <c r="D424" s="34" t="s">
        <v>949</v>
      </c>
      <c r="E424" s="34" t="s">
        <v>653</v>
      </c>
      <c r="F424" s="34" t="s">
        <v>335</v>
      </c>
      <c r="G424" s="34" t="s">
        <v>562</v>
      </c>
      <c r="H424" s="34" t="s">
        <v>563</v>
      </c>
      <c r="I424" s="34" t="s">
        <v>564</v>
      </c>
      <c r="K424" s="34" t="s">
        <v>565</v>
      </c>
      <c r="L424" s="34" t="s">
        <v>743</v>
      </c>
      <c r="M424" s="35" t="s">
        <v>1806</v>
      </c>
      <c r="N424" s="35" t="s">
        <v>2425</v>
      </c>
    </row>
    <row r="425" spans="1:14" s="34" customFormat="1" x14ac:dyDescent="0.2">
      <c r="A425" s="33">
        <v>33780</v>
      </c>
      <c r="B425" s="34" t="s">
        <v>1141</v>
      </c>
      <c r="D425" s="34" t="s">
        <v>437</v>
      </c>
      <c r="E425" s="34" t="s">
        <v>711</v>
      </c>
      <c r="F425" s="34" t="s">
        <v>337</v>
      </c>
      <c r="G425" s="34" t="s">
        <v>562</v>
      </c>
      <c r="H425" s="34" t="s">
        <v>563</v>
      </c>
      <c r="I425" s="34" t="s">
        <v>564</v>
      </c>
      <c r="K425" s="34" t="s">
        <v>565</v>
      </c>
      <c r="L425" s="34" t="s">
        <v>1931</v>
      </c>
      <c r="M425" s="35" t="s">
        <v>1549</v>
      </c>
      <c r="N425" s="35" t="s">
        <v>2426</v>
      </c>
    </row>
    <row r="426" spans="1:14" s="34" customFormat="1" x14ac:dyDescent="0.2">
      <c r="A426" s="33">
        <v>33781</v>
      </c>
      <c r="B426" s="34" t="s">
        <v>1142</v>
      </c>
      <c r="D426" s="34" t="s">
        <v>437</v>
      </c>
      <c r="E426" s="34" t="s">
        <v>653</v>
      </c>
      <c r="F426" s="34" t="s">
        <v>337</v>
      </c>
      <c r="G426" s="34" t="s">
        <v>562</v>
      </c>
      <c r="H426" s="34" t="s">
        <v>563</v>
      </c>
      <c r="I426" s="34" t="s">
        <v>564</v>
      </c>
      <c r="K426" s="34" t="s">
        <v>565</v>
      </c>
      <c r="L426" s="34" t="s">
        <v>1758</v>
      </c>
      <c r="M426" s="35" t="s">
        <v>24</v>
      </c>
      <c r="N426" s="35" t="s">
        <v>2423</v>
      </c>
    </row>
    <row r="427" spans="1:14" s="34" customFormat="1" x14ac:dyDescent="0.2">
      <c r="A427" s="33">
        <v>33917</v>
      </c>
      <c r="B427" s="34" t="s">
        <v>1143</v>
      </c>
      <c r="D427" s="34" t="s">
        <v>383</v>
      </c>
      <c r="E427" s="34" t="s">
        <v>653</v>
      </c>
      <c r="F427" s="34" t="s">
        <v>336</v>
      </c>
      <c r="G427" s="34" t="s">
        <v>562</v>
      </c>
      <c r="H427" s="34" t="s">
        <v>563</v>
      </c>
      <c r="I427" s="34" t="s">
        <v>564</v>
      </c>
      <c r="K427" s="34" t="s">
        <v>565</v>
      </c>
      <c r="L427" s="34" t="s">
        <v>1932</v>
      </c>
      <c r="M427" s="35" t="s">
        <v>1933</v>
      </c>
      <c r="N427" s="35" t="s">
        <v>2208</v>
      </c>
    </row>
    <row r="428" spans="1:14" s="34" customFormat="1" x14ac:dyDescent="0.2">
      <c r="A428" s="33">
        <v>34026</v>
      </c>
      <c r="B428" s="34" t="s">
        <v>1144</v>
      </c>
      <c r="D428" s="34" t="s">
        <v>1145</v>
      </c>
      <c r="E428" s="34" t="s">
        <v>708</v>
      </c>
      <c r="F428" s="34" t="s">
        <v>339</v>
      </c>
      <c r="G428" s="34" t="s">
        <v>562</v>
      </c>
      <c r="H428" s="34" t="s">
        <v>563</v>
      </c>
      <c r="I428" s="34" t="s">
        <v>564</v>
      </c>
      <c r="K428" s="34" t="s">
        <v>565</v>
      </c>
      <c r="L428" s="34" t="s">
        <v>1934</v>
      </c>
      <c r="M428" s="35"/>
      <c r="N428" s="35" t="s">
        <v>2427</v>
      </c>
    </row>
    <row r="429" spans="1:14" s="34" customFormat="1" x14ac:dyDescent="0.2">
      <c r="A429" s="33">
        <v>34027</v>
      </c>
      <c r="B429" s="34" t="s">
        <v>1146</v>
      </c>
      <c r="D429" s="34" t="s">
        <v>426</v>
      </c>
      <c r="E429" s="34" t="s">
        <v>623</v>
      </c>
      <c r="F429" s="34" t="s">
        <v>339</v>
      </c>
      <c r="G429" s="34" t="s">
        <v>562</v>
      </c>
      <c r="H429" s="34" t="s">
        <v>563</v>
      </c>
      <c r="I429" s="34" t="s">
        <v>564</v>
      </c>
      <c r="K429" s="34" t="s">
        <v>565</v>
      </c>
      <c r="L429" s="34" t="s">
        <v>72</v>
      </c>
      <c r="M429" s="35" t="s">
        <v>34</v>
      </c>
      <c r="N429" s="35" t="s">
        <v>2428</v>
      </c>
    </row>
    <row r="430" spans="1:14" s="34" customFormat="1" x14ac:dyDescent="0.2">
      <c r="A430" s="33">
        <v>34072</v>
      </c>
      <c r="B430" s="34" t="s">
        <v>1147</v>
      </c>
      <c r="D430" s="34" t="s">
        <v>467</v>
      </c>
      <c r="E430" s="34" t="s">
        <v>708</v>
      </c>
      <c r="F430" s="34" t="s">
        <v>343</v>
      </c>
      <c r="G430" s="34" t="s">
        <v>562</v>
      </c>
      <c r="H430" s="34" t="s">
        <v>563</v>
      </c>
      <c r="I430" s="34" t="s">
        <v>564</v>
      </c>
      <c r="K430" s="34" t="s">
        <v>565</v>
      </c>
      <c r="L430" s="34" t="s">
        <v>34</v>
      </c>
      <c r="M430" s="35" t="s">
        <v>13</v>
      </c>
      <c r="N430" s="35" t="s">
        <v>2429</v>
      </c>
    </row>
    <row r="431" spans="1:14" s="34" customFormat="1" x14ac:dyDescent="0.2">
      <c r="A431" s="33">
        <v>34115</v>
      </c>
      <c r="B431" s="34" t="s">
        <v>1148</v>
      </c>
      <c r="D431" s="34" t="s">
        <v>494</v>
      </c>
      <c r="E431" s="34" t="s">
        <v>711</v>
      </c>
      <c r="F431" s="34" t="s">
        <v>338</v>
      </c>
      <c r="G431" s="34" t="s">
        <v>562</v>
      </c>
      <c r="H431" s="34" t="s">
        <v>563</v>
      </c>
      <c r="I431" s="34" t="s">
        <v>564</v>
      </c>
      <c r="K431" s="34" t="s">
        <v>565</v>
      </c>
      <c r="L431" s="34" t="s">
        <v>1598</v>
      </c>
      <c r="M431" s="35" t="s">
        <v>103</v>
      </c>
      <c r="N431" s="35" t="s">
        <v>2430</v>
      </c>
    </row>
    <row r="432" spans="1:14" s="34" customFormat="1" x14ac:dyDescent="0.2">
      <c r="A432" s="33">
        <v>34144</v>
      </c>
      <c r="B432" s="34" t="s">
        <v>1149</v>
      </c>
      <c r="D432" s="34" t="s">
        <v>1150</v>
      </c>
      <c r="E432" s="34" t="s">
        <v>653</v>
      </c>
      <c r="F432" s="34" t="s">
        <v>338</v>
      </c>
      <c r="G432" s="34" t="s">
        <v>562</v>
      </c>
      <c r="H432" s="34" t="s">
        <v>563</v>
      </c>
      <c r="I432" s="34" t="s">
        <v>564</v>
      </c>
      <c r="K432" s="34" t="s">
        <v>565</v>
      </c>
      <c r="L432" s="34" t="s">
        <v>17</v>
      </c>
      <c r="M432" s="35" t="s">
        <v>1935</v>
      </c>
      <c r="N432" s="35" t="s">
        <v>2276</v>
      </c>
    </row>
    <row r="433" spans="1:14" s="34" customFormat="1" x14ac:dyDescent="0.2">
      <c r="A433" s="33">
        <v>34194</v>
      </c>
      <c r="B433" s="34" t="s">
        <v>1151</v>
      </c>
      <c r="D433" s="34" t="s">
        <v>1152</v>
      </c>
      <c r="E433" s="34" t="s">
        <v>711</v>
      </c>
      <c r="F433" s="34" t="s">
        <v>334</v>
      </c>
      <c r="G433" s="34" t="s">
        <v>562</v>
      </c>
      <c r="H433" s="34" t="s">
        <v>563</v>
      </c>
      <c r="I433" s="34" t="s">
        <v>564</v>
      </c>
      <c r="K433" s="34" t="s">
        <v>565</v>
      </c>
      <c r="L433" s="34" t="s">
        <v>10</v>
      </c>
      <c r="M433" s="35" t="s">
        <v>1916</v>
      </c>
      <c r="N433" s="35" t="s">
        <v>2371</v>
      </c>
    </row>
    <row r="434" spans="1:14" s="34" customFormat="1" x14ac:dyDescent="0.2">
      <c r="A434" s="33">
        <v>34264</v>
      </c>
      <c r="B434" s="34" t="s">
        <v>1153</v>
      </c>
      <c r="D434" s="34" t="s">
        <v>839</v>
      </c>
      <c r="E434" s="34" t="s">
        <v>711</v>
      </c>
      <c r="F434" s="34" t="s">
        <v>337</v>
      </c>
      <c r="G434" s="34" t="s">
        <v>562</v>
      </c>
      <c r="H434" s="34" t="s">
        <v>563</v>
      </c>
      <c r="I434" s="34" t="s">
        <v>564</v>
      </c>
      <c r="K434" s="34" t="s">
        <v>565</v>
      </c>
      <c r="L434" s="34" t="s">
        <v>1936</v>
      </c>
      <c r="M434" s="35" t="s">
        <v>1937</v>
      </c>
      <c r="N434" s="35" t="s">
        <v>2204</v>
      </c>
    </row>
    <row r="435" spans="1:14" s="34" customFormat="1" x14ac:dyDescent="0.2">
      <c r="A435" s="33">
        <v>34297</v>
      </c>
      <c r="B435" s="34" t="s">
        <v>1154</v>
      </c>
      <c r="D435" s="34" t="s">
        <v>489</v>
      </c>
      <c r="E435" s="34" t="s">
        <v>796</v>
      </c>
      <c r="F435" s="34" t="s">
        <v>334</v>
      </c>
      <c r="G435" s="34" t="s">
        <v>562</v>
      </c>
      <c r="H435" s="34" t="s">
        <v>563</v>
      </c>
      <c r="I435" s="34" t="s">
        <v>564</v>
      </c>
      <c r="K435" s="34" t="s">
        <v>565</v>
      </c>
      <c r="L435" s="34" t="s">
        <v>43</v>
      </c>
      <c r="M435" s="35" t="s">
        <v>1938</v>
      </c>
      <c r="N435" s="35" t="s">
        <v>2431</v>
      </c>
    </row>
    <row r="436" spans="1:14" s="34" customFormat="1" x14ac:dyDescent="0.2">
      <c r="A436" s="33">
        <v>34437</v>
      </c>
      <c r="B436" s="34" t="s">
        <v>1155</v>
      </c>
      <c r="D436" s="34" t="s">
        <v>1156</v>
      </c>
      <c r="E436" s="34" t="s">
        <v>711</v>
      </c>
      <c r="F436" s="34" t="s">
        <v>334</v>
      </c>
      <c r="G436" s="34" t="s">
        <v>562</v>
      </c>
      <c r="H436" s="34" t="s">
        <v>563</v>
      </c>
      <c r="I436" s="34" t="s">
        <v>564</v>
      </c>
      <c r="K436" s="34" t="s">
        <v>565</v>
      </c>
      <c r="L436" s="34" t="s">
        <v>1939</v>
      </c>
      <c r="M436" s="35" t="s">
        <v>9</v>
      </c>
      <c r="N436" s="35" t="s">
        <v>2229</v>
      </c>
    </row>
    <row r="437" spans="1:14" s="34" customFormat="1" x14ac:dyDescent="0.2">
      <c r="A437" s="33">
        <v>34858</v>
      </c>
      <c r="B437" s="34" t="s">
        <v>1157</v>
      </c>
      <c r="D437" s="34" t="s">
        <v>369</v>
      </c>
      <c r="E437" s="34" t="s">
        <v>767</v>
      </c>
      <c r="F437" s="34" t="s">
        <v>333</v>
      </c>
      <c r="G437" s="34" t="s">
        <v>562</v>
      </c>
      <c r="H437" s="34" t="s">
        <v>563</v>
      </c>
      <c r="I437" s="34" t="s">
        <v>564</v>
      </c>
      <c r="K437" s="34" t="s">
        <v>565</v>
      </c>
      <c r="L437" s="34" t="s">
        <v>1844</v>
      </c>
      <c r="M437" s="35" t="s">
        <v>79</v>
      </c>
      <c r="N437" s="35" t="s">
        <v>2432</v>
      </c>
    </row>
    <row r="438" spans="1:14" s="34" customFormat="1" x14ac:dyDescent="0.2">
      <c r="A438" s="33">
        <v>35106</v>
      </c>
      <c r="B438" s="34" t="s">
        <v>1158</v>
      </c>
      <c r="D438" s="34" t="s">
        <v>384</v>
      </c>
      <c r="E438" s="34" t="s">
        <v>653</v>
      </c>
      <c r="F438" s="34" t="s">
        <v>338</v>
      </c>
      <c r="G438" s="34" t="s">
        <v>562</v>
      </c>
      <c r="H438" s="34" t="s">
        <v>1080</v>
      </c>
      <c r="I438" s="34" t="s">
        <v>564</v>
      </c>
      <c r="K438" s="34" t="s">
        <v>565</v>
      </c>
      <c r="L438" s="34" t="s">
        <v>1940</v>
      </c>
      <c r="M438" s="35" t="s">
        <v>1941</v>
      </c>
      <c r="N438" s="35" t="s">
        <v>2226</v>
      </c>
    </row>
    <row r="439" spans="1:14" s="34" customFormat="1" x14ac:dyDescent="0.2">
      <c r="A439" s="33">
        <v>35401</v>
      </c>
      <c r="B439" s="34" t="s">
        <v>1159</v>
      </c>
      <c r="D439" s="34" t="s">
        <v>536</v>
      </c>
      <c r="E439" s="34" t="s">
        <v>653</v>
      </c>
      <c r="F439" s="34" t="s">
        <v>333</v>
      </c>
      <c r="G439" s="34" t="s">
        <v>562</v>
      </c>
      <c r="H439" s="34" t="s">
        <v>563</v>
      </c>
      <c r="I439" s="34" t="s">
        <v>564</v>
      </c>
      <c r="K439" s="34" t="s">
        <v>565</v>
      </c>
      <c r="L439" s="34" t="s">
        <v>44</v>
      </c>
      <c r="M439" s="35" t="s">
        <v>34</v>
      </c>
      <c r="N439" s="35" t="s">
        <v>2243</v>
      </c>
    </row>
    <row r="440" spans="1:14" s="34" customFormat="1" x14ac:dyDescent="0.2">
      <c r="A440" s="33">
        <v>35526</v>
      </c>
      <c r="B440" s="34" t="s">
        <v>1160</v>
      </c>
      <c r="D440" s="34" t="s">
        <v>1161</v>
      </c>
      <c r="E440" s="34" t="s">
        <v>711</v>
      </c>
      <c r="F440" s="34" t="s">
        <v>340</v>
      </c>
      <c r="G440" s="34" t="s">
        <v>562</v>
      </c>
      <c r="H440" s="34" t="s">
        <v>563</v>
      </c>
      <c r="I440" s="34" t="s">
        <v>564</v>
      </c>
      <c r="K440" s="34" t="s">
        <v>565</v>
      </c>
      <c r="L440" s="34" t="s">
        <v>1904</v>
      </c>
      <c r="M440" s="35" t="s">
        <v>72</v>
      </c>
      <c r="N440" s="35" t="s">
        <v>2433</v>
      </c>
    </row>
    <row r="441" spans="1:14" s="34" customFormat="1" x14ac:dyDescent="0.2">
      <c r="A441" s="33">
        <v>35561</v>
      </c>
      <c r="B441" s="34" t="s">
        <v>1162</v>
      </c>
      <c r="D441" s="34" t="s">
        <v>467</v>
      </c>
      <c r="E441" s="34" t="s">
        <v>708</v>
      </c>
      <c r="F441" s="34" t="s">
        <v>343</v>
      </c>
      <c r="G441" s="34" t="s">
        <v>562</v>
      </c>
      <c r="H441" s="34" t="s">
        <v>563</v>
      </c>
      <c r="I441" s="34" t="s">
        <v>564</v>
      </c>
      <c r="K441" s="34" t="s">
        <v>565</v>
      </c>
      <c r="L441" s="34" t="s">
        <v>524</v>
      </c>
      <c r="M441" s="35" t="s">
        <v>1942</v>
      </c>
      <c r="N441" s="35" t="s">
        <v>2434</v>
      </c>
    </row>
    <row r="442" spans="1:14" s="34" customFormat="1" x14ac:dyDescent="0.2">
      <c r="A442" s="33">
        <v>35595</v>
      </c>
      <c r="B442" s="34" t="s">
        <v>1163</v>
      </c>
      <c r="D442" s="34" t="s">
        <v>369</v>
      </c>
      <c r="E442" s="34" t="s">
        <v>653</v>
      </c>
      <c r="F442" s="34" t="s">
        <v>333</v>
      </c>
      <c r="G442" s="34" t="s">
        <v>562</v>
      </c>
      <c r="H442" s="34" t="s">
        <v>563</v>
      </c>
      <c r="I442" s="34" t="s">
        <v>564</v>
      </c>
      <c r="K442" s="34" t="s">
        <v>565</v>
      </c>
      <c r="L442" s="34" t="s">
        <v>1943</v>
      </c>
      <c r="M442" s="35" t="s">
        <v>1944</v>
      </c>
      <c r="N442" s="35" t="s">
        <v>2185</v>
      </c>
    </row>
    <row r="443" spans="1:14" s="34" customFormat="1" x14ac:dyDescent="0.2">
      <c r="A443" s="33">
        <v>35628</v>
      </c>
      <c r="B443" s="34" t="s">
        <v>1164</v>
      </c>
      <c r="D443" s="34" t="s">
        <v>449</v>
      </c>
      <c r="E443" s="34" t="s">
        <v>767</v>
      </c>
      <c r="F443" s="34" t="s">
        <v>333</v>
      </c>
      <c r="G443" s="34" t="s">
        <v>562</v>
      </c>
      <c r="H443" s="34" t="s">
        <v>563</v>
      </c>
      <c r="I443" s="34" t="s">
        <v>564</v>
      </c>
      <c r="K443" s="34" t="s">
        <v>565</v>
      </c>
      <c r="L443" s="34" t="s">
        <v>1945</v>
      </c>
      <c r="M443" s="35" t="s">
        <v>1946</v>
      </c>
      <c r="N443" s="35" t="s">
        <v>2435</v>
      </c>
    </row>
    <row r="444" spans="1:14" s="34" customFormat="1" x14ac:dyDescent="0.2">
      <c r="A444" s="33">
        <v>35757</v>
      </c>
      <c r="B444" s="34" t="s">
        <v>1165</v>
      </c>
      <c r="D444" s="34" t="s">
        <v>415</v>
      </c>
      <c r="E444" s="34" t="s">
        <v>796</v>
      </c>
      <c r="F444" s="34" t="s">
        <v>354</v>
      </c>
      <c r="G444" s="34" t="s">
        <v>562</v>
      </c>
      <c r="H444" s="34" t="s">
        <v>563</v>
      </c>
      <c r="I444" s="34" t="s">
        <v>564</v>
      </c>
      <c r="K444" s="34" t="s">
        <v>565</v>
      </c>
      <c r="L444" s="34" t="s">
        <v>1805</v>
      </c>
      <c r="M444" s="35"/>
      <c r="N444" s="35" t="s">
        <v>2436</v>
      </c>
    </row>
    <row r="445" spans="1:14" s="34" customFormat="1" x14ac:dyDescent="0.2">
      <c r="A445" s="33">
        <v>35763</v>
      </c>
      <c r="B445" s="34" t="s">
        <v>1166</v>
      </c>
      <c r="D445" s="34" t="s">
        <v>1167</v>
      </c>
      <c r="E445" s="34" t="s">
        <v>708</v>
      </c>
      <c r="F445" s="34" t="s">
        <v>336</v>
      </c>
      <c r="G445" s="34" t="s">
        <v>562</v>
      </c>
      <c r="H445" s="34" t="s">
        <v>563</v>
      </c>
      <c r="I445" s="34" t="s">
        <v>564</v>
      </c>
      <c r="K445" s="34" t="s">
        <v>565</v>
      </c>
      <c r="L445" s="34" t="s">
        <v>25</v>
      </c>
      <c r="M445" s="35" t="s">
        <v>1708</v>
      </c>
      <c r="N445" s="35" t="s">
        <v>2437</v>
      </c>
    </row>
    <row r="446" spans="1:14" s="34" customFormat="1" x14ac:dyDescent="0.2">
      <c r="A446" s="33">
        <v>35989</v>
      </c>
      <c r="B446" s="34" t="s">
        <v>1168</v>
      </c>
      <c r="D446" s="34" t="s">
        <v>390</v>
      </c>
      <c r="E446" s="34" t="s">
        <v>767</v>
      </c>
      <c r="F446" s="34" t="s">
        <v>337</v>
      </c>
      <c r="G446" s="34" t="s">
        <v>562</v>
      </c>
      <c r="H446" s="34" t="s">
        <v>563</v>
      </c>
      <c r="I446" s="34" t="s">
        <v>564</v>
      </c>
      <c r="K446" s="34" t="s">
        <v>565</v>
      </c>
      <c r="L446" s="34" t="s">
        <v>1947</v>
      </c>
      <c r="M446" s="35" t="s">
        <v>79</v>
      </c>
      <c r="N446" s="35" t="s">
        <v>2187</v>
      </c>
    </row>
    <row r="447" spans="1:14" s="34" customFormat="1" x14ac:dyDescent="0.2">
      <c r="A447" s="33">
        <v>36006</v>
      </c>
      <c r="B447" s="34" t="s">
        <v>1169</v>
      </c>
      <c r="D447" s="34" t="s">
        <v>1170</v>
      </c>
      <c r="E447" s="34" t="s">
        <v>708</v>
      </c>
      <c r="F447" s="34" t="s">
        <v>337</v>
      </c>
      <c r="G447" s="34" t="s">
        <v>562</v>
      </c>
      <c r="H447" s="34" t="s">
        <v>563</v>
      </c>
      <c r="I447" s="34" t="s">
        <v>564</v>
      </c>
      <c r="K447" s="34" t="s">
        <v>565</v>
      </c>
      <c r="L447" s="34" t="s">
        <v>109</v>
      </c>
      <c r="M447" s="35" t="s">
        <v>1948</v>
      </c>
      <c r="N447" s="35" t="s">
        <v>2438</v>
      </c>
    </row>
    <row r="448" spans="1:14" s="34" customFormat="1" x14ac:dyDescent="0.2">
      <c r="A448" s="33">
        <v>36088</v>
      </c>
      <c r="B448" s="34" t="s">
        <v>1171</v>
      </c>
      <c r="D448" s="34" t="s">
        <v>644</v>
      </c>
      <c r="E448" s="34" t="s">
        <v>796</v>
      </c>
      <c r="F448" s="34" t="s">
        <v>339</v>
      </c>
      <c r="G448" s="34" t="s">
        <v>562</v>
      </c>
      <c r="H448" s="34" t="s">
        <v>563</v>
      </c>
      <c r="I448" s="34" t="s">
        <v>564</v>
      </c>
      <c r="K448" s="34" t="s">
        <v>565</v>
      </c>
      <c r="L448" s="34" t="s">
        <v>1591</v>
      </c>
      <c r="M448" s="35" t="s">
        <v>1601</v>
      </c>
      <c r="N448" s="35" t="s">
        <v>2439</v>
      </c>
    </row>
    <row r="449" spans="1:14" s="34" customFormat="1" x14ac:dyDescent="0.2">
      <c r="A449" s="33">
        <v>36105</v>
      </c>
      <c r="B449" s="34" t="s">
        <v>1172</v>
      </c>
      <c r="D449" s="34" t="s">
        <v>757</v>
      </c>
      <c r="E449" s="34" t="s">
        <v>653</v>
      </c>
      <c r="F449" s="34" t="s">
        <v>337</v>
      </c>
      <c r="G449" s="34" t="s">
        <v>562</v>
      </c>
      <c r="H449" s="34" t="s">
        <v>563</v>
      </c>
      <c r="I449" s="34" t="s">
        <v>564</v>
      </c>
      <c r="K449" s="34" t="s">
        <v>565</v>
      </c>
      <c r="L449" s="34" t="s">
        <v>1774</v>
      </c>
      <c r="M449" s="35" t="s">
        <v>1949</v>
      </c>
      <c r="N449" s="35" t="s">
        <v>2270</v>
      </c>
    </row>
    <row r="450" spans="1:14" s="34" customFormat="1" x14ac:dyDescent="0.2">
      <c r="A450" s="33">
        <v>36117</v>
      </c>
      <c r="B450" s="34" t="s">
        <v>1173</v>
      </c>
      <c r="D450" s="34" t="s">
        <v>353</v>
      </c>
      <c r="E450" s="34" t="s">
        <v>833</v>
      </c>
      <c r="F450" s="34" t="s">
        <v>333</v>
      </c>
      <c r="G450" s="34" t="s">
        <v>562</v>
      </c>
      <c r="H450" s="34" t="s">
        <v>563</v>
      </c>
      <c r="I450" s="34" t="s">
        <v>564</v>
      </c>
      <c r="K450" s="34" t="s">
        <v>565</v>
      </c>
      <c r="L450" s="34" t="s">
        <v>563</v>
      </c>
      <c r="M450" s="35" t="s">
        <v>1745</v>
      </c>
      <c r="N450" s="35" t="s">
        <v>2440</v>
      </c>
    </row>
    <row r="451" spans="1:14" s="34" customFormat="1" x14ac:dyDescent="0.2">
      <c r="A451" s="33">
        <v>36124</v>
      </c>
      <c r="B451" s="34" t="s">
        <v>1174</v>
      </c>
      <c r="D451" s="34" t="s">
        <v>1175</v>
      </c>
      <c r="E451" s="34" t="s">
        <v>653</v>
      </c>
      <c r="F451" s="34" t="s">
        <v>339</v>
      </c>
      <c r="G451" s="34" t="s">
        <v>562</v>
      </c>
      <c r="H451" s="34" t="s">
        <v>563</v>
      </c>
      <c r="I451" s="34" t="s">
        <v>564</v>
      </c>
      <c r="K451" s="34" t="s">
        <v>565</v>
      </c>
      <c r="L451" s="34" t="s">
        <v>1950</v>
      </c>
      <c r="M451" s="35"/>
      <c r="N451" s="35" t="s">
        <v>2441</v>
      </c>
    </row>
    <row r="452" spans="1:14" s="34" customFormat="1" x14ac:dyDescent="0.2">
      <c r="A452" s="33">
        <v>36151</v>
      </c>
      <c r="B452" s="34" t="s">
        <v>1176</v>
      </c>
      <c r="D452" s="34" t="s">
        <v>627</v>
      </c>
      <c r="E452" s="34" t="s">
        <v>653</v>
      </c>
      <c r="F452" s="34" t="s">
        <v>337</v>
      </c>
      <c r="G452" s="34" t="s">
        <v>562</v>
      </c>
      <c r="H452" s="34" t="s">
        <v>563</v>
      </c>
      <c r="I452" s="34" t="s">
        <v>564</v>
      </c>
      <c r="K452" s="34" t="s">
        <v>565</v>
      </c>
      <c r="L452" s="34" t="s">
        <v>1951</v>
      </c>
      <c r="M452" s="35" t="s">
        <v>1952</v>
      </c>
      <c r="N452" s="35" t="s">
        <v>2442</v>
      </c>
    </row>
    <row r="453" spans="1:14" s="34" customFormat="1" x14ac:dyDescent="0.2">
      <c r="A453" s="33">
        <v>36251</v>
      </c>
      <c r="B453" s="34" t="s">
        <v>1177</v>
      </c>
      <c r="D453" s="34" t="s">
        <v>1178</v>
      </c>
      <c r="E453" s="34" t="s">
        <v>711</v>
      </c>
      <c r="F453" s="34" t="s">
        <v>333</v>
      </c>
      <c r="G453" s="34" t="s">
        <v>562</v>
      </c>
      <c r="H453" s="34" t="s">
        <v>563</v>
      </c>
      <c r="I453" s="34" t="s">
        <v>564</v>
      </c>
      <c r="K453" s="34" t="s">
        <v>565</v>
      </c>
      <c r="L453" s="34" t="s">
        <v>1953</v>
      </c>
      <c r="M453" s="35" t="s">
        <v>1916</v>
      </c>
      <c r="N453" s="35" t="s">
        <v>2443</v>
      </c>
    </row>
    <row r="454" spans="1:14" s="34" customFormat="1" x14ac:dyDescent="0.2">
      <c r="A454" s="33">
        <v>36257</v>
      </c>
      <c r="B454" s="34" t="s">
        <v>1179</v>
      </c>
      <c r="D454" s="34" t="s">
        <v>1119</v>
      </c>
      <c r="E454" s="34" t="s">
        <v>767</v>
      </c>
      <c r="F454" s="34" t="s">
        <v>334</v>
      </c>
      <c r="G454" s="34" t="s">
        <v>562</v>
      </c>
      <c r="H454" s="34" t="s">
        <v>563</v>
      </c>
      <c r="I454" s="34" t="s">
        <v>564</v>
      </c>
      <c r="K454" s="34" t="s">
        <v>565</v>
      </c>
      <c r="L454" s="34" t="s">
        <v>1954</v>
      </c>
      <c r="M454" s="35"/>
      <c r="N454" s="35" t="s">
        <v>2203</v>
      </c>
    </row>
    <row r="455" spans="1:14" s="34" customFormat="1" x14ac:dyDescent="0.2">
      <c r="A455" s="33">
        <v>36374</v>
      </c>
      <c r="B455" s="34" t="s">
        <v>1180</v>
      </c>
      <c r="D455" s="34" t="s">
        <v>668</v>
      </c>
      <c r="E455" s="34" t="s">
        <v>711</v>
      </c>
      <c r="F455" s="34" t="s">
        <v>332</v>
      </c>
      <c r="G455" s="34" t="s">
        <v>562</v>
      </c>
      <c r="H455" s="34" t="s">
        <v>563</v>
      </c>
      <c r="I455" s="34" t="s">
        <v>564</v>
      </c>
      <c r="K455" s="34" t="s">
        <v>565</v>
      </c>
      <c r="L455" s="34" t="s">
        <v>1955</v>
      </c>
      <c r="M455" s="35" t="s">
        <v>104</v>
      </c>
      <c r="N455" s="35" t="s">
        <v>2246</v>
      </c>
    </row>
    <row r="456" spans="1:14" s="34" customFormat="1" x14ac:dyDescent="0.2">
      <c r="A456" s="33">
        <v>36428</v>
      </c>
      <c r="B456" s="34" t="s">
        <v>1181</v>
      </c>
      <c r="D456" s="34" t="s">
        <v>384</v>
      </c>
      <c r="E456" s="34" t="s">
        <v>708</v>
      </c>
      <c r="F456" s="34" t="s">
        <v>338</v>
      </c>
      <c r="G456" s="34" t="s">
        <v>562</v>
      </c>
      <c r="H456" s="34" t="s">
        <v>1080</v>
      </c>
      <c r="I456" s="34" t="s">
        <v>564</v>
      </c>
      <c r="K456" s="34" t="s">
        <v>565</v>
      </c>
      <c r="L456" s="34" t="s">
        <v>1956</v>
      </c>
      <c r="M456" s="35" t="s">
        <v>1957</v>
      </c>
      <c r="N456" s="35" t="s">
        <v>2444</v>
      </c>
    </row>
    <row r="457" spans="1:14" s="34" customFormat="1" x14ac:dyDescent="0.2">
      <c r="A457" s="33">
        <v>36435</v>
      </c>
      <c r="B457" s="34" t="s">
        <v>1182</v>
      </c>
      <c r="D457" s="34" t="s">
        <v>432</v>
      </c>
      <c r="E457" s="34" t="s">
        <v>623</v>
      </c>
      <c r="F457" s="34" t="s">
        <v>333</v>
      </c>
      <c r="G457" s="34" t="s">
        <v>562</v>
      </c>
      <c r="H457" s="34" t="s">
        <v>563</v>
      </c>
      <c r="I457" s="34" t="s">
        <v>564</v>
      </c>
      <c r="K457" s="34" t="s">
        <v>565</v>
      </c>
      <c r="L457" s="34" t="s">
        <v>1958</v>
      </c>
      <c r="M457" s="35" t="s">
        <v>1959</v>
      </c>
      <c r="N457" s="35" t="s">
        <v>2318</v>
      </c>
    </row>
    <row r="458" spans="1:14" s="34" customFormat="1" x14ac:dyDescent="0.2">
      <c r="A458" s="33">
        <v>36436</v>
      </c>
      <c r="B458" s="34" t="s">
        <v>1183</v>
      </c>
      <c r="D458" s="34" t="s">
        <v>668</v>
      </c>
      <c r="E458" s="34" t="s">
        <v>833</v>
      </c>
      <c r="F458" s="34" t="s">
        <v>332</v>
      </c>
      <c r="G458" s="34" t="s">
        <v>562</v>
      </c>
      <c r="H458" s="34" t="s">
        <v>563</v>
      </c>
      <c r="I458" s="34" t="s">
        <v>564</v>
      </c>
      <c r="K458" s="34" t="s">
        <v>565</v>
      </c>
      <c r="L458" s="34" t="s">
        <v>9</v>
      </c>
      <c r="M458" s="35" t="s">
        <v>9</v>
      </c>
      <c r="N458" s="35" t="s">
        <v>2445</v>
      </c>
    </row>
    <row r="459" spans="1:14" s="34" customFormat="1" x14ac:dyDescent="0.2">
      <c r="A459" s="33">
        <v>36474</v>
      </c>
      <c r="B459" s="34" t="s">
        <v>1184</v>
      </c>
      <c r="D459" s="34" t="s">
        <v>1185</v>
      </c>
      <c r="E459" s="34" t="s">
        <v>653</v>
      </c>
      <c r="F459" s="34" t="s">
        <v>343</v>
      </c>
      <c r="G459" s="34" t="s">
        <v>562</v>
      </c>
      <c r="H459" s="34" t="s">
        <v>563</v>
      </c>
      <c r="I459" s="34" t="s">
        <v>564</v>
      </c>
      <c r="K459" s="34" t="s">
        <v>565</v>
      </c>
      <c r="L459" s="34" t="s">
        <v>1960</v>
      </c>
      <c r="M459" s="35" t="s">
        <v>1961</v>
      </c>
      <c r="N459" s="35" t="s">
        <v>2320</v>
      </c>
    </row>
    <row r="460" spans="1:14" s="34" customFormat="1" x14ac:dyDescent="0.2">
      <c r="A460" s="33">
        <v>36475</v>
      </c>
      <c r="B460" s="34" t="s">
        <v>1186</v>
      </c>
      <c r="D460" s="34" t="s">
        <v>400</v>
      </c>
      <c r="E460" s="34" t="s">
        <v>915</v>
      </c>
      <c r="F460" s="34" t="s">
        <v>333</v>
      </c>
      <c r="G460" s="34" t="s">
        <v>562</v>
      </c>
      <c r="H460" s="34" t="s">
        <v>563</v>
      </c>
      <c r="I460" s="34" t="s">
        <v>564</v>
      </c>
      <c r="K460" s="34" t="s">
        <v>565</v>
      </c>
      <c r="L460" s="34" t="s">
        <v>1532</v>
      </c>
      <c r="M460" s="35" t="s">
        <v>1672</v>
      </c>
      <c r="N460" s="35" t="s">
        <v>2446</v>
      </c>
    </row>
    <row r="461" spans="1:14" s="34" customFormat="1" x14ac:dyDescent="0.2">
      <c r="A461" s="33">
        <v>36481</v>
      </c>
      <c r="B461" s="34" t="s">
        <v>1187</v>
      </c>
      <c r="D461" s="34" t="s">
        <v>381</v>
      </c>
      <c r="E461" s="34" t="s">
        <v>711</v>
      </c>
      <c r="F461" s="34" t="s">
        <v>343</v>
      </c>
      <c r="G461" s="34" t="s">
        <v>562</v>
      </c>
      <c r="H461" s="34" t="s">
        <v>563</v>
      </c>
      <c r="I461" s="34" t="s">
        <v>564</v>
      </c>
      <c r="K461" s="34" t="s">
        <v>565</v>
      </c>
      <c r="L461" s="34" t="s">
        <v>57</v>
      </c>
      <c r="M461" s="35" t="s">
        <v>131</v>
      </c>
      <c r="N461" s="35" t="s">
        <v>2213</v>
      </c>
    </row>
    <row r="462" spans="1:14" s="34" customFormat="1" x14ac:dyDescent="0.2">
      <c r="A462" s="33">
        <v>36482</v>
      </c>
      <c r="B462" s="34" t="s">
        <v>1188</v>
      </c>
      <c r="D462" s="34" t="s">
        <v>445</v>
      </c>
      <c r="E462" s="34" t="s">
        <v>833</v>
      </c>
      <c r="F462" s="34" t="s">
        <v>343</v>
      </c>
      <c r="G462" s="34" t="s">
        <v>562</v>
      </c>
      <c r="H462" s="34" t="s">
        <v>563</v>
      </c>
      <c r="I462" s="34" t="s">
        <v>564</v>
      </c>
      <c r="K462" s="34" t="s">
        <v>565</v>
      </c>
      <c r="L462" s="34" t="s">
        <v>1962</v>
      </c>
      <c r="M462" s="35" t="s">
        <v>1963</v>
      </c>
      <c r="N462" s="35" t="s">
        <v>2447</v>
      </c>
    </row>
    <row r="463" spans="1:14" s="34" customFormat="1" x14ac:dyDescent="0.2">
      <c r="A463" s="33">
        <v>36491</v>
      </c>
      <c r="B463" s="34" t="s">
        <v>1189</v>
      </c>
      <c r="D463" s="34" t="s">
        <v>484</v>
      </c>
      <c r="E463" s="34" t="s">
        <v>767</v>
      </c>
      <c r="F463" s="34" t="s">
        <v>334</v>
      </c>
      <c r="G463" s="34" t="s">
        <v>562</v>
      </c>
      <c r="H463" s="34" t="s">
        <v>563</v>
      </c>
      <c r="I463" s="34" t="s">
        <v>564</v>
      </c>
      <c r="K463" s="34" t="s">
        <v>565</v>
      </c>
      <c r="L463" s="34" t="s">
        <v>1964</v>
      </c>
      <c r="M463" s="35" t="s">
        <v>7</v>
      </c>
      <c r="N463" s="35" t="s">
        <v>2448</v>
      </c>
    </row>
    <row r="464" spans="1:14" s="34" customFormat="1" x14ac:dyDescent="0.2">
      <c r="A464" s="33">
        <v>36506</v>
      </c>
      <c r="B464" s="34" t="s">
        <v>1190</v>
      </c>
      <c r="D464" s="34" t="s">
        <v>820</v>
      </c>
      <c r="E464" s="34" t="s">
        <v>711</v>
      </c>
      <c r="F464" s="34" t="s">
        <v>338</v>
      </c>
      <c r="G464" s="34" t="s">
        <v>562</v>
      </c>
      <c r="H464" s="34" t="s">
        <v>563</v>
      </c>
      <c r="I464" s="34" t="s">
        <v>564</v>
      </c>
      <c r="K464" s="34" t="s">
        <v>565</v>
      </c>
      <c r="L464" s="34" t="s">
        <v>563</v>
      </c>
      <c r="M464" s="35" t="s">
        <v>1965</v>
      </c>
      <c r="N464" s="35" t="s">
        <v>2449</v>
      </c>
    </row>
    <row r="465" spans="1:14" s="34" customFormat="1" x14ac:dyDescent="0.2">
      <c r="A465" s="33">
        <v>36529</v>
      </c>
      <c r="B465" s="34" t="s">
        <v>1191</v>
      </c>
      <c r="D465" s="34" t="s">
        <v>1178</v>
      </c>
      <c r="E465" s="34" t="s">
        <v>653</v>
      </c>
      <c r="F465" s="34" t="s">
        <v>333</v>
      </c>
      <c r="G465" s="34" t="s">
        <v>562</v>
      </c>
      <c r="H465" s="34" t="s">
        <v>563</v>
      </c>
      <c r="I465" s="34" t="s">
        <v>564</v>
      </c>
      <c r="K465" s="34" t="s">
        <v>565</v>
      </c>
      <c r="L465" s="34" t="s">
        <v>1966</v>
      </c>
      <c r="M465" s="35" t="s">
        <v>1967</v>
      </c>
      <c r="N465" s="35" t="s">
        <v>2199</v>
      </c>
    </row>
    <row r="466" spans="1:14" s="34" customFormat="1" x14ac:dyDescent="0.2">
      <c r="A466" s="33">
        <v>36532</v>
      </c>
      <c r="B466" s="34" t="s">
        <v>1192</v>
      </c>
      <c r="D466" s="34" t="s">
        <v>1119</v>
      </c>
      <c r="E466" s="34" t="s">
        <v>796</v>
      </c>
      <c r="F466" s="34" t="s">
        <v>334</v>
      </c>
      <c r="G466" s="34" t="s">
        <v>562</v>
      </c>
      <c r="H466" s="34" t="s">
        <v>563</v>
      </c>
      <c r="I466" s="34" t="s">
        <v>564</v>
      </c>
      <c r="K466" s="34" t="s">
        <v>565</v>
      </c>
      <c r="L466" s="34" t="s">
        <v>1968</v>
      </c>
      <c r="M466" s="35"/>
      <c r="N466" s="35" t="s">
        <v>2450</v>
      </c>
    </row>
    <row r="467" spans="1:14" s="34" customFormat="1" x14ac:dyDescent="0.2">
      <c r="A467" s="33">
        <v>36548</v>
      </c>
      <c r="B467" s="34" t="s">
        <v>1193</v>
      </c>
      <c r="D467" s="34" t="s">
        <v>383</v>
      </c>
      <c r="E467" s="34" t="s">
        <v>711</v>
      </c>
      <c r="F467" s="34" t="s">
        <v>336</v>
      </c>
      <c r="G467" s="34" t="s">
        <v>562</v>
      </c>
      <c r="H467" s="34" t="s">
        <v>563</v>
      </c>
      <c r="I467" s="34" t="s">
        <v>564</v>
      </c>
      <c r="K467" s="34" t="s">
        <v>565</v>
      </c>
      <c r="L467" s="34" t="s">
        <v>1605</v>
      </c>
      <c r="M467" s="35" t="s">
        <v>1969</v>
      </c>
      <c r="N467" s="35" t="s">
        <v>2451</v>
      </c>
    </row>
    <row r="468" spans="1:14" s="34" customFormat="1" x14ac:dyDescent="0.2">
      <c r="A468" s="33">
        <v>36561</v>
      </c>
      <c r="B468" s="34" t="s">
        <v>1194</v>
      </c>
      <c r="D468" s="34" t="s">
        <v>1106</v>
      </c>
      <c r="E468" s="34" t="s">
        <v>833</v>
      </c>
      <c r="F468" s="34" t="s">
        <v>341</v>
      </c>
      <c r="G468" s="34" t="s">
        <v>562</v>
      </c>
      <c r="H468" s="34" t="s">
        <v>563</v>
      </c>
      <c r="I468" s="34" t="s">
        <v>564</v>
      </c>
      <c r="K468" s="34" t="s">
        <v>565</v>
      </c>
      <c r="L468" s="34" t="s">
        <v>1760</v>
      </c>
      <c r="M468" s="35" t="s">
        <v>1970</v>
      </c>
      <c r="N468" s="35" t="s">
        <v>2452</v>
      </c>
    </row>
    <row r="469" spans="1:14" s="34" customFormat="1" x14ac:dyDescent="0.2">
      <c r="A469" s="33"/>
      <c r="M469" s="35"/>
      <c r="N469" s="35"/>
    </row>
    <row r="470" spans="1:14" s="34" customFormat="1" x14ac:dyDescent="0.2">
      <c r="A470" s="33"/>
      <c r="M470" s="35"/>
      <c r="N470" s="35"/>
    </row>
    <row r="471" spans="1:14" s="34" customFormat="1" x14ac:dyDescent="0.2">
      <c r="A471" s="33"/>
      <c r="M471" s="35"/>
      <c r="N471" s="35"/>
    </row>
    <row r="472" spans="1:14" s="34" customFormat="1" x14ac:dyDescent="0.2">
      <c r="A472" s="33"/>
      <c r="M472" s="35"/>
      <c r="N472" s="35"/>
    </row>
    <row r="473" spans="1:14" s="34" customFormat="1" x14ac:dyDescent="0.2">
      <c r="A473" s="33"/>
      <c r="M473" s="35"/>
      <c r="N473" s="35"/>
    </row>
    <row r="474" spans="1:14" s="34" customFormat="1" x14ac:dyDescent="0.2">
      <c r="A474" s="33"/>
      <c r="M474" s="35"/>
      <c r="N474" s="35"/>
    </row>
    <row r="475" spans="1:14" s="34" customFormat="1" x14ac:dyDescent="0.2">
      <c r="A475" s="33"/>
      <c r="M475" s="35"/>
      <c r="N475" s="35"/>
    </row>
    <row r="476" spans="1:14" s="34" customFormat="1" x14ac:dyDescent="0.2">
      <c r="A476" s="33"/>
      <c r="M476" s="35"/>
      <c r="N476" s="35"/>
    </row>
    <row r="477" spans="1:14" s="34" customFormat="1" x14ac:dyDescent="0.2">
      <c r="A477" s="33"/>
      <c r="M477" s="35"/>
      <c r="N477" s="35"/>
    </row>
    <row r="478" spans="1:14" s="34" customFormat="1" x14ac:dyDescent="0.2">
      <c r="A478" s="33"/>
      <c r="M478" s="35"/>
      <c r="N478" s="35"/>
    </row>
    <row r="479" spans="1:14" s="34" customFormat="1" x14ac:dyDescent="0.2">
      <c r="A479" s="33"/>
      <c r="M479" s="35"/>
      <c r="N479" s="35"/>
    </row>
    <row r="480" spans="1:14" s="34" customFormat="1" x14ac:dyDescent="0.2">
      <c r="A480" s="33"/>
      <c r="M480" s="35"/>
      <c r="N480" s="35"/>
    </row>
    <row r="481" spans="1:14" s="34" customFormat="1" x14ac:dyDescent="0.2">
      <c r="A481" s="33"/>
      <c r="M481" s="35"/>
      <c r="N481" s="35"/>
    </row>
    <row r="482" spans="1:14" s="34" customFormat="1" x14ac:dyDescent="0.2">
      <c r="A482" s="33"/>
      <c r="M482" s="35"/>
      <c r="N482" s="35"/>
    </row>
    <row r="483" spans="1:14" s="34" customFormat="1" x14ac:dyDescent="0.2">
      <c r="A483" s="33"/>
      <c r="M483" s="35"/>
      <c r="N483" s="35"/>
    </row>
    <row r="484" spans="1:14" s="34" customFormat="1" x14ac:dyDescent="0.2">
      <c r="A484" s="33"/>
      <c r="M484" s="35"/>
      <c r="N484" s="35"/>
    </row>
    <row r="485" spans="1:14" s="34" customFormat="1" x14ac:dyDescent="0.2">
      <c r="A485" s="33"/>
      <c r="M485" s="35"/>
      <c r="N485" s="35"/>
    </row>
    <row r="486" spans="1:14" s="34" customFormat="1" x14ac:dyDescent="0.2">
      <c r="A486" s="33"/>
      <c r="M486" s="35"/>
      <c r="N486" s="35"/>
    </row>
    <row r="487" spans="1:14" s="34" customFormat="1" x14ac:dyDescent="0.2">
      <c r="A487" s="33"/>
      <c r="M487" s="35"/>
      <c r="N487" s="35"/>
    </row>
    <row r="488" spans="1:14" s="34" customFormat="1" x14ac:dyDescent="0.2">
      <c r="A488" s="33"/>
      <c r="M488" s="35"/>
      <c r="N488" s="35"/>
    </row>
    <row r="489" spans="1:14" s="34" customFormat="1" x14ac:dyDescent="0.2">
      <c r="A489" s="33"/>
      <c r="M489" s="35"/>
      <c r="N489" s="35"/>
    </row>
    <row r="490" spans="1:14" s="34" customFormat="1" x14ac:dyDescent="0.2">
      <c r="A490" s="33"/>
      <c r="M490" s="35"/>
      <c r="N490" s="35"/>
    </row>
    <row r="491" spans="1:14" s="34" customFormat="1" x14ac:dyDescent="0.2">
      <c r="A491" s="33"/>
      <c r="M491" s="35"/>
      <c r="N491" s="35"/>
    </row>
    <row r="492" spans="1:14" s="34" customFormat="1" x14ac:dyDescent="0.2">
      <c r="A492" s="33"/>
      <c r="M492" s="35"/>
      <c r="N492" s="35"/>
    </row>
    <row r="493" spans="1:14" s="34" customFormat="1" x14ac:dyDescent="0.2">
      <c r="A493" s="33"/>
      <c r="M493" s="35"/>
      <c r="N493" s="35"/>
    </row>
    <row r="494" spans="1:14" s="34" customFormat="1" x14ac:dyDescent="0.2">
      <c r="A494" s="33"/>
      <c r="M494" s="35"/>
      <c r="N494" s="35"/>
    </row>
    <row r="495" spans="1:14" s="34" customFormat="1" x14ac:dyDescent="0.2">
      <c r="A495" s="33"/>
      <c r="M495" s="35"/>
      <c r="N495" s="35"/>
    </row>
    <row r="496" spans="1:14" s="34" customFormat="1" x14ac:dyDescent="0.2">
      <c r="A496" s="33"/>
      <c r="M496" s="35"/>
      <c r="N496" s="35"/>
    </row>
    <row r="497" spans="1:14" s="34" customFormat="1" x14ac:dyDescent="0.2">
      <c r="A497" s="33"/>
      <c r="M497" s="35"/>
      <c r="N497" s="35"/>
    </row>
    <row r="498" spans="1:14" x14ac:dyDescent="0.2">
      <c r="A498" s="32"/>
    </row>
    <row r="499" spans="1:14" x14ac:dyDescent="0.2">
      <c r="A499" s="32">
        <v>22</v>
      </c>
      <c r="B499" s="31" t="s">
        <v>560</v>
      </c>
      <c r="D499" s="31" t="s">
        <v>507</v>
      </c>
      <c r="E499" s="31" t="s">
        <v>561</v>
      </c>
      <c r="F499" s="31" t="s">
        <v>333</v>
      </c>
      <c r="G499" s="31" t="s">
        <v>1195</v>
      </c>
      <c r="H499" s="31" t="s">
        <v>1196</v>
      </c>
      <c r="I499" s="31" t="s">
        <v>564</v>
      </c>
      <c r="K499" s="31" t="s">
        <v>565</v>
      </c>
      <c r="L499" s="31" t="s">
        <v>1472</v>
      </c>
      <c r="M499" t="s">
        <v>1473</v>
      </c>
      <c r="N499" t="s">
        <v>2184</v>
      </c>
    </row>
    <row r="500" spans="1:14" x14ac:dyDescent="0.2">
      <c r="A500" s="32">
        <v>64</v>
      </c>
      <c r="B500" s="31" t="s">
        <v>1197</v>
      </c>
      <c r="D500" s="31" t="s">
        <v>597</v>
      </c>
      <c r="E500" s="31" t="s">
        <v>567</v>
      </c>
      <c r="F500" s="31" t="s">
        <v>339</v>
      </c>
      <c r="G500" s="31" t="s">
        <v>1195</v>
      </c>
      <c r="H500" s="31" t="s">
        <v>1198</v>
      </c>
      <c r="I500" s="31" t="s">
        <v>564</v>
      </c>
      <c r="K500" s="31" t="s">
        <v>565</v>
      </c>
      <c r="L500" s="31" t="s">
        <v>1971</v>
      </c>
      <c r="M500" t="s">
        <v>1971</v>
      </c>
      <c r="N500" t="s">
        <v>2453</v>
      </c>
    </row>
    <row r="501" spans="1:14" x14ac:dyDescent="0.2">
      <c r="A501" s="32">
        <v>74</v>
      </c>
      <c r="B501" s="31" t="s">
        <v>1199</v>
      </c>
      <c r="D501" s="31" t="s">
        <v>1119</v>
      </c>
      <c r="E501" s="31" t="s">
        <v>567</v>
      </c>
      <c r="F501" s="31" t="s">
        <v>334</v>
      </c>
      <c r="G501" s="31" t="s">
        <v>1195</v>
      </c>
      <c r="H501" s="31" t="s">
        <v>1196</v>
      </c>
      <c r="I501" s="31" t="s">
        <v>564</v>
      </c>
      <c r="K501" s="31" t="s">
        <v>565</v>
      </c>
      <c r="L501" s="31" t="s">
        <v>1972</v>
      </c>
      <c r="M501" t="s">
        <v>72</v>
      </c>
      <c r="N501" t="s">
        <v>2184</v>
      </c>
    </row>
    <row r="502" spans="1:14" x14ac:dyDescent="0.2">
      <c r="A502" s="32">
        <v>134</v>
      </c>
      <c r="B502" s="31" t="s">
        <v>1200</v>
      </c>
      <c r="D502" s="31" t="s">
        <v>1201</v>
      </c>
      <c r="E502" s="31" t="s">
        <v>575</v>
      </c>
      <c r="F502" s="31" t="s">
        <v>334</v>
      </c>
      <c r="G502" s="31" t="s">
        <v>1195</v>
      </c>
      <c r="H502" s="31" t="s">
        <v>1198</v>
      </c>
      <c r="I502" s="31" t="s">
        <v>564</v>
      </c>
      <c r="K502" s="31" t="s">
        <v>565</v>
      </c>
      <c r="L502" s="31" t="s">
        <v>1973</v>
      </c>
      <c r="M502" t="s">
        <v>563</v>
      </c>
      <c r="N502" t="s">
        <v>2454</v>
      </c>
    </row>
    <row r="503" spans="1:14" x14ac:dyDescent="0.2">
      <c r="A503" s="32">
        <v>149</v>
      </c>
      <c r="B503" s="31" t="s">
        <v>1202</v>
      </c>
      <c r="D503" s="31" t="s">
        <v>448</v>
      </c>
      <c r="E503" s="31" t="s">
        <v>575</v>
      </c>
      <c r="F503" s="31" t="s">
        <v>334</v>
      </c>
      <c r="G503" s="31" t="s">
        <v>1195</v>
      </c>
      <c r="H503" s="31" t="s">
        <v>1203</v>
      </c>
      <c r="I503" s="31" t="s">
        <v>564</v>
      </c>
      <c r="K503" s="31" t="s">
        <v>565</v>
      </c>
      <c r="L503" s="31" t="s">
        <v>1974</v>
      </c>
      <c r="M503" t="s">
        <v>1975</v>
      </c>
      <c r="N503" t="s">
        <v>2455</v>
      </c>
    </row>
    <row r="504" spans="1:14" x14ac:dyDescent="0.2">
      <c r="A504" s="32">
        <v>188</v>
      </c>
      <c r="B504" s="31" t="s">
        <v>577</v>
      </c>
      <c r="D504" s="31" t="s">
        <v>578</v>
      </c>
      <c r="E504" s="31" t="s">
        <v>575</v>
      </c>
      <c r="F504" s="31" t="s">
        <v>334</v>
      </c>
      <c r="G504" s="31" t="s">
        <v>1195</v>
      </c>
      <c r="H504" s="31" t="s">
        <v>1203</v>
      </c>
      <c r="I504" s="31" t="s">
        <v>564</v>
      </c>
      <c r="K504" s="31" t="s">
        <v>565</v>
      </c>
      <c r="L504" s="31" t="s">
        <v>1480</v>
      </c>
      <c r="M504" t="s">
        <v>13</v>
      </c>
      <c r="N504" t="s">
        <v>2191</v>
      </c>
    </row>
    <row r="505" spans="1:14" x14ac:dyDescent="0.2">
      <c r="A505" s="32">
        <v>193</v>
      </c>
      <c r="B505" s="31" t="s">
        <v>1204</v>
      </c>
      <c r="D505" s="31" t="s">
        <v>670</v>
      </c>
      <c r="E505" s="31" t="s">
        <v>575</v>
      </c>
      <c r="F505" s="31" t="s">
        <v>340</v>
      </c>
      <c r="G505" s="31" t="s">
        <v>1195</v>
      </c>
      <c r="H505" s="31" t="s">
        <v>1196</v>
      </c>
      <c r="I505" s="31" t="s">
        <v>564</v>
      </c>
      <c r="K505" s="31" t="s">
        <v>565</v>
      </c>
      <c r="L505" s="31" t="s">
        <v>1976</v>
      </c>
      <c r="M505" t="s">
        <v>1977</v>
      </c>
      <c r="N505" t="s">
        <v>2285</v>
      </c>
    </row>
    <row r="506" spans="1:14" x14ac:dyDescent="0.2">
      <c r="A506" s="32">
        <v>194</v>
      </c>
      <c r="B506" s="31" t="s">
        <v>579</v>
      </c>
      <c r="D506" s="31" t="s">
        <v>580</v>
      </c>
      <c r="E506" s="31" t="s">
        <v>575</v>
      </c>
      <c r="F506" s="31" t="s">
        <v>338</v>
      </c>
      <c r="G506" s="31" t="s">
        <v>1195</v>
      </c>
      <c r="H506" s="31" t="s">
        <v>1203</v>
      </c>
      <c r="I506" s="31" t="s">
        <v>564</v>
      </c>
      <c r="K506" s="31" t="s">
        <v>565</v>
      </c>
      <c r="L506" s="31" t="s">
        <v>79</v>
      </c>
      <c r="M506" t="s">
        <v>1481</v>
      </c>
      <c r="N506" t="s">
        <v>2192</v>
      </c>
    </row>
    <row r="507" spans="1:14" x14ac:dyDescent="0.2">
      <c r="A507" s="32">
        <v>200</v>
      </c>
      <c r="B507" s="31" t="s">
        <v>1205</v>
      </c>
      <c r="D507" s="31" t="s">
        <v>625</v>
      </c>
      <c r="E507" s="31" t="s">
        <v>575</v>
      </c>
      <c r="F507" s="31" t="s">
        <v>334</v>
      </c>
      <c r="G507" s="31" t="s">
        <v>1195</v>
      </c>
      <c r="H507" s="31" t="s">
        <v>1196</v>
      </c>
      <c r="I507" s="31" t="s">
        <v>564</v>
      </c>
      <c r="K507" s="31" t="s">
        <v>565</v>
      </c>
      <c r="L507" s="31" t="s">
        <v>563</v>
      </c>
      <c r="M507" t="s">
        <v>1569</v>
      </c>
      <c r="N507" t="s">
        <v>2214</v>
      </c>
    </row>
    <row r="508" spans="1:14" x14ac:dyDescent="0.2">
      <c r="A508" s="32">
        <v>202</v>
      </c>
      <c r="B508" s="31" t="s">
        <v>1206</v>
      </c>
      <c r="D508" s="31" t="s">
        <v>1167</v>
      </c>
      <c r="E508" s="31" t="s">
        <v>575</v>
      </c>
      <c r="F508" s="31" t="s">
        <v>336</v>
      </c>
      <c r="G508" s="31" t="s">
        <v>1195</v>
      </c>
      <c r="H508" s="31" t="s">
        <v>1196</v>
      </c>
      <c r="I508" s="31" t="s">
        <v>564</v>
      </c>
      <c r="K508" s="31" t="s">
        <v>565</v>
      </c>
      <c r="L508" s="31" t="s">
        <v>1978</v>
      </c>
      <c r="M508" t="s">
        <v>1866</v>
      </c>
      <c r="N508" t="s">
        <v>2456</v>
      </c>
    </row>
    <row r="509" spans="1:14" x14ac:dyDescent="0.2">
      <c r="A509" s="32">
        <v>208</v>
      </c>
      <c r="B509" s="31" t="s">
        <v>1207</v>
      </c>
      <c r="D509" s="31" t="s">
        <v>872</v>
      </c>
      <c r="E509" s="31" t="s">
        <v>575</v>
      </c>
      <c r="F509" s="31" t="s">
        <v>338</v>
      </c>
      <c r="G509" s="31" t="s">
        <v>1195</v>
      </c>
      <c r="H509" s="31" t="s">
        <v>1198</v>
      </c>
      <c r="I509" s="31" t="s">
        <v>564</v>
      </c>
      <c r="K509" s="31" t="s">
        <v>565</v>
      </c>
      <c r="L509" s="31" t="s">
        <v>1979</v>
      </c>
      <c r="M509" t="s">
        <v>94</v>
      </c>
      <c r="N509" t="s">
        <v>2457</v>
      </c>
    </row>
    <row r="510" spans="1:14" x14ac:dyDescent="0.2">
      <c r="A510" s="32">
        <v>209</v>
      </c>
      <c r="B510" s="31" t="s">
        <v>1208</v>
      </c>
      <c r="D510" s="31" t="s">
        <v>839</v>
      </c>
      <c r="E510" s="31" t="s">
        <v>575</v>
      </c>
      <c r="F510" s="31" t="s">
        <v>337</v>
      </c>
      <c r="G510" s="31" t="s">
        <v>1195</v>
      </c>
      <c r="H510" s="31" t="s">
        <v>1203</v>
      </c>
      <c r="I510" s="31" t="s">
        <v>564</v>
      </c>
      <c r="K510" s="31" t="s">
        <v>565</v>
      </c>
      <c r="L510" s="31" t="s">
        <v>13</v>
      </c>
      <c r="M510" t="s">
        <v>19</v>
      </c>
      <c r="N510" t="s">
        <v>2198</v>
      </c>
    </row>
    <row r="511" spans="1:14" x14ac:dyDescent="0.2">
      <c r="A511" s="32">
        <v>225</v>
      </c>
      <c r="B511" s="31" t="s">
        <v>1209</v>
      </c>
      <c r="D511" s="31" t="s">
        <v>601</v>
      </c>
      <c r="E511" s="31" t="s">
        <v>575</v>
      </c>
      <c r="F511" s="31" t="s">
        <v>338</v>
      </c>
      <c r="G511" s="31" t="s">
        <v>1195</v>
      </c>
      <c r="H511" s="31" t="s">
        <v>1198</v>
      </c>
      <c r="I511" s="31" t="s">
        <v>564</v>
      </c>
      <c r="K511" s="31" t="s">
        <v>565</v>
      </c>
      <c r="L511" s="31" t="s">
        <v>72</v>
      </c>
      <c r="M511" t="s">
        <v>34</v>
      </c>
      <c r="N511" t="s">
        <v>2204</v>
      </c>
    </row>
    <row r="512" spans="1:14" x14ac:dyDescent="0.2">
      <c r="A512" s="32">
        <v>242</v>
      </c>
      <c r="B512" s="31" t="s">
        <v>585</v>
      </c>
      <c r="D512" s="31" t="s">
        <v>586</v>
      </c>
      <c r="E512" s="31" t="s">
        <v>575</v>
      </c>
      <c r="F512" s="31" t="s">
        <v>338</v>
      </c>
      <c r="G512" s="31" t="s">
        <v>1195</v>
      </c>
      <c r="H512" s="31" t="s">
        <v>1203</v>
      </c>
      <c r="I512" s="31" t="s">
        <v>564</v>
      </c>
      <c r="K512" s="31" t="s">
        <v>565</v>
      </c>
      <c r="L512" s="31" t="s">
        <v>1485</v>
      </c>
      <c r="M512" t="s">
        <v>122</v>
      </c>
      <c r="N512" t="s">
        <v>2185</v>
      </c>
    </row>
    <row r="513" spans="1:14" x14ac:dyDescent="0.2">
      <c r="A513" s="32">
        <v>268</v>
      </c>
      <c r="B513" s="31" t="s">
        <v>587</v>
      </c>
      <c r="D513" s="31" t="s">
        <v>350</v>
      </c>
      <c r="E513" s="31" t="s">
        <v>588</v>
      </c>
      <c r="F513" s="31" t="s">
        <v>334</v>
      </c>
      <c r="G513" s="31" t="s">
        <v>1195</v>
      </c>
      <c r="H513" s="31" t="s">
        <v>1198</v>
      </c>
      <c r="I513" s="31" t="s">
        <v>564</v>
      </c>
      <c r="K513" s="31" t="s">
        <v>565</v>
      </c>
      <c r="L513" s="31" t="s">
        <v>1486</v>
      </c>
      <c r="M513" t="s">
        <v>14</v>
      </c>
      <c r="N513" t="s">
        <v>2195</v>
      </c>
    </row>
    <row r="514" spans="1:14" x14ac:dyDescent="0.2">
      <c r="A514" s="32">
        <v>276</v>
      </c>
      <c r="B514" s="31" t="s">
        <v>1210</v>
      </c>
      <c r="D514" s="31" t="s">
        <v>1211</v>
      </c>
      <c r="E514" s="31" t="s">
        <v>588</v>
      </c>
      <c r="F514" s="31" t="s">
        <v>337</v>
      </c>
      <c r="G514" s="31" t="s">
        <v>1195</v>
      </c>
      <c r="H514" s="31" t="s">
        <v>1198</v>
      </c>
      <c r="I514" s="31" t="s">
        <v>564</v>
      </c>
      <c r="K514" s="31" t="s">
        <v>565</v>
      </c>
      <c r="L514" s="31" t="s">
        <v>1980</v>
      </c>
      <c r="M514" t="s">
        <v>1981</v>
      </c>
      <c r="N514" t="s">
        <v>2233</v>
      </c>
    </row>
    <row r="515" spans="1:14" x14ac:dyDescent="0.2">
      <c r="A515" s="32">
        <v>290</v>
      </c>
      <c r="B515" s="31" t="s">
        <v>1212</v>
      </c>
      <c r="D515" s="31" t="s">
        <v>369</v>
      </c>
      <c r="E515" s="31" t="s">
        <v>588</v>
      </c>
      <c r="F515" s="31" t="s">
        <v>333</v>
      </c>
      <c r="G515" s="31" t="s">
        <v>1195</v>
      </c>
      <c r="H515" s="31" t="s">
        <v>1203</v>
      </c>
      <c r="I515" s="31" t="s">
        <v>564</v>
      </c>
      <c r="K515" s="31" t="s">
        <v>565</v>
      </c>
      <c r="L515" s="31" t="s">
        <v>1648</v>
      </c>
      <c r="M515" t="s">
        <v>89</v>
      </c>
      <c r="N515" t="s">
        <v>2217</v>
      </c>
    </row>
    <row r="516" spans="1:14" x14ac:dyDescent="0.2">
      <c r="A516" s="32">
        <v>322</v>
      </c>
      <c r="B516" s="31" t="s">
        <v>592</v>
      </c>
      <c r="D516" s="31" t="s">
        <v>593</v>
      </c>
      <c r="E516" s="31" t="s">
        <v>588</v>
      </c>
      <c r="F516" s="31" t="s">
        <v>348</v>
      </c>
      <c r="G516" s="31" t="s">
        <v>1195</v>
      </c>
      <c r="H516" s="31" t="s">
        <v>1196</v>
      </c>
      <c r="I516" s="31" t="s">
        <v>564</v>
      </c>
      <c r="K516" s="31" t="s">
        <v>565</v>
      </c>
      <c r="L516" s="31" t="s">
        <v>1489</v>
      </c>
      <c r="M516" t="s">
        <v>1490</v>
      </c>
      <c r="N516" t="s">
        <v>2197</v>
      </c>
    </row>
    <row r="517" spans="1:14" x14ac:dyDescent="0.2">
      <c r="A517" s="32">
        <v>324</v>
      </c>
      <c r="B517" s="31" t="s">
        <v>594</v>
      </c>
      <c r="D517" s="31" t="s">
        <v>595</v>
      </c>
      <c r="E517" s="31" t="s">
        <v>588</v>
      </c>
      <c r="F517" s="31" t="s">
        <v>338</v>
      </c>
      <c r="G517" s="31" t="s">
        <v>1195</v>
      </c>
      <c r="H517" s="31" t="s">
        <v>1203</v>
      </c>
      <c r="I517" s="31" t="s">
        <v>564</v>
      </c>
      <c r="K517" s="31" t="s">
        <v>565</v>
      </c>
      <c r="L517" s="31" t="s">
        <v>10</v>
      </c>
      <c r="M517" t="s">
        <v>1491</v>
      </c>
      <c r="N517" t="s">
        <v>2198</v>
      </c>
    </row>
    <row r="518" spans="1:14" x14ac:dyDescent="0.2">
      <c r="A518" s="32">
        <v>349</v>
      </c>
      <c r="B518" s="31" t="s">
        <v>1213</v>
      </c>
      <c r="D518" s="31" t="s">
        <v>363</v>
      </c>
      <c r="E518" s="31" t="s">
        <v>588</v>
      </c>
      <c r="F518" s="31" t="s">
        <v>341</v>
      </c>
      <c r="G518" s="31" t="s">
        <v>1195</v>
      </c>
      <c r="H518" s="31" t="s">
        <v>1198</v>
      </c>
      <c r="I518" s="31" t="s">
        <v>564</v>
      </c>
      <c r="K518" s="31" t="s">
        <v>565</v>
      </c>
      <c r="L518" s="31" t="s">
        <v>1982</v>
      </c>
      <c r="M518" t="s">
        <v>1983</v>
      </c>
      <c r="N518" t="s">
        <v>2404</v>
      </c>
    </row>
    <row r="519" spans="1:14" x14ac:dyDescent="0.2">
      <c r="A519" s="32">
        <v>358</v>
      </c>
      <c r="B519" s="31" t="s">
        <v>1214</v>
      </c>
      <c r="D519" s="31" t="s">
        <v>571</v>
      </c>
      <c r="E519" s="31" t="s">
        <v>588</v>
      </c>
      <c r="F519" s="31" t="s">
        <v>337</v>
      </c>
      <c r="G519" s="31" t="s">
        <v>1195</v>
      </c>
      <c r="H519" s="31" t="s">
        <v>1203</v>
      </c>
      <c r="I519" s="31" t="s">
        <v>564</v>
      </c>
      <c r="K519" s="31" t="s">
        <v>565</v>
      </c>
      <c r="L519" s="31" t="s">
        <v>1984</v>
      </c>
      <c r="M519" t="s">
        <v>1891</v>
      </c>
      <c r="N519" t="s">
        <v>2275</v>
      </c>
    </row>
    <row r="520" spans="1:14" x14ac:dyDescent="0.2">
      <c r="A520" s="32">
        <v>371</v>
      </c>
      <c r="B520" s="31" t="s">
        <v>605</v>
      </c>
      <c r="D520" s="31" t="s">
        <v>706</v>
      </c>
      <c r="E520" s="31" t="s">
        <v>588</v>
      </c>
      <c r="F520" s="31" t="s">
        <v>334</v>
      </c>
      <c r="G520" s="31" t="s">
        <v>1195</v>
      </c>
      <c r="H520" s="31" t="s">
        <v>1198</v>
      </c>
      <c r="I520" s="31" t="s">
        <v>564</v>
      </c>
      <c r="K520" s="31" t="s">
        <v>565</v>
      </c>
      <c r="L520" s="31" t="s">
        <v>56</v>
      </c>
      <c r="M520" t="s">
        <v>1499</v>
      </c>
      <c r="N520" t="s">
        <v>2193</v>
      </c>
    </row>
    <row r="521" spans="1:14" x14ac:dyDescent="0.2">
      <c r="A521" s="32">
        <v>377</v>
      </c>
      <c r="B521" s="31" t="s">
        <v>607</v>
      </c>
      <c r="D521" s="31" t="s">
        <v>608</v>
      </c>
      <c r="E521" s="31" t="s">
        <v>588</v>
      </c>
      <c r="F521" s="31" t="s">
        <v>342</v>
      </c>
      <c r="G521" s="31" t="s">
        <v>1195</v>
      </c>
      <c r="H521" s="31" t="s">
        <v>1203</v>
      </c>
      <c r="I521" s="31" t="s">
        <v>564</v>
      </c>
      <c r="K521" s="31" t="s">
        <v>565</v>
      </c>
      <c r="L521" s="31" t="s">
        <v>9</v>
      </c>
      <c r="M521" t="s">
        <v>362</v>
      </c>
      <c r="N521" t="s">
        <v>2203</v>
      </c>
    </row>
    <row r="522" spans="1:14" x14ac:dyDescent="0.2">
      <c r="A522" s="32">
        <v>406</v>
      </c>
      <c r="B522" s="31" t="s">
        <v>609</v>
      </c>
      <c r="D522" s="31" t="s">
        <v>382</v>
      </c>
      <c r="E522" s="31" t="s">
        <v>588</v>
      </c>
      <c r="F522" s="31" t="s">
        <v>343</v>
      </c>
      <c r="G522" s="31" t="s">
        <v>1195</v>
      </c>
      <c r="H522" s="31" t="s">
        <v>1196</v>
      </c>
      <c r="I522" s="31" t="s">
        <v>564</v>
      </c>
      <c r="K522" s="31" t="s">
        <v>565</v>
      </c>
      <c r="L522" s="31" t="s">
        <v>72</v>
      </c>
      <c r="M522" t="s">
        <v>1500</v>
      </c>
      <c r="N522" t="s">
        <v>2204</v>
      </c>
    </row>
    <row r="523" spans="1:14" x14ac:dyDescent="0.2">
      <c r="A523" s="32">
        <v>407</v>
      </c>
      <c r="B523" s="31" t="s">
        <v>610</v>
      </c>
      <c r="D523" s="31" t="s">
        <v>382</v>
      </c>
      <c r="E523" s="31" t="s">
        <v>602</v>
      </c>
      <c r="F523" s="31" t="s">
        <v>343</v>
      </c>
      <c r="G523" s="31" t="s">
        <v>1195</v>
      </c>
      <c r="H523" s="31" t="s">
        <v>1198</v>
      </c>
      <c r="I523" s="31" t="s">
        <v>564</v>
      </c>
      <c r="K523" s="31" t="s">
        <v>565</v>
      </c>
      <c r="L523" s="31" t="s">
        <v>1501</v>
      </c>
      <c r="M523" t="s">
        <v>1502</v>
      </c>
      <c r="N523" t="s">
        <v>2205</v>
      </c>
    </row>
    <row r="524" spans="1:14" x14ac:dyDescent="0.2">
      <c r="A524" s="32">
        <v>411</v>
      </c>
      <c r="B524" s="31" t="s">
        <v>611</v>
      </c>
      <c r="D524" s="31" t="s">
        <v>612</v>
      </c>
      <c r="E524" s="31" t="s">
        <v>588</v>
      </c>
      <c r="F524" s="31" t="s">
        <v>345</v>
      </c>
      <c r="G524" s="31" t="s">
        <v>1195</v>
      </c>
      <c r="H524" s="31" t="s">
        <v>1203</v>
      </c>
      <c r="I524" s="31" t="s">
        <v>564</v>
      </c>
      <c r="K524" s="31" t="s">
        <v>565</v>
      </c>
      <c r="L524" s="31" t="s">
        <v>25</v>
      </c>
      <c r="M524" t="s">
        <v>1503</v>
      </c>
      <c r="N524" t="s">
        <v>2185</v>
      </c>
    </row>
    <row r="525" spans="1:14" x14ac:dyDescent="0.2">
      <c r="A525" s="32">
        <v>430</v>
      </c>
      <c r="B525" s="31" t="s">
        <v>615</v>
      </c>
      <c r="D525" s="31" t="s">
        <v>616</v>
      </c>
      <c r="E525" s="31" t="s">
        <v>588</v>
      </c>
      <c r="F525" s="31" t="s">
        <v>335</v>
      </c>
      <c r="G525" s="31" t="s">
        <v>1195</v>
      </c>
      <c r="H525" s="31" t="s">
        <v>1203</v>
      </c>
      <c r="I525" s="31" t="s">
        <v>564</v>
      </c>
      <c r="K525" s="31" t="s">
        <v>565</v>
      </c>
      <c r="L525" s="31" t="s">
        <v>1504</v>
      </c>
      <c r="M525" t="s">
        <v>1505</v>
      </c>
      <c r="N525" t="s">
        <v>2185</v>
      </c>
    </row>
    <row r="526" spans="1:14" x14ac:dyDescent="0.2">
      <c r="A526" s="32">
        <v>436</v>
      </c>
      <c r="B526" s="31" t="s">
        <v>1215</v>
      </c>
      <c r="D526" s="31" t="s">
        <v>410</v>
      </c>
      <c r="E526" s="31" t="s">
        <v>588</v>
      </c>
      <c r="F526" s="31" t="s">
        <v>337</v>
      </c>
      <c r="G526" s="31" t="s">
        <v>1195</v>
      </c>
      <c r="H526" s="31" t="s">
        <v>1203</v>
      </c>
      <c r="I526" s="31" t="s">
        <v>564</v>
      </c>
      <c r="K526" s="31" t="s">
        <v>565</v>
      </c>
      <c r="L526" s="31" t="s">
        <v>13</v>
      </c>
      <c r="M526" t="s">
        <v>14</v>
      </c>
      <c r="N526" t="s">
        <v>2187</v>
      </c>
    </row>
    <row r="527" spans="1:14" x14ac:dyDescent="0.2">
      <c r="A527" s="32">
        <v>440</v>
      </c>
      <c r="B527" s="31" t="s">
        <v>1216</v>
      </c>
      <c r="D527" s="31" t="s">
        <v>810</v>
      </c>
      <c r="E527" s="31" t="s">
        <v>588</v>
      </c>
      <c r="F527" s="31" t="s">
        <v>337</v>
      </c>
      <c r="G527" s="31" t="s">
        <v>1195</v>
      </c>
      <c r="H527" s="31" t="s">
        <v>1198</v>
      </c>
      <c r="I527" s="31" t="s">
        <v>564</v>
      </c>
      <c r="K527" s="31" t="s">
        <v>565</v>
      </c>
      <c r="L527" s="31" t="s">
        <v>1985</v>
      </c>
      <c r="M527" t="s">
        <v>78</v>
      </c>
      <c r="N527" t="s">
        <v>2200</v>
      </c>
    </row>
    <row r="528" spans="1:14" x14ac:dyDescent="0.2">
      <c r="A528" s="32">
        <v>449</v>
      </c>
      <c r="B528" s="31" t="s">
        <v>618</v>
      </c>
      <c r="D528" s="31" t="s">
        <v>619</v>
      </c>
      <c r="E528" s="31" t="s">
        <v>588</v>
      </c>
      <c r="F528" s="31" t="s">
        <v>338</v>
      </c>
      <c r="G528" s="31" t="s">
        <v>1195</v>
      </c>
      <c r="H528" s="31" t="s">
        <v>1203</v>
      </c>
      <c r="I528" s="31" t="s">
        <v>564</v>
      </c>
      <c r="K528" s="31" t="s">
        <v>565</v>
      </c>
      <c r="L528" s="31" t="s">
        <v>1506</v>
      </c>
      <c r="M528" t="s">
        <v>79</v>
      </c>
      <c r="N528" t="s">
        <v>2208</v>
      </c>
    </row>
    <row r="529" spans="1:14" x14ac:dyDescent="0.2">
      <c r="A529" s="32">
        <v>459</v>
      </c>
      <c r="B529" s="31" t="s">
        <v>620</v>
      </c>
      <c r="D529" s="31" t="s">
        <v>400</v>
      </c>
      <c r="E529" s="31" t="s">
        <v>588</v>
      </c>
      <c r="F529" s="31" t="s">
        <v>333</v>
      </c>
      <c r="G529" s="31" t="s">
        <v>1195</v>
      </c>
      <c r="H529" s="31" t="s">
        <v>1198</v>
      </c>
      <c r="I529" s="31" t="s">
        <v>564</v>
      </c>
      <c r="K529" s="31" t="s">
        <v>565</v>
      </c>
      <c r="L529" s="31" t="s">
        <v>1507</v>
      </c>
      <c r="M529" t="s">
        <v>9</v>
      </c>
      <c r="N529" t="s">
        <v>2209</v>
      </c>
    </row>
    <row r="530" spans="1:14" x14ac:dyDescent="0.2">
      <c r="A530" s="32">
        <v>460</v>
      </c>
      <c r="B530" s="31" t="s">
        <v>1217</v>
      </c>
      <c r="D530" s="31" t="s">
        <v>655</v>
      </c>
      <c r="E530" s="31" t="s">
        <v>588</v>
      </c>
      <c r="F530" s="31" t="s">
        <v>332</v>
      </c>
      <c r="G530" s="31" t="s">
        <v>1195</v>
      </c>
      <c r="H530" s="31" t="s">
        <v>1198</v>
      </c>
      <c r="I530" s="31" t="s">
        <v>564</v>
      </c>
      <c r="K530" s="31" t="s">
        <v>565</v>
      </c>
      <c r="L530" s="31" t="s">
        <v>1751</v>
      </c>
      <c r="M530" t="s">
        <v>1986</v>
      </c>
      <c r="N530" t="s">
        <v>2458</v>
      </c>
    </row>
    <row r="531" spans="1:14" x14ac:dyDescent="0.2">
      <c r="A531" s="32">
        <v>470</v>
      </c>
      <c r="B531" s="31" t="s">
        <v>1218</v>
      </c>
      <c r="D531" s="31" t="s">
        <v>551</v>
      </c>
      <c r="E531" s="31" t="s">
        <v>623</v>
      </c>
      <c r="F531" s="31" t="s">
        <v>339</v>
      </c>
      <c r="G531" s="31" t="s">
        <v>1195</v>
      </c>
      <c r="H531" s="31" t="s">
        <v>1203</v>
      </c>
      <c r="I531" s="31" t="s">
        <v>564</v>
      </c>
      <c r="K531" s="31" t="s">
        <v>565</v>
      </c>
      <c r="L531" s="31" t="s">
        <v>57</v>
      </c>
      <c r="M531" t="s">
        <v>1743</v>
      </c>
      <c r="N531" t="s">
        <v>2459</v>
      </c>
    </row>
    <row r="532" spans="1:14" x14ac:dyDescent="0.2">
      <c r="A532" s="32">
        <v>475</v>
      </c>
      <c r="B532" s="31" t="s">
        <v>1219</v>
      </c>
      <c r="D532" s="31" t="s">
        <v>1033</v>
      </c>
      <c r="E532" s="31" t="s">
        <v>623</v>
      </c>
      <c r="F532" s="31" t="s">
        <v>334</v>
      </c>
      <c r="G532" s="31" t="s">
        <v>1195</v>
      </c>
      <c r="H532" s="31" t="s">
        <v>1198</v>
      </c>
      <c r="I532" s="31" t="s">
        <v>564</v>
      </c>
      <c r="K532" s="31" t="s">
        <v>565</v>
      </c>
      <c r="L532" s="31" t="s">
        <v>1888</v>
      </c>
      <c r="M532" t="s">
        <v>1765</v>
      </c>
      <c r="N532" t="s">
        <v>2253</v>
      </c>
    </row>
    <row r="533" spans="1:14" x14ac:dyDescent="0.2">
      <c r="A533" s="32">
        <v>484</v>
      </c>
      <c r="B533" s="31" t="s">
        <v>1220</v>
      </c>
      <c r="D533" s="31" t="s">
        <v>995</v>
      </c>
      <c r="E533" s="31" t="s">
        <v>623</v>
      </c>
      <c r="F533" s="31" t="s">
        <v>334</v>
      </c>
      <c r="G533" s="31" t="s">
        <v>1195</v>
      </c>
      <c r="H533" s="31" t="s">
        <v>1196</v>
      </c>
      <c r="I533" s="31" t="s">
        <v>564</v>
      </c>
      <c r="K533" s="31" t="s">
        <v>565</v>
      </c>
      <c r="L533" s="31" t="s">
        <v>1987</v>
      </c>
      <c r="M533" t="s">
        <v>1987</v>
      </c>
      <c r="N533" t="s">
        <v>2460</v>
      </c>
    </row>
    <row r="534" spans="1:14" x14ac:dyDescent="0.2">
      <c r="A534" s="32">
        <v>485</v>
      </c>
      <c r="B534" s="31" t="s">
        <v>621</v>
      </c>
      <c r="D534" s="31" t="s">
        <v>622</v>
      </c>
      <c r="E534" s="31" t="s">
        <v>623</v>
      </c>
      <c r="F534" s="31" t="s">
        <v>334</v>
      </c>
      <c r="G534" s="31" t="s">
        <v>1195</v>
      </c>
      <c r="H534" s="31" t="s">
        <v>1198</v>
      </c>
      <c r="I534" s="31" t="s">
        <v>564</v>
      </c>
      <c r="K534" s="31" t="s">
        <v>565</v>
      </c>
      <c r="L534" s="31" t="s">
        <v>1509</v>
      </c>
      <c r="M534" t="s">
        <v>1510</v>
      </c>
      <c r="N534" t="s">
        <v>2199</v>
      </c>
    </row>
    <row r="535" spans="1:14" x14ac:dyDescent="0.2">
      <c r="A535" s="32">
        <v>489</v>
      </c>
      <c r="B535" s="31" t="s">
        <v>1221</v>
      </c>
      <c r="D535" s="31" t="s">
        <v>1010</v>
      </c>
      <c r="E535" s="31" t="s">
        <v>623</v>
      </c>
      <c r="F535" s="31" t="s">
        <v>333</v>
      </c>
      <c r="G535" s="31" t="s">
        <v>1195</v>
      </c>
      <c r="H535" s="31" t="s">
        <v>1203</v>
      </c>
      <c r="I535" s="31" t="s">
        <v>564</v>
      </c>
      <c r="K535" s="31" t="s">
        <v>565</v>
      </c>
      <c r="L535" s="31" t="s">
        <v>1988</v>
      </c>
      <c r="M535" t="s">
        <v>1989</v>
      </c>
      <c r="N535" t="s">
        <v>2194</v>
      </c>
    </row>
    <row r="536" spans="1:14" x14ac:dyDescent="0.2">
      <c r="A536" s="32">
        <v>513</v>
      </c>
      <c r="B536" s="31" t="s">
        <v>1222</v>
      </c>
      <c r="D536" s="31" t="s">
        <v>483</v>
      </c>
      <c r="E536" s="31" t="s">
        <v>623</v>
      </c>
      <c r="F536" s="31" t="s">
        <v>336</v>
      </c>
      <c r="G536" s="31" t="s">
        <v>1195</v>
      </c>
      <c r="H536" s="31" t="s">
        <v>1203</v>
      </c>
      <c r="I536" s="31" t="s">
        <v>564</v>
      </c>
      <c r="K536" s="31" t="s">
        <v>565</v>
      </c>
      <c r="L536" s="31" t="s">
        <v>146</v>
      </c>
      <c r="M536" t="s">
        <v>72</v>
      </c>
      <c r="N536" t="s">
        <v>2461</v>
      </c>
    </row>
    <row r="537" spans="1:14" x14ac:dyDescent="0.2">
      <c r="A537" s="32">
        <v>519</v>
      </c>
      <c r="B537" s="31" t="s">
        <v>1223</v>
      </c>
      <c r="D537" s="31" t="s">
        <v>1021</v>
      </c>
      <c r="E537" s="31" t="s">
        <v>623</v>
      </c>
      <c r="F537" s="31" t="s">
        <v>341</v>
      </c>
      <c r="G537" s="31" t="s">
        <v>1195</v>
      </c>
      <c r="H537" s="31" t="s">
        <v>1203</v>
      </c>
      <c r="I537" s="31" t="s">
        <v>564</v>
      </c>
      <c r="K537" s="31" t="s">
        <v>565</v>
      </c>
      <c r="L537" s="31" t="s">
        <v>1990</v>
      </c>
      <c r="M537" t="s">
        <v>1830</v>
      </c>
      <c r="N537" t="s">
        <v>2375</v>
      </c>
    </row>
    <row r="538" spans="1:14" x14ac:dyDescent="0.2">
      <c r="A538" s="32">
        <v>524</v>
      </c>
      <c r="B538" s="31" t="s">
        <v>626</v>
      </c>
      <c r="D538" s="31" t="s">
        <v>627</v>
      </c>
      <c r="E538" s="31" t="s">
        <v>623</v>
      </c>
      <c r="F538" s="31" t="s">
        <v>337</v>
      </c>
      <c r="G538" s="31" t="s">
        <v>1195</v>
      </c>
      <c r="H538" s="31" t="s">
        <v>1196</v>
      </c>
      <c r="I538" s="31" t="s">
        <v>564</v>
      </c>
      <c r="K538" s="31" t="s">
        <v>565</v>
      </c>
      <c r="L538" s="31" t="s">
        <v>1513</v>
      </c>
      <c r="M538" t="s">
        <v>27</v>
      </c>
      <c r="N538" t="s">
        <v>2211</v>
      </c>
    </row>
    <row r="539" spans="1:14" x14ac:dyDescent="0.2">
      <c r="A539" s="32">
        <v>527</v>
      </c>
      <c r="B539" s="31" t="s">
        <v>1224</v>
      </c>
      <c r="D539" s="31" t="s">
        <v>408</v>
      </c>
      <c r="E539" s="31" t="s">
        <v>623</v>
      </c>
      <c r="F539" s="31" t="s">
        <v>340</v>
      </c>
      <c r="G539" s="31" t="s">
        <v>1195</v>
      </c>
      <c r="H539" s="31" t="s">
        <v>1203</v>
      </c>
      <c r="I539" s="31" t="s">
        <v>564</v>
      </c>
      <c r="K539" s="31" t="s">
        <v>565</v>
      </c>
      <c r="L539" s="31" t="s">
        <v>104</v>
      </c>
      <c r="M539" t="s">
        <v>72</v>
      </c>
      <c r="N539" t="s">
        <v>2338</v>
      </c>
    </row>
    <row r="540" spans="1:14" x14ac:dyDescent="0.2">
      <c r="A540" s="32">
        <v>549</v>
      </c>
      <c r="B540" s="31" t="s">
        <v>1225</v>
      </c>
      <c r="D540" s="31" t="s">
        <v>376</v>
      </c>
      <c r="E540" s="31" t="s">
        <v>637</v>
      </c>
      <c r="F540" s="31" t="s">
        <v>335</v>
      </c>
      <c r="G540" s="31" t="s">
        <v>1195</v>
      </c>
      <c r="H540" s="31" t="s">
        <v>1196</v>
      </c>
      <c r="I540" s="31" t="s">
        <v>564</v>
      </c>
      <c r="K540" s="31" t="s">
        <v>565</v>
      </c>
      <c r="L540" s="31" t="s">
        <v>394</v>
      </c>
      <c r="M540" t="s">
        <v>465</v>
      </c>
      <c r="N540" t="s">
        <v>2462</v>
      </c>
    </row>
    <row r="541" spans="1:14" x14ac:dyDescent="0.2">
      <c r="A541" s="32">
        <v>561</v>
      </c>
      <c r="B541" s="31" t="s">
        <v>1226</v>
      </c>
      <c r="D541" s="31" t="s">
        <v>933</v>
      </c>
      <c r="E541" s="31" t="s">
        <v>623</v>
      </c>
      <c r="F541" s="31" t="s">
        <v>337</v>
      </c>
      <c r="G541" s="31" t="s">
        <v>1195</v>
      </c>
      <c r="H541" s="31" t="s">
        <v>1203</v>
      </c>
      <c r="I541" s="31" t="s">
        <v>564</v>
      </c>
      <c r="K541" s="31" t="s">
        <v>565</v>
      </c>
      <c r="L541" s="31" t="s">
        <v>1991</v>
      </c>
      <c r="M541" t="s">
        <v>1992</v>
      </c>
      <c r="N541" t="s">
        <v>2233</v>
      </c>
    </row>
    <row r="542" spans="1:14" x14ac:dyDescent="0.2">
      <c r="A542" s="32">
        <v>576</v>
      </c>
      <c r="B542" s="31" t="s">
        <v>1227</v>
      </c>
      <c r="D542" s="31" t="s">
        <v>593</v>
      </c>
      <c r="E542" s="31" t="s">
        <v>637</v>
      </c>
      <c r="F542" s="31" t="s">
        <v>348</v>
      </c>
      <c r="G542" s="31" t="s">
        <v>1195</v>
      </c>
      <c r="H542" s="31" t="s">
        <v>1203</v>
      </c>
      <c r="I542" s="31" t="s">
        <v>564</v>
      </c>
      <c r="K542" s="31" t="s">
        <v>565</v>
      </c>
      <c r="L542" s="31" t="s">
        <v>1993</v>
      </c>
      <c r="M542" t="s">
        <v>1994</v>
      </c>
      <c r="N542" t="s">
        <v>2463</v>
      </c>
    </row>
    <row r="543" spans="1:14" x14ac:dyDescent="0.2">
      <c r="A543" s="32">
        <v>582</v>
      </c>
      <c r="B543" s="31" t="s">
        <v>1228</v>
      </c>
      <c r="D543" s="31" t="s">
        <v>404</v>
      </c>
      <c r="E543" s="31" t="s">
        <v>623</v>
      </c>
      <c r="F543" s="31" t="s">
        <v>340</v>
      </c>
      <c r="G543" s="31" t="s">
        <v>1195</v>
      </c>
      <c r="H543" s="31" t="s">
        <v>1203</v>
      </c>
      <c r="I543" s="31" t="s">
        <v>564</v>
      </c>
      <c r="K543" s="31" t="s">
        <v>565</v>
      </c>
      <c r="L543" s="31" t="s">
        <v>1995</v>
      </c>
      <c r="M543" t="s">
        <v>1996</v>
      </c>
      <c r="N543" t="s">
        <v>2246</v>
      </c>
    </row>
    <row r="544" spans="1:14" x14ac:dyDescent="0.2">
      <c r="A544" s="32">
        <v>594</v>
      </c>
      <c r="B544" s="31" t="s">
        <v>1229</v>
      </c>
      <c r="D544" s="31" t="s">
        <v>511</v>
      </c>
      <c r="E544" s="31" t="s">
        <v>623</v>
      </c>
      <c r="F544" s="31" t="s">
        <v>333</v>
      </c>
      <c r="G544" s="31" t="s">
        <v>1195</v>
      </c>
      <c r="H544" s="31" t="s">
        <v>1203</v>
      </c>
      <c r="I544" s="31" t="s">
        <v>564</v>
      </c>
      <c r="K544" s="31" t="s">
        <v>565</v>
      </c>
      <c r="L544" s="31" t="s">
        <v>1800</v>
      </c>
      <c r="M544" t="s">
        <v>1997</v>
      </c>
      <c r="N544" t="s">
        <v>2402</v>
      </c>
    </row>
    <row r="545" spans="1:14" x14ac:dyDescent="0.2">
      <c r="A545" s="32">
        <v>607</v>
      </c>
      <c r="B545" s="31" t="s">
        <v>1230</v>
      </c>
      <c r="D545" s="31" t="s">
        <v>1083</v>
      </c>
      <c r="E545" s="31" t="s">
        <v>623</v>
      </c>
      <c r="F545" s="31" t="s">
        <v>337</v>
      </c>
      <c r="G545" s="31" t="s">
        <v>1195</v>
      </c>
      <c r="H545" s="31" t="s">
        <v>1203</v>
      </c>
      <c r="I545" s="31" t="s">
        <v>564</v>
      </c>
      <c r="K545" s="31" t="s">
        <v>565</v>
      </c>
      <c r="L545" s="31" t="s">
        <v>9</v>
      </c>
      <c r="M545" t="s">
        <v>1714</v>
      </c>
      <c r="N545" t="s">
        <v>2285</v>
      </c>
    </row>
    <row r="546" spans="1:14" x14ac:dyDescent="0.2">
      <c r="A546" s="32">
        <v>612</v>
      </c>
      <c r="B546" s="31" t="s">
        <v>635</v>
      </c>
      <c r="D546" s="31" t="s">
        <v>636</v>
      </c>
      <c r="E546" s="31" t="s">
        <v>637</v>
      </c>
      <c r="F546" s="31" t="s">
        <v>344</v>
      </c>
      <c r="G546" s="31" t="s">
        <v>1195</v>
      </c>
      <c r="H546" s="31" t="s">
        <v>1196</v>
      </c>
      <c r="I546" s="31" t="s">
        <v>564</v>
      </c>
      <c r="K546" s="31" t="s">
        <v>565</v>
      </c>
      <c r="L546" s="31" t="s">
        <v>1522</v>
      </c>
      <c r="M546" t="s">
        <v>19</v>
      </c>
      <c r="N546" t="s">
        <v>2216</v>
      </c>
    </row>
    <row r="547" spans="1:14" x14ac:dyDescent="0.2">
      <c r="A547" s="32">
        <v>621</v>
      </c>
      <c r="B547" s="31" t="s">
        <v>1231</v>
      </c>
      <c r="D547" s="31" t="s">
        <v>1017</v>
      </c>
      <c r="E547" s="31" t="s">
        <v>623</v>
      </c>
      <c r="F547" s="31" t="s">
        <v>341</v>
      </c>
      <c r="G547" s="31" t="s">
        <v>1195</v>
      </c>
      <c r="H547" s="31" t="s">
        <v>1198</v>
      </c>
      <c r="I547" s="31" t="s">
        <v>564</v>
      </c>
      <c r="K547" s="31" t="s">
        <v>565</v>
      </c>
      <c r="L547" s="31" t="s">
        <v>1998</v>
      </c>
      <c r="M547" t="s">
        <v>1999</v>
      </c>
      <c r="N547" t="s">
        <v>2402</v>
      </c>
    </row>
    <row r="548" spans="1:14" x14ac:dyDescent="0.2">
      <c r="A548" s="32">
        <v>627</v>
      </c>
      <c r="B548" s="31" t="s">
        <v>1232</v>
      </c>
      <c r="D548" s="31" t="s">
        <v>455</v>
      </c>
      <c r="E548" s="31" t="s">
        <v>623</v>
      </c>
      <c r="F548" s="31" t="s">
        <v>340</v>
      </c>
      <c r="G548" s="31" t="s">
        <v>1195</v>
      </c>
      <c r="H548" s="31" t="s">
        <v>1203</v>
      </c>
      <c r="I548" s="31" t="s">
        <v>564</v>
      </c>
      <c r="K548" s="31" t="s">
        <v>565</v>
      </c>
      <c r="L548" s="31" t="s">
        <v>453</v>
      </c>
      <c r="M548" t="s">
        <v>454</v>
      </c>
      <c r="N548" t="s">
        <v>2213</v>
      </c>
    </row>
    <row r="549" spans="1:14" x14ac:dyDescent="0.2">
      <c r="A549" s="32">
        <v>642</v>
      </c>
      <c r="B549" s="31" t="s">
        <v>1233</v>
      </c>
      <c r="D549" s="31" t="s">
        <v>381</v>
      </c>
      <c r="E549" s="31" t="s">
        <v>623</v>
      </c>
      <c r="F549" s="31" t="s">
        <v>343</v>
      </c>
      <c r="G549" s="31" t="s">
        <v>1195</v>
      </c>
      <c r="H549" s="31" t="s">
        <v>1203</v>
      </c>
      <c r="I549" s="31" t="s">
        <v>564</v>
      </c>
      <c r="K549" s="31" t="s">
        <v>565</v>
      </c>
      <c r="L549" s="31" t="s">
        <v>146</v>
      </c>
      <c r="M549" t="s">
        <v>2000</v>
      </c>
      <c r="N549" t="s">
        <v>2196</v>
      </c>
    </row>
    <row r="550" spans="1:14" x14ac:dyDescent="0.2">
      <c r="A550" s="32">
        <v>668</v>
      </c>
      <c r="B550" s="31" t="s">
        <v>641</v>
      </c>
      <c r="D550" s="31" t="s">
        <v>642</v>
      </c>
      <c r="E550" s="31" t="s">
        <v>623</v>
      </c>
      <c r="F550" s="31" t="s">
        <v>343</v>
      </c>
      <c r="G550" s="31" t="s">
        <v>1195</v>
      </c>
      <c r="H550" s="31" t="s">
        <v>1203</v>
      </c>
      <c r="I550" s="31" t="s">
        <v>564</v>
      </c>
      <c r="K550" s="31" t="s">
        <v>565</v>
      </c>
      <c r="L550" s="31" t="s">
        <v>27</v>
      </c>
      <c r="M550" t="s">
        <v>17</v>
      </c>
      <c r="N550" t="s">
        <v>2217</v>
      </c>
    </row>
    <row r="551" spans="1:14" x14ac:dyDescent="0.2">
      <c r="A551" s="32">
        <v>672</v>
      </c>
      <c r="B551" s="31" t="s">
        <v>643</v>
      </c>
      <c r="D551" s="31" t="s">
        <v>644</v>
      </c>
      <c r="E551" s="31" t="s">
        <v>623</v>
      </c>
      <c r="F551" s="31" t="s">
        <v>339</v>
      </c>
      <c r="G551" s="31" t="s">
        <v>1195</v>
      </c>
      <c r="H551" s="31" t="s">
        <v>1203</v>
      </c>
      <c r="I551" s="31" t="s">
        <v>564</v>
      </c>
      <c r="K551" s="31" t="s">
        <v>565</v>
      </c>
      <c r="L551" s="31" t="s">
        <v>54</v>
      </c>
      <c r="M551" t="s">
        <v>39</v>
      </c>
      <c r="N551" t="s">
        <v>2218</v>
      </c>
    </row>
    <row r="552" spans="1:14" x14ac:dyDescent="0.2">
      <c r="A552" s="32">
        <v>691</v>
      </c>
      <c r="B552" s="31" t="s">
        <v>645</v>
      </c>
      <c r="D552" s="31" t="s">
        <v>366</v>
      </c>
      <c r="E552" s="31" t="s">
        <v>623</v>
      </c>
      <c r="F552" s="31" t="s">
        <v>335</v>
      </c>
      <c r="G552" s="31" t="s">
        <v>1195</v>
      </c>
      <c r="H552" s="31" t="s">
        <v>1198</v>
      </c>
      <c r="I552" s="31" t="s">
        <v>564</v>
      </c>
      <c r="K552" s="31" t="s">
        <v>565</v>
      </c>
      <c r="L552" s="31" t="s">
        <v>14</v>
      </c>
      <c r="M552" t="s">
        <v>1526</v>
      </c>
      <c r="N552" t="s">
        <v>2198</v>
      </c>
    </row>
    <row r="553" spans="1:14" x14ac:dyDescent="0.2">
      <c r="A553" s="32">
        <v>707</v>
      </c>
      <c r="B553" s="31" t="s">
        <v>1234</v>
      </c>
      <c r="D553" s="31" t="s">
        <v>416</v>
      </c>
      <c r="E553" s="31" t="s">
        <v>623</v>
      </c>
      <c r="F553" s="31" t="s">
        <v>336</v>
      </c>
      <c r="G553" s="31" t="s">
        <v>1195</v>
      </c>
      <c r="H553" s="31" t="s">
        <v>1203</v>
      </c>
      <c r="I553" s="31" t="s">
        <v>564</v>
      </c>
      <c r="K553" s="31" t="s">
        <v>565</v>
      </c>
      <c r="L553" s="31" t="s">
        <v>41</v>
      </c>
      <c r="M553" t="s">
        <v>2001</v>
      </c>
      <c r="N553" t="s">
        <v>2198</v>
      </c>
    </row>
    <row r="554" spans="1:14" x14ac:dyDescent="0.2">
      <c r="A554" s="32">
        <v>732</v>
      </c>
      <c r="B554" s="31" t="s">
        <v>648</v>
      </c>
      <c r="D554" s="31" t="s">
        <v>178</v>
      </c>
      <c r="E554" s="31" t="s">
        <v>623</v>
      </c>
      <c r="F554" s="31" t="s">
        <v>339</v>
      </c>
      <c r="G554" s="31" t="s">
        <v>1195</v>
      </c>
      <c r="H554" s="31" t="s">
        <v>1203</v>
      </c>
      <c r="I554" s="31" t="s">
        <v>564</v>
      </c>
      <c r="K554" s="31" t="s">
        <v>565</v>
      </c>
      <c r="L554" s="31" t="s">
        <v>1528</v>
      </c>
      <c r="M554" t="s">
        <v>550</v>
      </c>
      <c r="N554" t="s">
        <v>2220</v>
      </c>
    </row>
    <row r="555" spans="1:14" x14ac:dyDescent="0.2">
      <c r="A555" s="32">
        <v>736</v>
      </c>
      <c r="B555" s="31" t="s">
        <v>649</v>
      </c>
      <c r="D555" s="31" t="s">
        <v>650</v>
      </c>
      <c r="E555" s="31" t="s">
        <v>623</v>
      </c>
      <c r="F555" s="31" t="s">
        <v>335</v>
      </c>
      <c r="G555" s="31" t="s">
        <v>1195</v>
      </c>
      <c r="H555" s="31" t="s">
        <v>1203</v>
      </c>
      <c r="I555" s="31" t="s">
        <v>564</v>
      </c>
      <c r="K555" s="31" t="s">
        <v>565</v>
      </c>
      <c r="L555" s="31" t="s">
        <v>1529</v>
      </c>
      <c r="M555" t="s">
        <v>1530</v>
      </c>
      <c r="N555" t="s">
        <v>2221</v>
      </c>
    </row>
    <row r="556" spans="1:14" x14ac:dyDescent="0.2">
      <c r="A556" s="32">
        <v>753</v>
      </c>
      <c r="B556" s="31" t="s">
        <v>1235</v>
      </c>
      <c r="D556" s="31" t="s">
        <v>1145</v>
      </c>
      <c r="E556" s="31" t="s">
        <v>623</v>
      </c>
      <c r="F556" s="31" t="s">
        <v>339</v>
      </c>
      <c r="G556" s="31" t="s">
        <v>1195</v>
      </c>
      <c r="H556" s="31" t="s">
        <v>1198</v>
      </c>
      <c r="I556" s="31" t="s">
        <v>564</v>
      </c>
      <c r="K556" s="31" t="s">
        <v>565</v>
      </c>
      <c r="L556" s="31" t="s">
        <v>57</v>
      </c>
      <c r="M556" t="s">
        <v>563</v>
      </c>
      <c r="N556" t="s">
        <v>2464</v>
      </c>
    </row>
    <row r="557" spans="1:14" x14ac:dyDescent="0.2">
      <c r="A557" s="32">
        <v>769</v>
      </c>
      <c r="B557" s="31" t="s">
        <v>651</v>
      </c>
      <c r="D557" s="31" t="s">
        <v>652</v>
      </c>
      <c r="E557" s="31" t="s">
        <v>653</v>
      </c>
      <c r="F557" s="31" t="s">
        <v>334</v>
      </c>
      <c r="G557" s="31" t="s">
        <v>1195</v>
      </c>
      <c r="H557" s="31" t="s">
        <v>1203</v>
      </c>
      <c r="I557" s="31" t="s">
        <v>564</v>
      </c>
      <c r="K557" s="31" t="s">
        <v>565</v>
      </c>
      <c r="L557" s="31" t="s">
        <v>1531</v>
      </c>
      <c r="M557" t="s">
        <v>57</v>
      </c>
      <c r="N557" t="s">
        <v>2199</v>
      </c>
    </row>
    <row r="558" spans="1:14" x14ac:dyDescent="0.2">
      <c r="A558" s="32">
        <v>777</v>
      </c>
      <c r="B558" s="31" t="s">
        <v>1236</v>
      </c>
      <c r="D558" s="31" t="s">
        <v>1138</v>
      </c>
      <c r="E558" s="31" t="s">
        <v>653</v>
      </c>
      <c r="F558" s="31" t="s">
        <v>344</v>
      </c>
      <c r="G558" s="31" t="s">
        <v>1195</v>
      </c>
      <c r="H558" s="31" t="s">
        <v>1198</v>
      </c>
      <c r="I558" s="31" t="s">
        <v>564</v>
      </c>
      <c r="K558" s="31" t="s">
        <v>565</v>
      </c>
      <c r="L558" s="31" t="s">
        <v>2002</v>
      </c>
      <c r="M558" t="s">
        <v>2003</v>
      </c>
      <c r="N558" t="s">
        <v>2465</v>
      </c>
    </row>
    <row r="559" spans="1:14" x14ac:dyDescent="0.2">
      <c r="A559" s="32">
        <v>780</v>
      </c>
      <c r="B559" s="31" t="s">
        <v>654</v>
      </c>
      <c r="D559" s="31" t="s">
        <v>374</v>
      </c>
      <c r="E559" s="31" t="s">
        <v>653</v>
      </c>
      <c r="F559" s="31" t="s">
        <v>332</v>
      </c>
      <c r="G559" s="31" t="s">
        <v>1195</v>
      </c>
      <c r="H559" s="31" t="s">
        <v>1198</v>
      </c>
      <c r="I559" s="31" t="s">
        <v>564</v>
      </c>
      <c r="K559" s="31" t="s">
        <v>565</v>
      </c>
      <c r="L559" s="31" t="s">
        <v>1532</v>
      </c>
      <c r="M559" t="s">
        <v>57</v>
      </c>
      <c r="N559" t="s">
        <v>2199</v>
      </c>
    </row>
    <row r="560" spans="1:14" x14ac:dyDescent="0.2">
      <c r="A560" s="32">
        <v>827</v>
      </c>
      <c r="B560" s="31" t="s">
        <v>656</v>
      </c>
      <c r="D560" s="31" t="s">
        <v>428</v>
      </c>
      <c r="E560" s="31" t="s">
        <v>653</v>
      </c>
      <c r="F560" s="31" t="s">
        <v>338</v>
      </c>
      <c r="G560" s="31" t="s">
        <v>1195</v>
      </c>
      <c r="H560" s="31" t="s">
        <v>1196</v>
      </c>
      <c r="I560" s="31" t="s">
        <v>564</v>
      </c>
      <c r="K560" s="31" t="s">
        <v>565</v>
      </c>
      <c r="L560" s="31" t="s">
        <v>10</v>
      </c>
      <c r="M560" t="s">
        <v>1533</v>
      </c>
      <c r="N560" t="s">
        <v>2222</v>
      </c>
    </row>
    <row r="561" spans="1:14" x14ac:dyDescent="0.2">
      <c r="A561" s="32">
        <v>838</v>
      </c>
      <c r="B561" s="31" t="s">
        <v>1237</v>
      </c>
      <c r="D561" s="31" t="s">
        <v>414</v>
      </c>
      <c r="E561" s="31" t="s">
        <v>653</v>
      </c>
      <c r="F561" s="31" t="s">
        <v>338</v>
      </c>
      <c r="G561" s="31" t="s">
        <v>1195</v>
      </c>
      <c r="H561" s="31" t="s">
        <v>1203</v>
      </c>
      <c r="I561" s="31" t="s">
        <v>564</v>
      </c>
      <c r="K561" s="31" t="s">
        <v>952</v>
      </c>
      <c r="L561" s="31" t="s">
        <v>2004</v>
      </c>
      <c r="N561" t="s">
        <v>2466</v>
      </c>
    </row>
    <row r="562" spans="1:14" x14ac:dyDescent="0.2">
      <c r="A562" s="32">
        <v>843</v>
      </c>
      <c r="B562" s="31" t="s">
        <v>658</v>
      </c>
      <c r="D562" s="31" t="s">
        <v>659</v>
      </c>
      <c r="E562" s="31" t="s">
        <v>653</v>
      </c>
      <c r="F562" s="31" t="s">
        <v>348</v>
      </c>
      <c r="G562" s="31" t="s">
        <v>1195</v>
      </c>
      <c r="H562" s="31" t="s">
        <v>1198</v>
      </c>
      <c r="I562" s="31" t="s">
        <v>564</v>
      </c>
      <c r="K562" s="31" t="s">
        <v>565</v>
      </c>
      <c r="L562" s="31" t="s">
        <v>1534</v>
      </c>
      <c r="M562" t="s">
        <v>10</v>
      </c>
      <c r="N562" t="s">
        <v>2223</v>
      </c>
    </row>
    <row r="563" spans="1:14" x14ac:dyDescent="0.2">
      <c r="A563" s="32">
        <v>852</v>
      </c>
      <c r="B563" s="31" t="s">
        <v>1238</v>
      </c>
      <c r="D563" s="31" t="s">
        <v>680</v>
      </c>
      <c r="E563" s="31" t="s">
        <v>653</v>
      </c>
      <c r="F563" s="31" t="s">
        <v>337</v>
      </c>
      <c r="G563" s="31" t="s">
        <v>1195</v>
      </c>
      <c r="H563" s="31" t="s">
        <v>1198</v>
      </c>
      <c r="I563" s="31" t="s">
        <v>564</v>
      </c>
      <c r="K563" s="31" t="s">
        <v>565</v>
      </c>
      <c r="L563" s="31" t="s">
        <v>2005</v>
      </c>
      <c r="M563" t="s">
        <v>2006</v>
      </c>
      <c r="N563" t="s">
        <v>2467</v>
      </c>
    </row>
    <row r="564" spans="1:14" x14ac:dyDescent="0.2">
      <c r="A564" s="32">
        <v>854</v>
      </c>
      <c r="B564" s="31" t="s">
        <v>1239</v>
      </c>
      <c r="D564" s="31" t="s">
        <v>389</v>
      </c>
      <c r="E564" s="31" t="s">
        <v>653</v>
      </c>
      <c r="F564" s="31" t="s">
        <v>337</v>
      </c>
      <c r="G564" s="31" t="s">
        <v>1195</v>
      </c>
      <c r="H564" s="31" t="s">
        <v>1198</v>
      </c>
      <c r="I564" s="31" t="s">
        <v>564</v>
      </c>
      <c r="K564" s="31" t="s">
        <v>565</v>
      </c>
      <c r="L564" s="31" t="s">
        <v>1768</v>
      </c>
      <c r="M564" t="s">
        <v>1984</v>
      </c>
      <c r="N564" t="s">
        <v>2468</v>
      </c>
    </row>
    <row r="565" spans="1:14" x14ac:dyDescent="0.2">
      <c r="A565" s="32">
        <v>855</v>
      </c>
      <c r="B565" s="31" t="s">
        <v>662</v>
      </c>
      <c r="D565" s="31" t="s">
        <v>472</v>
      </c>
      <c r="E565" s="31" t="s">
        <v>653</v>
      </c>
      <c r="F565" s="31" t="s">
        <v>340</v>
      </c>
      <c r="G565" s="31" t="s">
        <v>1195</v>
      </c>
      <c r="H565" s="31" t="s">
        <v>1198</v>
      </c>
      <c r="I565" s="31" t="s">
        <v>564</v>
      </c>
      <c r="K565" s="31" t="s">
        <v>565</v>
      </c>
      <c r="L565" s="31" t="s">
        <v>1537</v>
      </c>
      <c r="M565" t="s">
        <v>1538</v>
      </c>
      <c r="N565" t="s">
        <v>2224</v>
      </c>
    </row>
    <row r="566" spans="1:14" x14ac:dyDescent="0.2">
      <c r="A566" s="32">
        <v>867</v>
      </c>
      <c r="B566" s="31" t="s">
        <v>1240</v>
      </c>
      <c r="D566" s="31" t="s">
        <v>401</v>
      </c>
      <c r="E566" s="31" t="s">
        <v>653</v>
      </c>
      <c r="F566" s="31" t="s">
        <v>334</v>
      </c>
      <c r="G566" s="31" t="s">
        <v>1195</v>
      </c>
      <c r="H566" s="31" t="s">
        <v>1198</v>
      </c>
      <c r="I566" s="31" t="s">
        <v>564</v>
      </c>
      <c r="K566" s="31" t="s">
        <v>565</v>
      </c>
      <c r="L566" s="31" t="s">
        <v>2007</v>
      </c>
      <c r="M566" t="s">
        <v>2008</v>
      </c>
      <c r="N566" t="s">
        <v>2469</v>
      </c>
    </row>
    <row r="567" spans="1:14" x14ac:dyDescent="0.2">
      <c r="A567" s="32">
        <v>872</v>
      </c>
      <c r="B567" s="31" t="s">
        <v>664</v>
      </c>
      <c r="D567" s="31" t="s">
        <v>665</v>
      </c>
      <c r="E567" s="31" t="s">
        <v>653</v>
      </c>
      <c r="F567" s="31" t="s">
        <v>333</v>
      </c>
      <c r="G567" s="31" t="s">
        <v>1195</v>
      </c>
      <c r="H567" s="31" t="s">
        <v>1203</v>
      </c>
      <c r="I567" s="31" t="s">
        <v>564</v>
      </c>
      <c r="K567" s="31" t="s">
        <v>565</v>
      </c>
      <c r="L567" s="31" t="s">
        <v>54</v>
      </c>
      <c r="M567" t="s">
        <v>17</v>
      </c>
      <c r="N567" t="s">
        <v>2225</v>
      </c>
    </row>
    <row r="568" spans="1:14" x14ac:dyDescent="0.2">
      <c r="A568" s="32">
        <v>875</v>
      </c>
      <c r="B568" s="31" t="s">
        <v>666</v>
      </c>
      <c r="D568" s="31" t="s">
        <v>408</v>
      </c>
      <c r="E568" s="31" t="s">
        <v>653</v>
      </c>
      <c r="F568" s="31" t="s">
        <v>340</v>
      </c>
      <c r="G568" s="31" t="s">
        <v>1195</v>
      </c>
      <c r="H568" s="31" t="s">
        <v>1203</v>
      </c>
      <c r="I568" s="31" t="s">
        <v>564</v>
      </c>
      <c r="K568" s="31" t="s">
        <v>565</v>
      </c>
      <c r="L568" s="31" t="s">
        <v>1539</v>
      </c>
      <c r="M568" t="s">
        <v>1540</v>
      </c>
      <c r="N568" t="s">
        <v>2213</v>
      </c>
    </row>
    <row r="569" spans="1:14" x14ac:dyDescent="0.2">
      <c r="A569" s="32">
        <v>876</v>
      </c>
      <c r="B569" s="31" t="s">
        <v>1241</v>
      </c>
      <c r="D569" s="31" t="s">
        <v>787</v>
      </c>
      <c r="E569" s="31" t="s">
        <v>653</v>
      </c>
      <c r="F569" s="31" t="s">
        <v>341</v>
      </c>
      <c r="G569" s="31" t="s">
        <v>1195</v>
      </c>
      <c r="H569" s="31" t="s">
        <v>1196</v>
      </c>
      <c r="I569" s="31" t="s">
        <v>564</v>
      </c>
      <c r="K569" s="31" t="s">
        <v>565</v>
      </c>
      <c r="L569" s="31" t="s">
        <v>2009</v>
      </c>
      <c r="M569" t="s">
        <v>2010</v>
      </c>
      <c r="N569" t="s">
        <v>2229</v>
      </c>
    </row>
    <row r="570" spans="1:14" x14ac:dyDescent="0.2">
      <c r="A570" s="32">
        <v>883</v>
      </c>
      <c r="B570" s="31" t="s">
        <v>1242</v>
      </c>
      <c r="D570" s="31" t="s">
        <v>467</v>
      </c>
      <c r="E570" s="31" t="s">
        <v>653</v>
      </c>
      <c r="F570" s="31" t="s">
        <v>343</v>
      </c>
      <c r="G570" s="31" t="s">
        <v>1195</v>
      </c>
      <c r="H570" s="31" t="s">
        <v>1196</v>
      </c>
      <c r="I570" s="31" t="s">
        <v>564</v>
      </c>
      <c r="K570" s="31" t="s">
        <v>565</v>
      </c>
      <c r="L570" s="31" t="s">
        <v>2011</v>
      </c>
      <c r="M570" t="s">
        <v>1556</v>
      </c>
      <c r="N570" t="s">
        <v>2213</v>
      </c>
    </row>
    <row r="571" spans="1:14" x14ac:dyDescent="0.2">
      <c r="A571" s="32">
        <v>895</v>
      </c>
      <c r="B571" s="31" t="s">
        <v>1243</v>
      </c>
      <c r="D571" s="31" t="s">
        <v>404</v>
      </c>
      <c r="E571" s="31" t="s">
        <v>653</v>
      </c>
      <c r="F571" s="31" t="s">
        <v>340</v>
      </c>
      <c r="G571" s="31" t="s">
        <v>1195</v>
      </c>
      <c r="H571" s="31" t="s">
        <v>1196</v>
      </c>
      <c r="I571" s="31" t="s">
        <v>564</v>
      </c>
      <c r="K571" s="31" t="s">
        <v>565</v>
      </c>
      <c r="L571" s="31" t="s">
        <v>2012</v>
      </c>
      <c r="M571" t="s">
        <v>1636</v>
      </c>
      <c r="N571" t="s">
        <v>2383</v>
      </c>
    </row>
    <row r="572" spans="1:14" x14ac:dyDescent="0.2">
      <c r="A572" s="32">
        <v>901</v>
      </c>
      <c r="B572" s="31" t="s">
        <v>1244</v>
      </c>
      <c r="D572" s="31" t="s">
        <v>1007</v>
      </c>
      <c r="E572" s="31" t="s">
        <v>653</v>
      </c>
      <c r="F572" s="31" t="s">
        <v>345</v>
      </c>
      <c r="G572" s="31" t="s">
        <v>1195</v>
      </c>
      <c r="H572" s="31" t="s">
        <v>1203</v>
      </c>
      <c r="I572" s="31" t="s">
        <v>564</v>
      </c>
      <c r="K572" s="31" t="s">
        <v>565</v>
      </c>
      <c r="L572" s="31" t="s">
        <v>2013</v>
      </c>
      <c r="M572" t="s">
        <v>2014</v>
      </c>
      <c r="N572" t="s">
        <v>2196</v>
      </c>
    </row>
    <row r="573" spans="1:14" x14ac:dyDescent="0.2">
      <c r="A573" s="32">
        <v>906</v>
      </c>
      <c r="B573" s="31" t="s">
        <v>1245</v>
      </c>
      <c r="D573" s="31" t="s">
        <v>661</v>
      </c>
      <c r="E573" s="31" t="s">
        <v>653</v>
      </c>
      <c r="F573" s="31" t="s">
        <v>339</v>
      </c>
      <c r="G573" s="31" t="s">
        <v>1195</v>
      </c>
      <c r="H573" s="31" t="s">
        <v>1203</v>
      </c>
      <c r="I573" s="31" t="s">
        <v>564</v>
      </c>
      <c r="K573" s="31" t="s">
        <v>565</v>
      </c>
      <c r="L573" s="31" t="s">
        <v>2015</v>
      </c>
      <c r="M573" t="s">
        <v>2016</v>
      </c>
      <c r="N573" t="s">
        <v>2470</v>
      </c>
    </row>
    <row r="574" spans="1:14" x14ac:dyDescent="0.2">
      <c r="A574" s="32">
        <v>914</v>
      </c>
      <c r="B574" s="31" t="s">
        <v>1246</v>
      </c>
      <c r="D574" s="31" t="s">
        <v>397</v>
      </c>
      <c r="E574" s="31" t="s">
        <v>653</v>
      </c>
      <c r="F574" s="31" t="s">
        <v>340</v>
      </c>
      <c r="G574" s="31" t="s">
        <v>1195</v>
      </c>
      <c r="H574" s="31" t="s">
        <v>1196</v>
      </c>
      <c r="I574" s="31" t="s">
        <v>564</v>
      </c>
      <c r="K574" s="31" t="s">
        <v>565</v>
      </c>
      <c r="L574" s="31" t="s">
        <v>79</v>
      </c>
      <c r="M574" t="s">
        <v>1616</v>
      </c>
      <c r="N574" t="s">
        <v>2471</v>
      </c>
    </row>
    <row r="575" spans="1:14" x14ac:dyDescent="0.2">
      <c r="A575" s="32">
        <v>930</v>
      </c>
      <c r="B575" s="31" t="s">
        <v>1247</v>
      </c>
      <c r="D575" s="31" t="s">
        <v>389</v>
      </c>
      <c r="E575" s="31" t="s">
        <v>653</v>
      </c>
      <c r="F575" s="31" t="s">
        <v>337</v>
      </c>
      <c r="G575" s="31" t="s">
        <v>1195</v>
      </c>
      <c r="H575" s="31" t="s">
        <v>1196</v>
      </c>
      <c r="I575" s="31" t="s">
        <v>564</v>
      </c>
      <c r="K575" s="31" t="s">
        <v>565</v>
      </c>
      <c r="L575" s="31" t="s">
        <v>2017</v>
      </c>
      <c r="M575" t="s">
        <v>2018</v>
      </c>
      <c r="N575" t="s">
        <v>2187</v>
      </c>
    </row>
    <row r="576" spans="1:14" x14ac:dyDescent="0.2">
      <c r="A576" s="32">
        <v>942</v>
      </c>
      <c r="B576" s="31" t="s">
        <v>1248</v>
      </c>
      <c r="D576" s="31" t="s">
        <v>647</v>
      </c>
      <c r="E576" s="31" t="s">
        <v>653</v>
      </c>
      <c r="F576" s="31" t="s">
        <v>333</v>
      </c>
      <c r="G576" s="31" t="s">
        <v>1195</v>
      </c>
      <c r="H576" s="31" t="s">
        <v>1196</v>
      </c>
      <c r="I576" s="31" t="s">
        <v>564</v>
      </c>
      <c r="K576" s="31" t="s">
        <v>565</v>
      </c>
      <c r="L576" s="31" t="s">
        <v>2019</v>
      </c>
      <c r="M576" t="s">
        <v>92</v>
      </c>
      <c r="N576" t="s">
        <v>2225</v>
      </c>
    </row>
    <row r="577" spans="1:14" x14ac:dyDescent="0.2">
      <c r="A577" s="32">
        <v>961</v>
      </c>
      <c r="B577" s="31" t="s">
        <v>672</v>
      </c>
      <c r="D577" s="31" t="s">
        <v>379</v>
      </c>
      <c r="E577" s="31" t="s">
        <v>653</v>
      </c>
      <c r="F577" s="31" t="s">
        <v>339</v>
      </c>
      <c r="G577" s="31" t="s">
        <v>1195</v>
      </c>
      <c r="H577" s="31" t="s">
        <v>1203</v>
      </c>
      <c r="I577" s="31" t="s">
        <v>564</v>
      </c>
      <c r="K577" s="31" t="s">
        <v>565</v>
      </c>
      <c r="L577" s="31" t="s">
        <v>1545</v>
      </c>
      <c r="M577" t="s">
        <v>1546</v>
      </c>
      <c r="N577" t="s">
        <v>2228</v>
      </c>
    </row>
    <row r="578" spans="1:14" x14ac:dyDescent="0.2">
      <c r="A578" s="32">
        <v>970</v>
      </c>
      <c r="B578" s="31" t="s">
        <v>1249</v>
      </c>
      <c r="D578" s="31" t="s">
        <v>670</v>
      </c>
      <c r="E578" s="31" t="s">
        <v>653</v>
      </c>
      <c r="F578" s="31" t="s">
        <v>340</v>
      </c>
      <c r="G578" s="31" t="s">
        <v>1195</v>
      </c>
      <c r="H578" s="31" t="s">
        <v>1203</v>
      </c>
      <c r="I578" s="31" t="s">
        <v>564</v>
      </c>
      <c r="K578" s="31" t="s">
        <v>565</v>
      </c>
      <c r="L578" s="31" t="s">
        <v>14</v>
      </c>
      <c r="M578" t="s">
        <v>54</v>
      </c>
      <c r="N578" t="s">
        <v>2276</v>
      </c>
    </row>
    <row r="579" spans="1:14" x14ac:dyDescent="0.2">
      <c r="A579" s="32">
        <v>973</v>
      </c>
      <c r="B579" s="31" t="s">
        <v>1250</v>
      </c>
      <c r="D579" s="31" t="s">
        <v>523</v>
      </c>
      <c r="E579" s="31" t="s">
        <v>653</v>
      </c>
      <c r="F579" s="31" t="s">
        <v>335</v>
      </c>
      <c r="G579" s="31" t="s">
        <v>1195</v>
      </c>
      <c r="H579" s="31" t="s">
        <v>1198</v>
      </c>
      <c r="I579" s="31" t="s">
        <v>564</v>
      </c>
      <c r="K579" s="31" t="s">
        <v>565</v>
      </c>
      <c r="L579" s="31" t="s">
        <v>2020</v>
      </c>
      <c r="M579" t="s">
        <v>2021</v>
      </c>
      <c r="N579" t="s">
        <v>2472</v>
      </c>
    </row>
    <row r="580" spans="1:14" x14ac:dyDescent="0.2">
      <c r="A580" s="32">
        <v>995</v>
      </c>
      <c r="B580" s="31" t="s">
        <v>673</v>
      </c>
      <c r="D580" s="31" t="s">
        <v>640</v>
      </c>
      <c r="E580" s="31" t="s">
        <v>653</v>
      </c>
      <c r="F580" s="31" t="s">
        <v>338</v>
      </c>
      <c r="G580" s="31" t="s">
        <v>1195</v>
      </c>
      <c r="H580" s="31" t="s">
        <v>1203</v>
      </c>
      <c r="I580" s="31" t="s">
        <v>564</v>
      </c>
      <c r="K580" s="31" t="s">
        <v>565</v>
      </c>
      <c r="L580" s="31" t="s">
        <v>103</v>
      </c>
      <c r="M580" t="s">
        <v>1547</v>
      </c>
      <c r="N580" t="s">
        <v>2229</v>
      </c>
    </row>
    <row r="581" spans="1:14" x14ac:dyDescent="0.2">
      <c r="A581" s="32">
        <v>1000</v>
      </c>
      <c r="B581" s="31" t="s">
        <v>1251</v>
      </c>
      <c r="D581" s="31" t="s">
        <v>789</v>
      </c>
      <c r="E581" s="31" t="s">
        <v>653</v>
      </c>
      <c r="F581" s="31" t="s">
        <v>345</v>
      </c>
      <c r="G581" s="31" t="s">
        <v>1195</v>
      </c>
      <c r="H581" s="31" t="s">
        <v>1203</v>
      </c>
      <c r="I581" s="31" t="s">
        <v>564</v>
      </c>
      <c r="K581" s="31" t="s">
        <v>565</v>
      </c>
      <c r="L581" s="31" t="s">
        <v>1665</v>
      </c>
      <c r="M581" t="s">
        <v>2022</v>
      </c>
      <c r="N581" t="s">
        <v>2313</v>
      </c>
    </row>
    <row r="582" spans="1:14" x14ac:dyDescent="0.2">
      <c r="A582" s="32">
        <v>1026</v>
      </c>
      <c r="B582" s="31" t="s">
        <v>675</v>
      </c>
      <c r="D582" s="31" t="s">
        <v>676</v>
      </c>
      <c r="E582" s="31" t="s">
        <v>653</v>
      </c>
      <c r="F582" s="31" t="s">
        <v>338</v>
      </c>
      <c r="G582" s="31" t="s">
        <v>1195</v>
      </c>
      <c r="H582" s="31" t="s">
        <v>1203</v>
      </c>
      <c r="I582" s="31" t="s">
        <v>564</v>
      </c>
      <c r="K582" s="31" t="s">
        <v>565</v>
      </c>
      <c r="L582" s="31" t="s">
        <v>1549</v>
      </c>
      <c r="M582" t="s">
        <v>1550</v>
      </c>
      <c r="N582" t="s">
        <v>2231</v>
      </c>
    </row>
    <row r="583" spans="1:14" x14ac:dyDescent="0.2">
      <c r="A583" s="32">
        <v>1031</v>
      </c>
      <c r="B583" s="31" t="s">
        <v>1252</v>
      </c>
      <c r="D583" s="31" t="s">
        <v>1127</v>
      </c>
      <c r="E583" s="31" t="s">
        <v>653</v>
      </c>
      <c r="F583" s="31" t="s">
        <v>342</v>
      </c>
      <c r="G583" s="31" t="s">
        <v>1195</v>
      </c>
      <c r="H583" s="31" t="s">
        <v>1196</v>
      </c>
      <c r="I583" s="31" t="s">
        <v>564</v>
      </c>
      <c r="K583" s="31" t="s">
        <v>565</v>
      </c>
      <c r="L583" s="31" t="s">
        <v>57</v>
      </c>
      <c r="M583" t="s">
        <v>44</v>
      </c>
      <c r="N583" t="s">
        <v>2473</v>
      </c>
    </row>
    <row r="584" spans="1:14" x14ac:dyDescent="0.2">
      <c r="A584" s="32">
        <v>1032</v>
      </c>
      <c r="B584" s="31" t="s">
        <v>677</v>
      </c>
      <c r="D584" s="31" t="s">
        <v>373</v>
      </c>
      <c r="E584" s="31" t="s">
        <v>653</v>
      </c>
      <c r="F584" s="31" t="s">
        <v>340</v>
      </c>
      <c r="G584" s="31" t="s">
        <v>1195</v>
      </c>
      <c r="H584" s="31" t="s">
        <v>1203</v>
      </c>
      <c r="I584" s="31" t="s">
        <v>564</v>
      </c>
      <c r="K584" s="31" t="s">
        <v>565</v>
      </c>
      <c r="L584" s="31" t="s">
        <v>1551</v>
      </c>
      <c r="N584" t="s">
        <v>2232</v>
      </c>
    </row>
    <row r="585" spans="1:14" x14ac:dyDescent="0.2">
      <c r="A585" s="32">
        <v>1038</v>
      </c>
      <c r="B585" s="31" t="s">
        <v>1253</v>
      </c>
      <c r="D585" s="31" t="s">
        <v>619</v>
      </c>
      <c r="E585" s="31" t="s">
        <v>653</v>
      </c>
      <c r="F585" s="31" t="s">
        <v>338</v>
      </c>
      <c r="G585" s="31" t="s">
        <v>1195</v>
      </c>
      <c r="H585" s="31" t="s">
        <v>1203</v>
      </c>
      <c r="I585" s="31" t="s">
        <v>564</v>
      </c>
      <c r="K585" s="31" t="s">
        <v>565</v>
      </c>
      <c r="L585" s="31" t="s">
        <v>2023</v>
      </c>
      <c r="M585" t="s">
        <v>2024</v>
      </c>
      <c r="N585" t="s">
        <v>2474</v>
      </c>
    </row>
    <row r="586" spans="1:14" x14ac:dyDescent="0.2">
      <c r="A586" s="32">
        <v>1050</v>
      </c>
      <c r="B586" s="31" t="s">
        <v>1254</v>
      </c>
      <c r="D586" s="31" t="s">
        <v>398</v>
      </c>
      <c r="E586" s="31" t="s">
        <v>653</v>
      </c>
      <c r="F586" s="31" t="s">
        <v>337</v>
      </c>
      <c r="G586" s="31" t="s">
        <v>1195</v>
      </c>
      <c r="H586" s="31" t="s">
        <v>1198</v>
      </c>
      <c r="I586" s="31" t="s">
        <v>564</v>
      </c>
      <c r="K586" s="31" t="s">
        <v>565</v>
      </c>
      <c r="L586" s="31" t="s">
        <v>20</v>
      </c>
      <c r="M586" t="s">
        <v>10</v>
      </c>
      <c r="N586" t="s">
        <v>2397</v>
      </c>
    </row>
    <row r="587" spans="1:14" x14ac:dyDescent="0.2">
      <c r="A587" s="32">
        <v>1059</v>
      </c>
      <c r="B587" s="31" t="s">
        <v>1255</v>
      </c>
      <c r="D587" s="31" t="s">
        <v>882</v>
      </c>
      <c r="E587" s="31" t="s">
        <v>653</v>
      </c>
      <c r="F587" s="31" t="s">
        <v>338</v>
      </c>
      <c r="G587" s="31" t="s">
        <v>1195</v>
      </c>
      <c r="H587" s="31" t="s">
        <v>1203</v>
      </c>
      <c r="I587" s="31" t="s">
        <v>564</v>
      </c>
      <c r="K587" s="31" t="s">
        <v>565</v>
      </c>
      <c r="L587" s="31" t="s">
        <v>72</v>
      </c>
      <c r="M587" t="s">
        <v>9</v>
      </c>
      <c r="N587" t="s">
        <v>2196</v>
      </c>
    </row>
    <row r="588" spans="1:14" x14ac:dyDescent="0.2">
      <c r="A588" s="32">
        <v>1072</v>
      </c>
      <c r="B588" s="31" t="s">
        <v>683</v>
      </c>
      <c r="D588" s="31" t="s">
        <v>433</v>
      </c>
      <c r="E588" s="31" t="s">
        <v>653</v>
      </c>
      <c r="F588" s="31" t="s">
        <v>343</v>
      </c>
      <c r="G588" s="31" t="s">
        <v>1195</v>
      </c>
      <c r="H588" s="31" t="s">
        <v>1203</v>
      </c>
      <c r="I588" s="31" t="s">
        <v>564</v>
      </c>
      <c r="K588" s="31" t="s">
        <v>565</v>
      </c>
      <c r="L588" s="31" t="s">
        <v>1556</v>
      </c>
      <c r="M588" t="s">
        <v>1557</v>
      </c>
      <c r="N588" t="s">
        <v>2235</v>
      </c>
    </row>
    <row r="589" spans="1:14" x14ac:dyDescent="0.2">
      <c r="A589" s="32">
        <v>1078</v>
      </c>
      <c r="B589" s="31" t="s">
        <v>1256</v>
      </c>
      <c r="D589" s="31" t="s">
        <v>437</v>
      </c>
      <c r="E589" s="31" t="s">
        <v>653</v>
      </c>
      <c r="F589" s="31" t="s">
        <v>337</v>
      </c>
      <c r="G589" s="31" t="s">
        <v>1195</v>
      </c>
      <c r="H589" s="31" t="s">
        <v>1203</v>
      </c>
      <c r="I589" s="31" t="s">
        <v>564</v>
      </c>
      <c r="K589" s="31" t="s">
        <v>565</v>
      </c>
      <c r="L589" s="31" t="s">
        <v>1619</v>
      </c>
      <c r="M589" t="s">
        <v>2025</v>
      </c>
      <c r="N589" t="s">
        <v>2475</v>
      </c>
    </row>
    <row r="590" spans="1:14" x14ac:dyDescent="0.2">
      <c r="A590" s="32">
        <v>1084</v>
      </c>
      <c r="B590" s="31" t="s">
        <v>1257</v>
      </c>
      <c r="D590" s="31" t="s">
        <v>710</v>
      </c>
      <c r="E590" s="31" t="s">
        <v>833</v>
      </c>
      <c r="F590" s="31" t="s">
        <v>337</v>
      </c>
      <c r="G590" s="31" t="s">
        <v>1195</v>
      </c>
      <c r="H590" s="31" t="s">
        <v>1198</v>
      </c>
      <c r="I590" s="31" t="s">
        <v>564</v>
      </c>
      <c r="K590" s="31" t="s">
        <v>565</v>
      </c>
      <c r="L590" s="31" t="s">
        <v>2026</v>
      </c>
      <c r="N590" t="s">
        <v>2476</v>
      </c>
    </row>
    <row r="591" spans="1:14" x14ac:dyDescent="0.2">
      <c r="A591" s="32">
        <v>1115</v>
      </c>
      <c r="B591" s="31" t="s">
        <v>684</v>
      </c>
      <c r="D591" s="31" t="s">
        <v>389</v>
      </c>
      <c r="E591" s="31" t="s">
        <v>653</v>
      </c>
      <c r="F591" s="31" t="s">
        <v>337</v>
      </c>
      <c r="G591" s="31" t="s">
        <v>1195</v>
      </c>
      <c r="H591" s="31" t="s">
        <v>1196</v>
      </c>
      <c r="I591" s="31" t="s">
        <v>564</v>
      </c>
      <c r="K591" s="31" t="s">
        <v>565</v>
      </c>
      <c r="L591" s="31" t="s">
        <v>1558</v>
      </c>
      <c r="M591" t="s">
        <v>1559</v>
      </c>
      <c r="N591" t="s">
        <v>2236</v>
      </c>
    </row>
    <row r="592" spans="1:14" x14ac:dyDescent="0.2">
      <c r="A592" s="32">
        <v>1140</v>
      </c>
      <c r="B592" s="31" t="s">
        <v>1258</v>
      </c>
      <c r="D592" s="31" t="s">
        <v>440</v>
      </c>
      <c r="E592" s="31" t="s">
        <v>653</v>
      </c>
      <c r="F592" s="31" t="s">
        <v>339</v>
      </c>
      <c r="G592" s="31" t="s">
        <v>1195</v>
      </c>
      <c r="H592" s="31" t="s">
        <v>1203</v>
      </c>
      <c r="I592" s="31" t="s">
        <v>564</v>
      </c>
      <c r="K592" s="31" t="s">
        <v>565</v>
      </c>
      <c r="L592" s="31" t="s">
        <v>154</v>
      </c>
      <c r="M592" t="s">
        <v>299</v>
      </c>
      <c r="N592" t="s">
        <v>2477</v>
      </c>
    </row>
    <row r="593" spans="1:14" x14ac:dyDescent="0.2">
      <c r="A593" s="32">
        <v>1144</v>
      </c>
      <c r="B593" s="31" t="s">
        <v>686</v>
      </c>
      <c r="D593" s="31" t="s">
        <v>687</v>
      </c>
      <c r="E593" s="31" t="s">
        <v>653</v>
      </c>
      <c r="F593" s="31" t="s">
        <v>346</v>
      </c>
      <c r="G593" s="31" t="s">
        <v>1195</v>
      </c>
      <c r="H593" s="31" t="s">
        <v>1198</v>
      </c>
      <c r="I593" s="31" t="s">
        <v>564</v>
      </c>
      <c r="K593" s="31" t="s">
        <v>565</v>
      </c>
      <c r="L593" s="31" t="s">
        <v>1561</v>
      </c>
      <c r="M593" t="s">
        <v>1562</v>
      </c>
      <c r="N593" t="s">
        <v>2228</v>
      </c>
    </row>
    <row r="594" spans="1:14" x14ac:dyDescent="0.2">
      <c r="A594" s="32">
        <v>1170</v>
      </c>
      <c r="B594" s="31" t="s">
        <v>689</v>
      </c>
      <c r="D594" s="31" t="s">
        <v>360</v>
      </c>
      <c r="E594" s="31" t="s">
        <v>653</v>
      </c>
      <c r="F594" s="31" t="s">
        <v>336</v>
      </c>
      <c r="G594" s="31" t="s">
        <v>1195</v>
      </c>
      <c r="H594" s="31" t="s">
        <v>1203</v>
      </c>
      <c r="I594" s="31" t="s">
        <v>564</v>
      </c>
      <c r="K594" s="31" t="s">
        <v>565</v>
      </c>
      <c r="L594" s="31" t="s">
        <v>57</v>
      </c>
      <c r="M594" t="s">
        <v>72</v>
      </c>
      <c r="N594" t="s">
        <v>2239</v>
      </c>
    </row>
    <row r="595" spans="1:14" x14ac:dyDescent="0.2">
      <c r="A595" s="32">
        <v>1191</v>
      </c>
      <c r="B595" s="31" t="s">
        <v>1259</v>
      </c>
      <c r="D595" s="31" t="s">
        <v>1260</v>
      </c>
      <c r="E595" s="31" t="s">
        <v>653</v>
      </c>
      <c r="F595" s="31" t="s">
        <v>342</v>
      </c>
      <c r="G595" s="31" t="s">
        <v>1195</v>
      </c>
      <c r="H595" s="31" t="s">
        <v>1203</v>
      </c>
      <c r="I595" s="31" t="s">
        <v>564</v>
      </c>
      <c r="K595" s="31" t="s">
        <v>565</v>
      </c>
      <c r="L595" s="31" t="s">
        <v>54</v>
      </c>
      <c r="M595" t="s">
        <v>1523</v>
      </c>
      <c r="N595" t="s">
        <v>2222</v>
      </c>
    </row>
    <row r="596" spans="1:14" x14ac:dyDescent="0.2">
      <c r="A596" s="32">
        <v>1196</v>
      </c>
      <c r="B596" s="31" t="s">
        <v>1261</v>
      </c>
      <c r="D596" s="31" t="s">
        <v>481</v>
      </c>
      <c r="E596" s="31" t="s">
        <v>653</v>
      </c>
      <c r="F596" s="31" t="s">
        <v>335</v>
      </c>
      <c r="G596" s="31" t="s">
        <v>1195</v>
      </c>
      <c r="H596" s="31" t="s">
        <v>1203</v>
      </c>
      <c r="I596" s="31" t="s">
        <v>564</v>
      </c>
      <c r="K596" s="31" t="s">
        <v>565</v>
      </c>
      <c r="L596" s="31" t="s">
        <v>2027</v>
      </c>
      <c r="M596" t="s">
        <v>1800</v>
      </c>
      <c r="N596" t="s">
        <v>2286</v>
      </c>
    </row>
    <row r="597" spans="1:14" x14ac:dyDescent="0.2">
      <c r="A597" s="32">
        <v>1199</v>
      </c>
      <c r="B597" s="31" t="s">
        <v>692</v>
      </c>
      <c r="D597" s="31" t="s">
        <v>693</v>
      </c>
      <c r="E597" s="31" t="s">
        <v>653</v>
      </c>
      <c r="F597" s="31" t="s">
        <v>337</v>
      </c>
      <c r="G597" s="31" t="s">
        <v>1195</v>
      </c>
      <c r="H597" s="31" t="s">
        <v>1203</v>
      </c>
      <c r="I597" s="31" t="s">
        <v>564</v>
      </c>
      <c r="K597" s="31" t="s">
        <v>565</v>
      </c>
      <c r="L597" s="31" t="s">
        <v>1565</v>
      </c>
      <c r="N597" t="s">
        <v>2240</v>
      </c>
    </row>
    <row r="598" spans="1:14" x14ac:dyDescent="0.2">
      <c r="A598" s="32">
        <v>1205</v>
      </c>
      <c r="B598" s="31" t="s">
        <v>1262</v>
      </c>
      <c r="D598" s="31" t="s">
        <v>373</v>
      </c>
      <c r="E598" s="31" t="s">
        <v>653</v>
      </c>
      <c r="F598" s="31" t="s">
        <v>340</v>
      </c>
      <c r="G598" s="31" t="s">
        <v>1195</v>
      </c>
      <c r="H598" s="31" t="s">
        <v>1198</v>
      </c>
      <c r="I598" s="31" t="s">
        <v>564</v>
      </c>
      <c r="K598" s="31" t="s">
        <v>565</v>
      </c>
      <c r="L598" s="31" t="s">
        <v>371</v>
      </c>
      <c r="M598" t="s">
        <v>19</v>
      </c>
      <c r="N598" t="s">
        <v>2262</v>
      </c>
    </row>
    <row r="599" spans="1:14" x14ac:dyDescent="0.2">
      <c r="A599" s="32">
        <v>1240</v>
      </c>
      <c r="B599" s="31" t="s">
        <v>1263</v>
      </c>
      <c r="D599" s="31" t="s">
        <v>1012</v>
      </c>
      <c r="E599" s="31" t="s">
        <v>653</v>
      </c>
      <c r="F599" s="31" t="s">
        <v>339</v>
      </c>
      <c r="G599" s="31" t="s">
        <v>1195</v>
      </c>
      <c r="H599" s="31" t="s">
        <v>1203</v>
      </c>
      <c r="I599" s="31" t="s">
        <v>564</v>
      </c>
      <c r="K599" s="31" t="s">
        <v>565</v>
      </c>
      <c r="L599" s="31" t="s">
        <v>80</v>
      </c>
      <c r="M599" t="s">
        <v>57</v>
      </c>
      <c r="N599" t="s">
        <v>2478</v>
      </c>
    </row>
    <row r="600" spans="1:14" x14ac:dyDescent="0.2">
      <c r="A600" s="32">
        <v>1269</v>
      </c>
      <c r="B600" s="31" t="s">
        <v>1264</v>
      </c>
      <c r="D600" s="31" t="s">
        <v>396</v>
      </c>
      <c r="E600" s="31" t="s">
        <v>653</v>
      </c>
      <c r="F600" s="31" t="s">
        <v>340</v>
      </c>
      <c r="G600" s="31" t="s">
        <v>1195</v>
      </c>
      <c r="H600" s="31" t="s">
        <v>1203</v>
      </c>
      <c r="I600" s="31" t="s">
        <v>564</v>
      </c>
      <c r="K600" s="31" t="s">
        <v>565</v>
      </c>
      <c r="L600" s="31" t="s">
        <v>2028</v>
      </c>
      <c r="M600" t="s">
        <v>57</v>
      </c>
      <c r="N600" t="s">
        <v>2479</v>
      </c>
    </row>
    <row r="601" spans="1:14" x14ac:dyDescent="0.2">
      <c r="A601" s="32">
        <v>1278</v>
      </c>
      <c r="B601" s="31" t="s">
        <v>697</v>
      </c>
      <c r="D601" s="31" t="s">
        <v>670</v>
      </c>
      <c r="E601" s="31" t="s">
        <v>653</v>
      </c>
      <c r="F601" s="31" t="s">
        <v>340</v>
      </c>
      <c r="G601" s="31" t="s">
        <v>1195</v>
      </c>
      <c r="H601" s="31" t="s">
        <v>1203</v>
      </c>
      <c r="I601" s="31" t="s">
        <v>564</v>
      </c>
      <c r="K601" s="31" t="s">
        <v>565</v>
      </c>
      <c r="L601" s="31" t="s">
        <v>9</v>
      </c>
      <c r="M601" t="s">
        <v>1569</v>
      </c>
      <c r="N601" t="s">
        <v>2243</v>
      </c>
    </row>
    <row r="602" spans="1:14" x14ac:dyDescent="0.2">
      <c r="A602" s="32">
        <v>1290</v>
      </c>
      <c r="B602" s="31" t="s">
        <v>698</v>
      </c>
      <c r="D602" s="31" t="s">
        <v>595</v>
      </c>
      <c r="E602" s="31" t="s">
        <v>653</v>
      </c>
      <c r="F602" s="31" t="s">
        <v>338</v>
      </c>
      <c r="G602" s="31" t="s">
        <v>1195</v>
      </c>
      <c r="H602" s="31" t="s">
        <v>1203</v>
      </c>
      <c r="I602" s="31" t="s">
        <v>564</v>
      </c>
      <c r="K602" s="31" t="s">
        <v>565</v>
      </c>
      <c r="L602" s="31" t="s">
        <v>1570</v>
      </c>
      <c r="M602" t="s">
        <v>443</v>
      </c>
      <c r="N602" t="s">
        <v>2225</v>
      </c>
    </row>
    <row r="603" spans="1:14" x14ac:dyDescent="0.2">
      <c r="A603" s="32">
        <v>1293</v>
      </c>
      <c r="B603" s="31" t="s">
        <v>699</v>
      </c>
      <c r="D603" s="31" t="s">
        <v>388</v>
      </c>
      <c r="E603" s="31" t="s">
        <v>653</v>
      </c>
      <c r="F603" s="31" t="s">
        <v>337</v>
      </c>
      <c r="G603" s="31" t="s">
        <v>1195</v>
      </c>
      <c r="H603" s="31" t="s">
        <v>1203</v>
      </c>
      <c r="I603" s="31" t="s">
        <v>564</v>
      </c>
      <c r="K603" s="31" t="s">
        <v>565</v>
      </c>
      <c r="L603" s="31" t="s">
        <v>1571</v>
      </c>
      <c r="M603" t="s">
        <v>26</v>
      </c>
      <c r="N603" t="s">
        <v>2244</v>
      </c>
    </row>
    <row r="604" spans="1:14" x14ac:dyDescent="0.2">
      <c r="A604" s="32">
        <v>1316</v>
      </c>
      <c r="B604" s="31" t="s">
        <v>1265</v>
      </c>
      <c r="D604" s="31" t="s">
        <v>1266</v>
      </c>
      <c r="E604" s="31" t="s">
        <v>653</v>
      </c>
      <c r="F604" s="31" t="s">
        <v>346</v>
      </c>
      <c r="G604" s="31" t="s">
        <v>1195</v>
      </c>
      <c r="H604" s="31" t="s">
        <v>1203</v>
      </c>
      <c r="I604" s="31" t="s">
        <v>564</v>
      </c>
      <c r="K604" s="31" t="s">
        <v>565</v>
      </c>
      <c r="L604" s="31" t="s">
        <v>72</v>
      </c>
      <c r="M604" t="s">
        <v>14</v>
      </c>
      <c r="N604" t="s">
        <v>2246</v>
      </c>
    </row>
    <row r="605" spans="1:14" x14ac:dyDescent="0.2">
      <c r="A605" s="32">
        <v>1331</v>
      </c>
      <c r="B605" s="31" t="s">
        <v>1267</v>
      </c>
      <c r="D605" s="31" t="s">
        <v>729</v>
      </c>
      <c r="E605" s="31" t="s">
        <v>653</v>
      </c>
      <c r="F605" s="31" t="s">
        <v>337</v>
      </c>
      <c r="G605" s="31" t="s">
        <v>1195</v>
      </c>
      <c r="H605" s="31" t="s">
        <v>1198</v>
      </c>
      <c r="I605" s="31" t="s">
        <v>564</v>
      </c>
      <c r="K605" s="31" t="s">
        <v>565</v>
      </c>
      <c r="L605" s="31" t="s">
        <v>2029</v>
      </c>
      <c r="M605" t="s">
        <v>2030</v>
      </c>
      <c r="N605" t="s">
        <v>2280</v>
      </c>
    </row>
    <row r="606" spans="1:14" x14ac:dyDescent="0.2">
      <c r="A606" s="32">
        <v>1337</v>
      </c>
      <c r="B606" s="31" t="s">
        <v>1268</v>
      </c>
      <c r="D606" s="31" t="s">
        <v>1269</v>
      </c>
      <c r="E606" s="31" t="s">
        <v>653</v>
      </c>
      <c r="F606" s="31" t="s">
        <v>333</v>
      </c>
      <c r="G606" s="31" t="s">
        <v>1195</v>
      </c>
      <c r="H606" s="31" t="s">
        <v>1196</v>
      </c>
      <c r="I606" s="31" t="s">
        <v>564</v>
      </c>
      <c r="K606" s="31" t="s">
        <v>565</v>
      </c>
      <c r="L606" s="31" t="s">
        <v>13</v>
      </c>
      <c r="M606" t="s">
        <v>2031</v>
      </c>
      <c r="N606" t="s">
        <v>2193</v>
      </c>
    </row>
    <row r="607" spans="1:14" x14ac:dyDescent="0.2">
      <c r="A607" s="32">
        <v>1349</v>
      </c>
      <c r="B607" s="31" t="s">
        <v>1270</v>
      </c>
      <c r="D607" s="31" t="s">
        <v>680</v>
      </c>
      <c r="E607" s="31" t="s">
        <v>711</v>
      </c>
      <c r="F607" s="31" t="s">
        <v>337</v>
      </c>
      <c r="G607" s="31" t="s">
        <v>1195</v>
      </c>
      <c r="H607" s="31" t="s">
        <v>1203</v>
      </c>
      <c r="I607" s="31" t="s">
        <v>564</v>
      </c>
      <c r="K607" s="31" t="s">
        <v>565</v>
      </c>
      <c r="L607" s="31" t="s">
        <v>2032</v>
      </c>
      <c r="M607" t="s">
        <v>1479</v>
      </c>
      <c r="N607" t="s">
        <v>2480</v>
      </c>
    </row>
    <row r="608" spans="1:14" x14ac:dyDescent="0.2">
      <c r="A608" s="32">
        <v>1355</v>
      </c>
      <c r="B608" s="31" t="s">
        <v>1271</v>
      </c>
      <c r="D608" s="31" t="s">
        <v>750</v>
      </c>
      <c r="E608" s="31" t="s">
        <v>711</v>
      </c>
      <c r="F608" s="31" t="s">
        <v>336</v>
      </c>
      <c r="G608" s="31" t="s">
        <v>1195</v>
      </c>
      <c r="H608" s="31" t="s">
        <v>1203</v>
      </c>
      <c r="I608" s="31" t="s">
        <v>564</v>
      </c>
      <c r="K608" s="31" t="s">
        <v>565</v>
      </c>
      <c r="L608" s="31" t="s">
        <v>2033</v>
      </c>
      <c r="M608" t="s">
        <v>394</v>
      </c>
      <c r="N608" t="s">
        <v>2213</v>
      </c>
    </row>
    <row r="609" spans="1:14" x14ac:dyDescent="0.2">
      <c r="A609" s="32">
        <v>1355</v>
      </c>
      <c r="B609" s="31" t="s">
        <v>1271</v>
      </c>
      <c r="D609" s="31" t="s">
        <v>1272</v>
      </c>
      <c r="E609" s="31" t="s">
        <v>711</v>
      </c>
      <c r="F609" s="31" t="s">
        <v>336</v>
      </c>
      <c r="G609" s="31" t="s">
        <v>1195</v>
      </c>
      <c r="H609" s="31" t="s">
        <v>1203</v>
      </c>
      <c r="I609" s="31" t="s">
        <v>564</v>
      </c>
      <c r="K609" s="31" t="s">
        <v>565</v>
      </c>
      <c r="L609" s="31" t="s">
        <v>2033</v>
      </c>
      <c r="M609" t="s">
        <v>394</v>
      </c>
      <c r="N609" t="s">
        <v>2213</v>
      </c>
    </row>
    <row r="610" spans="1:14" x14ac:dyDescent="0.2">
      <c r="A610" s="32">
        <v>1355</v>
      </c>
      <c r="B610" s="31" t="s">
        <v>1271</v>
      </c>
      <c r="D610" s="31" t="s">
        <v>750</v>
      </c>
      <c r="E610" s="31" t="s">
        <v>711</v>
      </c>
      <c r="F610" s="31" t="s">
        <v>336</v>
      </c>
      <c r="G610" s="31" t="s">
        <v>1195</v>
      </c>
      <c r="H610" s="31" t="s">
        <v>1203</v>
      </c>
      <c r="I610" s="31" t="s">
        <v>564</v>
      </c>
      <c r="K610" s="31" t="s">
        <v>565</v>
      </c>
      <c r="L610" s="31" t="s">
        <v>2033</v>
      </c>
      <c r="M610" t="s">
        <v>394</v>
      </c>
      <c r="N610" t="s">
        <v>2213</v>
      </c>
    </row>
    <row r="611" spans="1:14" x14ac:dyDescent="0.2">
      <c r="A611" s="32">
        <v>1377</v>
      </c>
      <c r="B611" s="31" t="s">
        <v>1273</v>
      </c>
      <c r="D611" s="31" t="s">
        <v>997</v>
      </c>
      <c r="E611" s="31" t="s">
        <v>711</v>
      </c>
      <c r="F611" s="31" t="s">
        <v>334</v>
      </c>
      <c r="G611" s="31" t="s">
        <v>1195</v>
      </c>
      <c r="H611" s="31" t="s">
        <v>1198</v>
      </c>
      <c r="I611" s="31" t="s">
        <v>564</v>
      </c>
      <c r="K611" s="31" t="s">
        <v>565</v>
      </c>
      <c r="L611" s="31" t="s">
        <v>2034</v>
      </c>
      <c r="M611" t="s">
        <v>43</v>
      </c>
      <c r="N611" t="s">
        <v>2286</v>
      </c>
    </row>
    <row r="612" spans="1:14" x14ac:dyDescent="0.2">
      <c r="A612" s="32">
        <v>1403</v>
      </c>
      <c r="B612" s="31" t="s">
        <v>1274</v>
      </c>
      <c r="D612" s="31" t="s">
        <v>813</v>
      </c>
      <c r="E612" s="31" t="s">
        <v>711</v>
      </c>
      <c r="F612" s="31" t="s">
        <v>337</v>
      </c>
      <c r="G612" s="31" t="s">
        <v>1195</v>
      </c>
      <c r="H612" s="31" t="s">
        <v>1203</v>
      </c>
      <c r="I612" s="31" t="s">
        <v>564</v>
      </c>
      <c r="K612" s="31" t="s">
        <v>565</v>
      </c>
      <c r="L612" s="31" t="s">
        <v>1890</v>
      </c>
      <c r="M612" t="s">
        <v>1730</v>
      </c>
      <c r="N612" t="s">
        <v>2246</v>
      </c>
    </row>
    <row r="613" spans="1:14" x14ac:dyDescent="0.2">
      <c r="A613" s="32">
        <v>1431</v>
      </c>
      <c r="B613" s="31" t="s">
        <v>1275</v>
      </c>
      <c r="D613" s="31" t="s">
        <v>668</v>
      </c>
      <c r="E613" s="31" t="s">
        <v>711</v>
      </c>
      <c r="F613" s="31" t="s">
        <v>332</v>
      </c>
      <c r="G613" s="31" t="s">
        <v>1195</v>
      </c>
      <c r="H613" s="31" t="s">
        <v>1203</v>
      </c>
      <c r="I613" s="31" t="s">
        <v>564</v>
      </c>
      <c r="K613" s="31" t="s">
        <v>565</v>
      </c>
      <c r="L613" s="31" t="s">
        <v>9</v>
      </c>
      <c r="M613" t="s">
        <v>411</v>
      </c>
      <c r="N613" t="s">
        <v>2220</v>
      </c>
    </row>
    <row r="614" spans="1:14" x14ac:dyDescent="0.2">
      <c r="A614" s="32">
        <v>1460</v>
      </c>
      <c r="B614" s="31" t="s">
        <v>1276</v>
      </c>
      <c r="D614" s="31" t="s">
        <v>537</v>
      </c>
      <c r="E614" s="31" t="s">
        <v>711</v>
      </c>
      <c r="F614" s="31" t="s">
        <v>339</v>
      </c>
      <c r="G614" s="31" t="s">
        <v>1195</v>
      </c>
      <c r="H614" s="31" t="s">
        <v>1203</v>
      </c>
      <c r="I614" s="31" t="s">
        <v>564</v>
      </c>
      <c r="K614" s="31" t="s">
        <v>565</v>
      </c>
      <c r="L614" s="31" t="s">
        <v>2035</v>
      </c>
      <c r="M614" t="s">
        <v>2036</v>
      </c>
      <c r="N614" t="s">
        <v>2481</v>
      </c>
    </row>
    <row r="615" spans="1:14" x14ac:dyDescent="0.2">
      <c r="A615" s="32">
        <v>1501</v>
      </c>
      <c r="B615" s="31" t="s">
        <v>1277</v>
      </c>
      <c r="D615" s="31" t="s">
        <v>945</v>
      </c>
      <c r="E615" s="31" t="s">
        <v>711</v>
      </c>
      <c r="F615" s="31" t="s">
        <v>338</v>
      </c>
      <c r="G615" s="31" t="s">
        <v>1195</v>
      </c>
      <c r="H615" s="31" t="s">
        <v>1203</v>
      </c>
      <c r="I615" s="31" t="s">
        <v>564</v>
      </c>
      <c r="K615" s="31" t="s">
        <v>565</v>
      </c>
      <c r="L615" s="31" t="s">
        <v>2037</v>
      </c>
      <c r="M615" t="s">
        <v>2038</v>
      </c>
      <c r="N615" t="s">
        <v>2306</v>
      </c>
    </row>
    <row r="616" spans="1:14" x14ac:dyDescent="0.2">
      <c r="A616" s="32">
        <v>1537</v>
      </c>
      <c r="B616" s="31" t="s">
        <v>1278</v>
      </c>
      <c r="D616" s="31" t="s">
        <v>381</v>
      </c>
      <c r="E616" s="31" t="s">
        <v>711</v>
      </c>
      <c r="F616" s="31" t="s">
        <v>343</v>
      </c>
      <c r="G616" s="31" t="s">
        <v>1195</v>
      </c>
      <c r="H616" s="31" t="s">
        <v>1198</v>
      </c>
      <c r="I616" s="31" t="s">
        <v>564</v>
      </c>
      <c r="K616" s="31" t="s">
        <v>565</v>
      </c>
      <c r="L616" s="31" t="s">
        <v>2039</v>
      </c>
      <c r="M616" t="s">
        <v>2040</v>
      </c>
      <c r="N616" t="s">
        <v>2204</v>
      </c>
    </row>
    <row r="617" spans="1:14" x14ac:dyDescent="0.2">
      <c r="A617" s="32">
        <v>1554</v>
      </c>
      <c r="B617" s="31" t="s">
        <v>1279</v>
      </c>
      <c r="D617" s="31" t="s">
        <v>1005</v>
      </c>
      <c r="E617" s="31" t="s">
        <v>711</v>
      </c>
      <c r="F617" s="31" t="s">
        <v>340</v>
      </c>
      <c r="G617" s="31" t="s">
        <v>1195</v>
      </c>
      <c r="H617" s="31" t="s">
        <v>1203</v>
      </c>
      <c r="I617" s="31" t="s">
        <v>564</v>
      </c>
      <c r="K617" s="31" t="s">
        <v>565</v>
      </c>
      <c r="L617" s="31" t="s">
        <v>2041</v>
      </c>
      <c r="M617" t="s">
        <v>2042</v>
      </c>
      <c r="N617" t="s">
        <v>2482</v>
      </c>
    </row>
    <row r="618" spans="1:14" x14ac:dyDescent="0.2">
      <c r="A618" s="32">
        <v>1555</v>
      </c>
      <c r="B618" s="31" t="s">
        <v>1280</v>
      </c>
      <c r="D618" s="31" t="s">
        <v>726</v>
      </c>
      <c r="E618" s="31" t="s">
        <v>711</v>
      </c>
      <c r="F618" s="31" t="s">
        <v>337</v>
      </c>
      <c r="G618" s="31" t="s">
        <v>1195</v>
      </c>
      <c r="H618" s="31" t="s">
        <v>1196</v>
      </c>
      <c r="I618" s="31" t="s">
        <v>564</v>
      </c>
      <c r="K618" s="31" t="s">
        <v>565</v>
      </c>
      <c r="L618" s="31" t="s">
        <v>72</v>
      </c>
      <c r="M618" t="s">
        <v>1553</v>
      </c>
      <c r="N618" t="s">
        <v>2262</v>
      </c>
    </row>
    <row r="619" spans="1:14" x14ac:dyDescent="0.2">
      <c r="A619" s="32">
        <v>1558</v>
      </c>
      <c r="B619" s="31" t="s">
        <v>712</v>
      </c>
      <c r="D619" s="31" t="s">
        <v>713</v>
      </c>
      <c r="E619" s="31" t="s">
        <v>711</v>
      </c>
      <c r="F619" s="31" t="s">
        <v>344</v>
      </c>
      <c r="G619" s="31" t="s">
        <v>1195</v>
      </c>
      <c r="H619" s="31" t="s">
        <v>1203</v>
      </c>
      <c r="I619" s="31" t="s">
        <v>564</v>
      </c>
      <c r="K619" s="31" t="s">
        <v>565</v>
      </c>
      <c r="L619" s="31" t="s">
        <v>102</v>
      </c>
      <c r="M619" t="s">
        <v>34</v>
      </c>
      <c r="N619" t="s">
        <v>2249</v>
      </c>
    </row>
    <row r="620" spans="1:14" x14ac:dyDescent="0.2">
      <c r="A620" s="32">
        <v>1595</v>
      </c>
      <c r="B620" s="31" t="s">
        <v>1281</v>
      </c>
      <c r="D620" s="31" t="s">
        <v>1039</v>
      </c>
      <c r="E620" s="31" t="s">
        <v>711</v>
      </c>
      <c r="F620" s="31" t="s">
        <v>342</v>
      </c>
      <c r="G620" s="31" t="s">
        <v>1195</v>
      </c>
      <c r="H620" s="31" t="s">
        <v>1198</v>
      </c>
      <c r="I620" s="31" t="s">
        <v>564</v>
      </c>
      <c r="K620" s="31" t="s">
        <v>565</v>
      </c>
      <c r="L620" s="31" t="s">
        <v>2043</v>
      </c>
      <c r="M620" t="s">
        <v>2044</v>
      </c>
      <c r="N620" t="s">
        <v>2483</v>
      </c>
    </row>
    <row r="621" spans="1:14" x14ac:dyDescent="0.2">
      <c r="A621" s="32">
        <v>1647</v>
      </c>
      <c r="B621" s="31" t="s">
        <v>1282</v>
      </c>
      <c r="D621" s="31" t="s">
        <v>815</v>
      </c>
      <c r="E621" s="31" t="s">
        <v>708</v>
      </c>
      <c r="F621" s="31" t="s">
        <v>337</v>
      </c>
      <c r="G621" s="31" t="s">
        <v>1195</v>
      </c>
      <c r="H621" s="31" t="s">
        <v>1203</v>
      </c>
      <c r="I621" s="31" t="s">
        <v>564</v>
      </c>
      <c r="K621" s="31" t="s">
        <v>565</v>
      </c>
      <c r="L621" s="31" t="s">
        <v>2045</v>
      </c>
      <c r="M621" t="s">
        <v>2046</v>
      </c>
      <c r="N621" t="s">
        <v>2484</v>
      </c>
    </row>
    <row r="622" spans="1:14" x14ac:dyDescent="0.2">
      <c r="A622" s="32">
        <v>1655</v>
      </c>
      <c r="B622" s="31" t="s">
        <v>1283</v>
      </c>
      <c r="D622" s="31" t="s">
        <v>841</v>
      </c>
      <c r="E622" s="31" t="s">
        <v>711</v>
      </c>
      <c r="F622" s="31" t="s">
        <v>337</v>
      </c>
      <c r="G622" s="31" t="s">
        <v>1195</v>
      </c>
      <c r="H622" s="31" t="s">
        <v>1198</v>
      </c>
      <c r="I622" s="31" t="s">
        <v>564</v>
      </c>
      <c r="K622" s="31" t="s">
        <v>565</v>
      </c>
      <c r="L622" s="31" t="s">
        <v>1605</v>
      </c>
      <c r="M622" t="s">
        <v>2047</v>
      </c>
      <c r="N622" t="s">
        <v>2485</v>
      </c>
    </row>
    <row r="623" spans="1:14" x14ac:dyDescent="0.2">
      <c r="A623" s="32">
        <v>1658</v>
      </c>
      <c r="B623" s="31" t="s">
        <v>719</v>
      </c>
      <c r="D623" s="31" t="s">
        <v>782</v>
      </c>
      <c r="E623" s="31" t="s">
        <v>711</v>
      </c>
      <c r="F623" s="31" t="s">
        <v>342</v>
      </c>
      <c r="G623" s="31" t="s">
        <v>1195</v>
      </c>
      <c r="H623" s="31" t="s">
        <v>1196</v>
      </c>
      <c r="I623" s="31" t="s">
        <v>564</v>
      </c>
      <c r="K623" s="31" t="s">
        <v>565</v>
      </c>
      <c r="L623" s="31" t="s">
        <v>74</v>
      </c>
      <c r="M623" t="s">
        <v>1587</v>
      </c>
      <c r="N623" t="s">
        <v>2253</v>
      </c>
    </row>
    <row r="624" spans="1:14" x14ac:dyDescent="0.2">
      <c r="A624" s="32">
        <v>1681</v>
      </c>
      <c r="B624" s="31" t="s">
        <v>1284</v>
      </c>
      <c r="D624" s="31" t="s">
        <v>732</v>
      </c>
      <c r="E624" s="31" t="s">
        <v>711</v>
      </c>
      <c r="F624" s="31" t="s">
        <v>335</v>
      </c>
      <c r="G624" s="31" t="s">
        <v>1195</v>
      </c>
      <c r="H624" s="31" t="s">
        <v>1196</v>
      </c>
      <c r="I624" s="31" t="s">
        <v>564</v>
      </c>
      <c r="K624" s="31" t="s">
        <v>565</v>
      </c>
      <c r="L624" s="31" t="s">
        <v>61</v>
      </c>
      <c r="M624" t="s">
        <v>54</v>
      </c>
      <c r="N624" t="s">
        <v>2243</v>
      </c>
    </row>
    <row r="625" spans="1:14" x14ac:dyDescent="0.2">
      <c r="A625" s="32">
        <v>1704</v>
      </c>
      <c r="B625" s="31" t="s">
        <v>1285</v>
      </c>
      <c r="D625" s="31" t="s">
        <v>415</v>
      </c>
      <c r="E625" s="31" t="s">
        <v>711</v>
      </c>
      <c r="F625" s="31" t="s">
        <v>354</v>
      </c>
      <c r="G625" s="31" t="s">
        <v>1195</v>
      </c>
      <c r="H625" s="31" t="s">
        <v>1203</v>
      </c>
      <c r="I625" s="31" t="s">
        <v>564</v>
      </c>
      <c r="K625" s="31" t="s">
        <v>565</v>
      </c>
      <c r="L625" s="31" t="s">
        <v>2048</v>
      </c>
      <c r="M625" t="s">
        <v>1611</v>
      </c>
      <c r="N625" t="s">
        <v>2486</v>
      </c>
    </row>
    <row r="626" spans="1:14" x14ac:dyDescent="0.2">
      <c r="A626" s="32">
        <v>1711</v>
      </c>
      <c r="B626" s="31" t="s">
        <v>720</v>
      </c>
      <c r="D626" s="31" t="s">
        <v>706</v>
      </c>
      <c r="E626" s="31" t="s">
        <v>711</v>
      </c>
      <c r="F626" s="31" t="s">
        <v>334</v>
      </c>
      <c r="G626" s="31" t="s">
        <v>1195</v>
      </c>
      <c r="H626" s="31" t="s">
        <v>1198</v>
      </c>
      <c r="I626" s="31" t="s">
        <v>564</v>
      </c>
      <c r="K626" s="31" t="s">
        <v>565</v>
      </c>
      <c r="L626" s="31" t="s">
        <v>1567</v>
      </c>
      <c r="M626" t="s">
        <v>1568</v>
      </c>
      <c r="N626" t="s">
        <v>2199</v>
      </c>
    </row>
    <row r="627" spans="1:14" x14ac:dyDescent="0.2">
      <c r="A627" s="32">
        <v>1718</v>
      </c>
      <c r="B627" s="31" t="s">
        <v>1286</v>
      </c>
      <c r="D627" s="31" t="s">
        <v>718</v>
      </c>
      <c r="E627" s="31" t="s">
        <v>711</v>
      </c>
      <c r="F627" s="31" t="s">
        <v>334</v>
      </c>
      <c r="G627" s="31" t="s">
        <v>1195</v>
      </c>
      <c r="H627" s="31" t="s">
        <v>1203</v>
      </c>
      <c r="I627" s="31" t="s">
        <v>564</v>
      </c>
      <c r="K627" s="31" t="s">
        <v>565</v>
      </c>
      <c r="L627" s="31" t="s">
        <v>1754</v>
      </c>
      <c r="M627" t="s">
        <v>1482</v>
      </c>
      <c r="N627" t="s">
        <v>2487</v>
      </c>
    </row>
    <row r="628" spans="1:14" x14ac:dyDescent="0.2">
      <c r="A628" s="32">
        <v>1725</v>
      </c>
      <c r="B628" s="31" t="s">
        <v>724</v>
      </c>
      <c r="D628" s="31" t="s">
        <v>580</v>
      </c>
      <c r="E628" s="31" t="s">
        <v>711</v>
      </c>
      <c r="F628" s="31" t="s">
        <v>338</v>
      </c>
      <c r="G628" s="31" t="s">
        <v>1195</v>
      </c>
      <c r="H628" s="31" t="s">
        <v>1198</v>
      </c>
      <c r="I628" s="31" t="s">
        <v>564</v>
      </c>
      <c r="K628" s="31" t="s">
        <v>565</v>
      </c>
      <c r="L628" s="31" t="s">
        <v>79</v>
      </c>
      <c r="M628" t="s">
        <v>1592</v>
      </c>
      <c r="N628" t="s">
        <v>2243</v>
      </c>
    </row>
    <row r="629" spans="1:14" x14ac:dyDescent="0.2">
      <c r="A629" s="32">
        <v>1729</v>
      </c>
      <c r="B629" s="31" t="s">
        <v>1287</v>
      </c>
      <c r="D629" s="31" t="s">
        <v>415</v>
      </c>
      <c r="E629" s="31" t="s">
        <v>711</v>
      </c>
      <c r="F629" s="31" t="s">
        <v>354</v>
      </c>
      <c r="G629" s="31" t="s">
        <v>1195</v>
      </c>
      <c r="H629" s="31" t="s">
        <v>1198</v>
      </c>
      <c r="I629" s="31" t="s">
        <v>564</v>
      </c>
      <c r="K629" s="31" t="s">
        <v>565</v>
      </c>
      <c r="L629" s="31" t="s">
        <v>17</v>
      </c>
      <c r="M629" t="s">
        <v>362</v>
      </c>
      <c r="N629" t="s">
        <v>2245</v>
      </c>
    </row>
    <row r="630" spans="1:14" x14ac:dyDescent="0.2">
      <c r="A630" s="32">
        <v>1757</v>
      </c>
      <c r="B630" s="31" t="s">
        <v>1288</v>
      </c>
      <c r="D630" s="31" t="s">
        <v>415</v>
      </c>
      <c r="E630" s="31" t="s">
        <v>711</v>
      </c>
      <c r="F630" s="31" t="s">
        <v>354</v>
      </c>
      <c r="G630" s="31" t="s">
        <v>1195</v>
      </c>
      <c r="H630" s="31" t="s">
        <v>1198</v>
      </c>
      <c r="I630" s="31" t="s">
        <v>564</v>
      </c>
      <c r="K630" s="31" t="s">
        <v>565</v>
      </c>
      <c r="L630" s="31" t="s">
        <v>44</v>
      </c>
      <c r="M630" t="s">
        <v>92</v>
      </c>
      <c r="N630" t="s">
        <v>2246</v>
      </c>
    </row>
    <row r="631" spans="1:14" x14ac:dyDescent="0.2">
      <c r="A631" s="32">
        <v>1762</v>
      </c>
      <c r="B631" s="31" t="s">
        <v>1289</v>
      </c>
      <c r="D631" s="31" t="s">
        <v>426</v>
      </c>
      <c r="E631" s="31" t="s">
        <v>711</v>
      </c>
      <c r="F631" s="31" t="s">
        <v>339</v>
      </c>
      <c r="G631" s="31" t="s">
        <v>1195</v>
      </c>
      <c r="H631" s="31" t="s">
        <v>1203</v>
      </c>
      <c r="I631" s="31" t="s">
        <v>564</v>
      </c>
      <c r="K631" s="31" t="s">
        <v>565</v>
      </c>
      <c r="L631" s="31" t="s">
        <v>39</v>
      </c>
      <c r="M631" t="s">
        <v>14</v>
      </c>
      <c r="N631" t="s">
        <v>2268</v>
      </c>
    </row>
    <row r="632" spans="1:14" x14ac:dyDescent="0.2">
      <c r="A632" s="32">
        <v>1812</v>
      </c>
      <c r="B632" s="31" t="s">
        <v>733</v>
      </c>
      <c r="D632" s="31" t="s">
        <v>736</v>
      </c>
      <c r="E632" s="31" t="s">
        <v>711</v>
      </c>
      <c r="F632" s="31" t="s">
        <v>338</v>
      </c>
      <c r="G632" s="31" t="s">
        <v>1195</v>
      </c>
      <c r="H632" s="31" t="s">
        <v>1196</v>
      </c>
      <c r="I632" s="31" t="s">
        <v>564</v>
      </c>
      <c r="K632" s="31" t="s">
        <v>565</v>
      </c>
      <c r="L632" s="31" t="s">
        <v>1597</v>
      </c>
      <c r="M632" t="s">
        <v>1597</v>
      </c>
      <c r="N632" t="s">
        <v>2260</v>
      </c>
    </row>
    <row r="633" spans="1:14" x14ac:dyDescent="0.2">
      <c r="A633" s="32">
        <v>1817</v>
      </c>
      <c r="B633" s="31" t="s">
        <v>1290</v>
      </c>
      <c r="D633" s="31" t="s">
        <v>941</v>
      </c>
      <c r="E633" s="31" t="s">
        <v>711</v>
      </c>
      <c r="F633" s="31" t="s">
        <v>339</v>
      </c>
      <c r="G633" s="31" t="s">
        <v>1195</v>
      </c>
      <c r="H633" s="31" t="s">
        <v>1196</v>
      </c>
      <c r="I633" s="31" t="s">
        <v>564</v>
      </c>
      <c r="K633" s="31" t="s">
        <v>565</v>
      </c>
      <c r="L633" s="31" t="s">
        <v>34</v>
      </c>
      <c r="M633" t="s">
        <v>2049</v>
      </c>
      <c r="N633" t="s">
        <v>2488</v>
      </c>
    </row>
    <row r="634" spans="1:14" x14ac:dyDescent="0.2">
      <c r="A634" s="32">
        <v>1818</v>
      </c>
      <c r="B634" s="31" t="s">
        <v>735</v>
      </c>
      <c r="D634" s="31" t="s">
        <v>734</v>
      </c>
      <c r="E634" s="31" t="s">
        <v>708</v>
      </c>
      <c r="F634" s="31" t="s">
        <v>338</v>
      </c>
      <c r="G634" s="31" t="s">
        <v>1195</v>
      </c>
      <c r="H634" s="31" t="s">
        <v>1198</v>
      </c>
      <c r="I634" s="31" t="s">
        <v>564</v>
      </c>
      <c r="K634" s="31" t="s">
        <v>565</v>
      </c>
      <c r="L634" s="31" t="s">
        <v>103</v>
      </c>
      <c r="M634" t="s">
        <v>1598</v>
      </c>
      <c r="N634" t="s">
        <v>2261</v>
      </c>
    </row>
    <row r="635" spans="1:14" x14ac:dyDescent="0.2">
      <c r="A635" s="32">
        <v>1883</v>
      </c>
      <c r="B635" s="31" t="s">
        <v>739</v>
      </c>
      <c r="D635" s="31" t="s">
        <v>415</v>
      </c>
      <c r="E635" s="31" t="s">
        <v>711</v>
      </c>
      <c r="F635" s="31" t="s">
        <v>354</v>
      </c>
      <c r="G635" s="31" t="s">
        <v>1195</v>
      </c>
      <c r="H635" s="31" t="s">
        <v>1196</v>
      </c>
      <c r="I635" s="31" t="s">
        <v>564</v>
      </c>
      <c r="K635" s="31" t="s">
        <v>565</v>
      </c>
      <c r="L635" s="31" t="s">
        <v>1602</v>
      </c>
      <c r="M635" t="s">
        <v>1603</v>
      </c>
      <c r="N635" t="s">
        <v>2221</v>
      </c>
    </row>
    <row r="636" spans="1:14" x14ac:dyDescent="0.2">
      <c r="A636" s="32">
        <v>1898</v>
      </c>
      <c r="B636" s="31" t="s">
        <v>740</v>
      </c>
      <c r="D636" s="31" t="s">
        <v>403</v>
      </c>
      <c r="E636" s="31" t="s">
        <v>711</v>
      </c>
      <c r="F636" s="31" t="s">
        <v>334</v>
      </c>
      <c r="G636" s="31" t="s">
        <v>1195</v>
      </c>
      <c r="H636" s="31" t="s">
        <v>1198</v>
      </c>
      <c r="I636" s="31" t="s">
        <v>564</v>
      </c>
      <c r="K636" s="31" t="s">
        <v>565</v>
      </c>
      <c r="L636" s="31" t="s">
        <v>1604</v>
      </c>
      <c r="M636" t="s">
        <v>1605</v>
      </c>
      <c r="N636" t="s">
        <v>2264</v>
      </c>
    </row>
    <row r="637" spans="1:14" x14ac:dyDescent="0.2">
      <c r="A637" s="32">
        <v>1900</v>
      </c>
      <c r="B637" s="31" t="s">
        <v>741</v>
      </c>
      <c r="D637" s="31" t="s">
        <v>537</v>
      </c>
      <c r="E637" s="31" t="s">
        <v>711</v>
      </c>
      <c r="F637" s="31" t="s">
        <v>339</v>
      </c>
      <c r="G637" s="31" t="s">
        <v>1195</v>
      </c>
      <c r="H637" s="31" t="s">
        <v>1203</v>
      </c>
      <c r="I637" s="31" t="s">
        <v>564</v>
      </c>
      <c r="K637" s="31" t="s">
        <v>565</v>
      </c>
      <c r="L637" s="31" t="s">
        <v>1606</v>
      </c>
      <c r="M637" t="s">
        <v>1607</v>
      </c>
      <c r="N637" t="s">
        <v>2265</v>
      </c>
    </row>
    <row r="638" spans="1:14" x14ac:dyDescent="0.2">
      <c r="A638" s="32">
        <v>1903</v>
      </c>
      <c r="B638" s="31" t="s">
        <v>742</v>
      </c>
      <c r="D638" s="31" t="s">
        <v>743</v>
      </c>
      <c r="E638" s="31" t="s">
        <v>708</v>
      </c>
      <c r="F638" s="31" t="s">
        <v>337</v>
      </c>
      <c r="G638" s="31" t="s">
        <v>1195</v>
      </c>
      <c r="H638" s="31" t="s">
        <v>1196</v>
      </c>
      <c r="I638" s="31" t="s">
        <v>564</v>
      </c>
      <c r="K638" s="31" t="s">
        <v>565</v>
      </c>
      <c r="L638" s="31" t="s">
        <v>1608</v>
      </c>
      <c r="M638" t="s">
        <v>1609</v>
      </c>
      <c r="N638" t="s">
        <v>2266</v>
      </c>
    </row>
    <row r="639" spans="1:14" x14ac:dyDescent="0.2">
      <c r="A639" s="32">
        <v>1908</v>
      </c>
      <c r="B639" s="31" t="s">
        <v>745</v>
      </c>
      <c r="D639" s="31" t="s">
        <v>1089</v>
      </c>
      <c r="E639" s="31" t="s">
        <v>711</v>
      </c>
      <c r="F639" s="31" t="s">
        <v>337</v>
      </c>
      <c r="G639" s="31" t="s">
        <v>1195</v>
      </c>
      <c r="H639" s="31" t="s">
        <v>1198</v>
      </c>
      <c r="I639" s="31" t="s">
        <v>564</v>
      </c>
      <c r="K639" s="31" t="s">
        <v>565</v>
      </c>
      <c r="L639" s="31" t="s">
        <v>9</v>
      </c>
      <c r="M639" t="s">
        <v>1612</v>
      </c>
      <c r="N639" t="s">
        <v>2268</v>
      </c>
    </row>
    <row r="640" spans="1:14" x14ac:dyDescent="0.2">
      <c r="A640" s="32">
        <v>1912</v>
      </c>
      <c r="B640" s="31" t="s">
        <v>1291</v>
      </c>
      <c r="D640" s="31" t="s">
        <v>419</v>
      </c>
      <c r="E640" s="31" t="s">
        <v>711</v>
      </c>
      <c r="F640" s="31" t="s">
        <v>333</v>
      </c>
      <c r="G640" s="31" t="s">
        <v>1195</v>
      </c>
      <c r="H640" s="31" t="s">
        <v>1196</v>
      </c>
      <c r="I640" s="31" t="s">
        <v>564</v>
      </c>
      <c r="K640" s="31" t="s">
        <v>565</v>
      </c>
      <c r="L640" s="31" t="s">
        <v>10</v>
      </c>
      <c r="M640" t="s">
        <v>1630</v>
      </c>
      <c r="N640" t="s">
        <v>2196</v>
      </c>
    </row>
    <row r="641" spans="1:14" x14ac:dyDescent="0.2">
      <c r="A641" s="32">
        <v>1925</v>
      </c>
      <c r="B641" s="31" t="s">
        <v>747</v>
      </c>
      <c r="D641" s="31" t="s">
        <v>400</v>
      </c>
      <c r="E641" s="31" t="s">
        <v>711</v>
      </c>
      <c r="F641" s="31" t="s">
        <v>333</v>
      </c>
      <c r="G641" s="31" t="s">
        <v>1195</v>
      </c>
      <c r="H641" s="31" t="s">
        <v>1196</v>
      </c>
      <c r="I641" s="31" t="s">
        <v>564</v>
      </c>
      <c r="K641" s="31" t="s">
        <v>565</v>
      </c>
      <c r="L641" s="31" t="s">
        <v>362</v>
      </c>
      <c r="M641" t="s">
        <v>48</v>
      </c>
      <c r="N641" t="s">
        <v>2269</v>
      </c>
    </row>
    <row r="642" spans="1:14" x14ac:dyDescent="0.2">
      <c r="A642" s="32">
        <v>1966</v>
      </c>
      <c r="B642" s="31" t="s">
        <v>1292</v>
      </c>
      <c r="D642" s="31" t="s">
        <v>353</v>
      </c>
      <c r="E642" s="31" t="s">
        <v>711</v>
      </c>
      <c r="F642" s="31" t="s">
        <v>333</v>
      </c>
      <c r="G642" s="31" t="s">
        <v>1195</v>
      </c>
      <c r="H642" s="31" t="s">
        <v>1203</v>
      </c>
      <c r="I642" s="31" t="s">
        <v>564</v>
      </c>
      <c r="K642" s="31" t="s">
        <v>565</v>
      </c>
      <c r="L642" s="31" t="s">
        <v>72</v>
      </c>
      <c r="M642" t="s">
        <v>25</v>
      </c>
      <c r="N642" t="s">
        <v>2269</v>
      </c>
    </row>
    <row r="643" spans="1:14" x14ac:dyDescent="0.2">
      <c r="A643" s="32">
        <v>1986</v>
      </c>
      <c r="B643" s="31" t="s">
        <v>749</v>
      </c>
      <c r="D643" s="31" t="s">
        <v>750</v>
      </c>
      <c r="E643" s="31" t="s">
        <v>711</v>
      </c>
      <c r="F643" s="31" t="s">
        <v>336</v>
      </c>
      <c r="G643" s="31" t="s">
        <v>1195</v>
      </c>
      <c r="H643" s="31" t="s">
        <v>1203</v>
      </c>
      <c r="I643" s="31" t="s">
        <v>564</v>
      </c>
      <c r="K643" s="31" t="s">
        <v>565</v>
      </c>
      <c r="L643" s="31" t="s">
        <v>79</v>
      </c>
      <c r="M643" t="s">
        <v>1614</v>
      </c>
      <c r="N643" t="s">
        <v>2262</v>
      </c>
    </row>
    <row r="644" spans="1:14" x14ac:dyDescent="0.2">
      <c r="A644" s="32">
        <v>1986</v>
      </c>
      <c r="B644" s="31" t="s">
        <v>749</v>
      </c>
      <c r="D644" s="31" t="s">
        <v>750</v>
      </c>
      <c r="E644" s="31" t="s">
        <v>711</v>
      </c>
      <c r="F644" s="31" t="s">
        <v>336</v>
      </c>
      <c r="G644" s="31" t="s">
        <v>1195</v>
      </c>
      <c r="H644" s="31" t="s">
        <v>1203</v>
      </c>
      <c r="I644" s="31" t="s">
        <v>564</v>
      </c>
      <c r="K644" s="31" t="s">
        <v>565</v>
      </c>
      <c r="L644" s="31" t="s">
        <v>79</v>
      </c>
      <c r="M644" t="s">
        <v>1614</v>
      </c>
      <c r="N644" t="s">
        <v>2262</v>
      </c>
    </row>
    <row r="645" spans="1:14" x14ac:dyDescent="0.2">
      <c r="A645" s="32">
        <v>1995</v>
      </c>
      <c r="B645" s="31" t="s">
        <v>1293</v>
      </c>
      <c r="D645" s="31" t="s">
        <v>599</v>
      </c>
      <c r="E645" s="31" t="s">
        <v>711</v>
      </c>
      <c r="F645" s="31" t="s">
        <v>337</v>
      </c>
      <c r="G645" s="31" t="s">
        <v>1195</v>
      </c>
      <c r="H645" s="31" t="s">
        <v>1198</v>
      </c>
      <c r="I645" s="31" t="s">
        <v>564</v>
      </c>
      <c r="K645" s="31" t="s">
        <v>565</v>
      </c>
      <c r="L645" s="31" t="s">
        <v>2050</v>
      </c>
      <c r="M645" t="s">
        <v>2051</v>
      </c>
      <c r="N645" t="s">
        <v>2489</v>
      </c>
    </row>
    <row r="646" spans="1:14" x14ac:dyDescent="0.2">
      <c r="A646" s="32">
        <v>2024</v>
      </c>
      <c r="B646" s="31" t="s">
        <v>751</v>
      </c>
      <c r="D646" s="31" t="s">
        <v>752</v>
      </c>
      <c r="E646" s="31" t="s">
        <v>711</v>
      </c>
      <c r="F646" s="31" t="s">
        <v>337</v>
      </c>
      <c r="G646" s="31" t="s">
        <v>1195</v>
      </c>
      <c r="H646" s="31" t="s">
        <v>1198</v>
      </c>
      <c r="I646" s="31" t="s">
        <v>564</v>
      </c>
      <c r="K646" s="31" t="s">
        <v>565</v>
      </c>
      <c r="L646" s="31" t="s">
        <v>1615</v>
      </c>
      <c r="M646" t="s">
        <v>365</v>
      </c>
      <c r="N646" t="s">
        <v>2200</v>
      </c>
    </row>
    <row r="647" spans="1:14" x14ac:dyDescent="0.2">
      <c r="A647" s="32">
        <v>2032</v>
      </c>
      <c r="B647" s="31" t="s">
        <v>753</v>
      </c>
      <c r="D647" s="31" t="s">
        <v>752</v>
      </c>
      <c r="E647" s="31" t="s">
        <v>711</v>
      </c>
      <c r="F647" s="31" t="s">
        <v>337</v>
      </c>
      <c r="G647" s="31" t="s">
        <v>1195</v>
      </c>
      <c r="H647" s="31" t="s">
        <v>1203</v>
      </c>
      <c r="I647" s="31" t="s">
        <v>564</v>
      </c>
      <c r="K647" s="31" t="s">
        <v>565</v>
      </c>
      <c r="L647" s="31" t="s">
        <v>1616</v>
      </c>
      <c r="M647" t="s">
        <v>1617</v>
      </c>
      <c r="N647" t="s">
        <v>2187</v>
      </c>
    </row>
    <row r="648" spans="1:14" x14ac:dyDescent="0.2">
      <c r="A648" s="32">
        <v>2035</v>
      </c>
      <c r="B648" s="31" t="s">
        <v>1294</v>
      </c>
      <c r="D648" s="31" t="s">
        <v>636</v>
      </c>
      <c r="E648" s="31" t="s">
        <v>711</v>
      </c>
      <c r="F648" s="31" t="s">
        <v>344</v>
      </c>
      <c r="G648" s="31" t="s">
        <v>1195</v>
      </c>
      <c r="H648" s="31" t="s">
        <v>1196</v>
      </c>
      <c r="I648" s="31" t="s">
        <v>564</v>
      </c>
      <c r="K648" s="31" t="s">
        <v>565</v>
      </c>
      <c r="L648" s="31" t="s">
        <v>2052</v>
      </c>
      <c r="M648" t="s">
        <v>1522</v>
      </c>
      <c r="N648" t="s">
        <v>2490</v>
      </c>
    </row>
    <row r="649" spans="1:14" x14ac:dyDescent="0.2">
      <c r="A649" s="32">
        <v>2046</v>
      </c>
      <c r="B649" s="31" t="s">
        <v>1295</v>
      </c>
      <c r="D649" s="31" t="s">
        <v>1185</v>
      </c>
      <c r="E649" s="31" t="s">
        <v>708</v>
      </c>
      <c r="F649" s="31" t="s">
        <v>343</v>
      </c>
      <c r="G649" s="31" t="s">
        <v>1195</v>
      </c>
      <c r="H649" s="31" t="s">
        <v>1198</v>
      </c>
      <c r="I649" s="31" t="s">
        <v>564</v>
      </c>
      <c r="K649" s="31" t="s">
        <v>565</v>
      </c>
      <c r="L649" s="31" t="s">
        <v>10</v>
      </c>
      <c r="M649" t="s">
        <v>17</v>
      </c>
      <c r="N649" t="s">
        <v>2440</v>
      </c>
    </row>
    <row r="650" spans="1:14" x14ac:dyDescent="0.2">
      <c r="A650" s="32">
        <v>2064</v>
      </c>
      <c r="B650" s="31" t="s">
        <v>1296</v>
      </c>
      <c r="D650" s="31" t="s">
        <v>839</v>
      </c>
      <c r="E650" s="31" t="s">
        <v>711</v>
      </c>
      <c r="F650" s="31" t="s">
        <v>337</v>
      </c>
      <c r="G650" s="31" t="s">
        <v>1195</v>
      </c>
      <c r="H650" s="31" t="s">
        <v>1198</v>
      </c>
      <c r="I650" s="31" t="s">
        <v>564</v>
      </c>
      <c r="K650" s="31" t="s">
        <v>565</v>
      </c>
      <c r="L650" s="31" t="s">
        <v>1980</v>
      </c>
      <c r="M650" t="s">
        <v>2053</v>
      </c>
      <c r="N650" t="s">
        <v>2491</v>
      </c>
    </row>
    <row r="651" spans="1:14" x14ac:dyDescent="0.2">
      <c r="A651" s="32">
        <v>2086</v>
      </c>
      <c r="B651" s="31" t="s">
        <v>1297</v>
      </c>
      <c r="D651" s="31" t="s">
        <v>379</v>
      </c>
      <c r="E651" s="31" t="s">
        <v>711</v>
      </c>
      <c r="F651" s="31" t="s">
        <v>339</v>
      </c>
      <c r="G651" s="31" t="s">
        <v>1195</v>
      </c>
      <c r="H651" s="31" t="s">
        <v>1203</v>
      </c>
      <c r="I651" s="31" t="s">
        <v>564</v>
      </c>
      <c r="K651" s="31" t="s">
        <v>565</v>
      </c>
      <c r="L651" s="31" t="s">
        <v>43</v>
      </c>
      <c r="M651" t="s">
        <v>54</v>
      </c>
      <c r="N651" t="s">
        <v>2219</v>
      </c>
    </row>
    <row r="652" spans="1:14" x14ac:dyDescent="0.2">
      <c r="A652" s="32">
        <v>2103</v>
      </c>
      <c r="B652" s="31" t="s">
        <v>1298</v>
      </c>
      <c r="D652" s="31" t="s">
        <v>386</v>
      </c>
      <c r="E652" s="31" t="s">
        <v>708</v>
      </c>
      <c r="F652" s="31" t="s">
        <v>337</v>
      </c>
      <c r="G652" s="31" t="s">
        <v>1195</v>
      </c>
      <c r="H652" s="31" t="s">
        <v>1203</v>
      </c>
      <c r="I652" s="31" t="s">
        <v>564</v>
      </c>
      <c r="K652" s="31" t="s">
        <v>565</v>
      </c>
      <c r="L652" s="31" t="s">
        <v>90</v>
      </c>
      <c r="M652" t="s">
        <v>2054</v>
      </c>
      <c r="N652" t="s">
        <v>2492</v>
      </c>
    </row>
    <row r="653" spans="1:14" x14ac:dyDescent="0.2">
      <c r="A653" s="32">
        <v>2113</v>
      </c>
      <c r="B653" s="31" t="s">
        <v>1299</v>
      </c>
      <c r="D653" s="31" t="s">
        <v>367</v>
      </c>
      <c r="E653" s="31" t="s">
        <v>711</v>
      </c>
      <c r="F653" s="31" t="s">
        <v>335</v>
      </c>
      <c r="G653" s="31" t="s">
        <v>1195</v>
      </c>
      <c r="H653" s="31" t="s">
        <v>1196</v>
      </c>
      <c r="I653" s="31" t="s">
        <v>564</v>
      </c>
      <c r="K653" s="31" t="s">
        <v>565</v>
      </c>
      <c r="L653" s="31" t="s">
        <v>127</v>
      </c>
      <c r="M653" t="s">
        <v>2055</v>
      </c>
      <c r="N653" t="s">
        <v>2246</v>
      </c>
    </row>
    <row r="654" spans="1:14" x14ac:dyDescent="0.2">
      <c r="A654" s="32">
        <v>2134</v>
      </c>
      <c r="B654" s="31" t="s">
        <v>1300</v>
      </c>
      <c r="D654" s="31" t="s">
        <v>1301</v>
      </c>
      <c r="E654" s="31" t="s">
        <v>711</v>
      </c>
      <c r="F654" s="31" t="s">
        <v>334</v>
      </c>
      <c r="G654" s="31" t="s">
        <v>1195</v>
      </c>
      <c r="H654" s="31" t="s">
        <v>1203</v>
      </c>
      <c r="I654" s="31" t="s">
        <v>564</v>
      </c>
      <c r="K654" s="31" t="s">
        <v>565</v>
      </c>
      <c r="L654" s="31" t="s">
        <v>2056</v>
      </c>
      <c r="M654" t="s">
        <v>2057</v>
      </c>
      <c r="N654" t="s">
        <v>2217</v>
      </c>
    </row>
    <row r="655" spans="1:14" x14ac:dyDescent="0.2">
      <c r="A655" s="32">
        <v>2137</v>
      </c>
      <c r="B655" s="31" t="s">
        <v>758</v>
      </c>
      <c r="D655" s="31" t="s">
        <v>384</v>
      </c>
      <c r="E655" s="31" t="s">
        <v>711</v>
      </c>
      <c r="F655" s="31" t="s">
        <v>338</v>
      </c>
      <c r="G655" s="31" t="s">
        <v>1195</v>
      </c>
      <c r="H655" s="31" t="s">
        <v>1203</v>
      </c>
      <c r="I655" s="31" t="s">
        <v>564</v>
      </c>
      <c r="K655" s="31" t="s">
        <v>565</v>
      </c>
      <c r="L655" s="31" t="s">
        <v>1623</v>
      </c>
      <c r="M655" t="s">
        <v>1624</v>
      </c>
      <c r="N655" t="s">
        <v>2243</v>
      </c>
    </row>
    <row r="656" spans="1:14" x14ac:dyDescent="0.2">
      <c r="A656" s="32">
        <v>2146</v>
      </c>
      <c r="B656" s="31" t="s">
        <v>1302</v>
      </c>
      <c r="D656" s="31" t="s">
        <v>729</v>
      </c>
      <c r="E656" s="31" t="s">
        <v>711</v>
      </c>
      <c r="F656" s="31" t="s">
        <v>337</v>
      </c>
      <c r="G656" s="31" t="s">
        <v>1195</v>
      </c>
      <c r="H656" s="31" t="s">
        <v>1203</v>
      </c>
      <c r="I656" s="31" t="s">
        <v>564</v>
      </c>
      <c r="K656" s="31" t="s">
        <v>565</v>
      </c>
      <c r="L656" s="31" t="s">
        <v>2058</v>
      </c>
      <c r="M656" t="s">
        <v>2059</v>
      </c>
      <c r="N656" t="s">
        <v>2307</v>
      </c>
    </row>
    <row r="657" spans="1:14" x14ac:dyDescent="0.2">
      <c r="A657" s="32">
        <v>2162</v>
      </c>
      <c r="B657" s="31" t="s">
        <v>759</v>
      </c>
      <c r="D657" s="31" t="s">
        <v>423</v>
      </c>
      <c r="E657" s="31" t="s">
        <v>711</v>
      </c>
      <c r="F657" s="31" t="s">
        <v>339</v>
      </c>
      <c r="G657" s="31" t="s">
        <v>1195</v>
      </c>
      <c r="H657" s="31" t="s">
        <v>1203</v>
      </c>
      <c r="I657" s="31" t="s">
        <v>564</v>
      </c>
      <c r="K657" s="31" t="s">
        <v>565</v>
      </c>
      <c r="L657" s="31" t="s">
        <v>1625</v>
      </c>
      <c r="M657" t="s">
        <v>1626</v>
      </c>
      <c r="N657" t="s">
        <v>2272</v>
      </c>
    </row>
    <row r="658" spans="1:14" x14ac:dyDescent="0.2">
      <c r="A658" s="32">
        <v>2179</v>
      </c>
      <c r="B658" s="31" t="s">
        <v>761</v>
      </c>
      <c r="D658" s="31" t="s">
        <v>363</v>
      </c>
      <c r="E658" s="31" t="s">
        <v>711</v>
      </c>
      <c r="F658" s="31" t="s">
        <v>341</v>
      </c>
      <c r="G658" s="31" t="s">
        <v>1195</v>
      </c>
      <c r="H658" s="31" t="s">
        <v>1198</v>
      </c>
      <c r="I658" s="31" t="s">
        <v>564</v>
      </c>
      <c r="K658" s="31" t="s">
        <v>565</v>
      </c>
      <c r="L658" s="31" t="s">
        <v>1627</v>
      </c>
      <c r="M658" t="s">
        <v>1628</v>
      </c>
      <c r="N658" t="s">
        <v>2198</v>
      </c>
    </row>
    <row r="659" spans="1:14" x14ac:dyDescent="0.2">
      <c r="A659" s="32">
        <v>2181</v>
      </c>
      <c r="B659" s="31" t="s">
        <v>762</v>
      </c>
      <c r="D659" s="31" t="s">
        <v>549</v>
      </c>
      <c r="E659" s="31" t="s">
        <v>711</v>
      </c>
      <c r="F659" s="31" t="s">
        <v>333</v>
      </c>
      <c r="G659" s="31" t="s">
        <v>1195</v>
      </c>
      <c r="H659" s="31" t="s">
        <v>1203</v>
      </c>
      <c r="I659" s="31" t="s">
        <v>564</v>
      </c>
      <c r="K659" s="31" t="s">
        <v>565</v>
      </c>
      <c r="L659" s="31" t="s">
        <v>1629</v>
      </c>
      <c r="M659" t="s">
        <v>1630</v>
      </c>
      <c r="N659" t="s">
        <v>2185</v>
      </c>
    </row>
    <row r="660" spans="1:14" x14ac:dyDescent="0.2">
      <c r="A660" s="32">
        <v>2227</v>
      </c>
      <c r="B660" s="31" t="s">
        <v>1303</v>
      </c>
      <c r="D660" s="31" t="s">
        <v>397</v>
      </c>
      <c r="E660" s="31" t="s">
        <v>711</v>
      </c>
      <c r="F660" s="31" t="s">
        <v>340</v>
      </c>
      <c r="G660" s="31" t="s">
        <v>1195</v>
      </c>
      <c r="H660" s="31" t="s">
        <v>1203</v>
      </c>
      <c r="I660" s="31" t="s">
        <v>564</v>
      </c>
      <c r="K660" s="31" t="s">
        <v>565</v>
      </c>
      <c r="L660" s="31" t="s">
        <v>13</v>
      </c>
      <c r="M660" t="s">
        <v>14</v>
      </c>
      <c r="N660" t="s">
        <v>2342</v>
      </c>
    </row>
    <row r="661" spans="1:14" x14ac:dyDescent="0.2">
      <c r="A661" s="32">
        <v>2242</v>
      </c>
      <c r="B661" s="31" t="s">
        <v>1304</v>
      </c>
      <c r="D661" s="31" t="s">
        <v>729</v>
      </c>
      <c r="E661" s="31" t="s">
        <v>711</v>
      </c>
      <c r="F661" s="31" t="s">
        <v>337</v>
      </c>
      <c r="G661" s="31" t="s">
        <v>1195</v>
      </c>
      <c r="H661" s="31" t="s">
        <v>1198</v>
      </c>
      <c r="I661" s="31" t="s">
        <v>564</v>
      </c>
      <c r="K661" s="31" t="s">
        <v>565</v>
      </c>
      <c r="L661" s="31" t="s">
        <v>2060</v>
      </c>
      <c r="M661" t="s">
        <v>1902</v>
      </c>
      <c r="N661" t="s">
        <v>2342</v>
      </c>
    </row>
    <row r="662" spans="1:14" x14ac:dyDescent="0.2">
      <c r="A662" s="32">
        <v>2244</v>
      </c>
      <c r="B662" s="31" t="s">
        <v>765</v>
      </c>
      <c r="D662" s="31" t="s">
        <v>386</v>
      </c>
      <c r="E662" s="31" t="s">
        <v>711</v>
      </c>
      <c r="F662" s="31" t="s">
        <v>337</v>
      </c>
      <c r="G662" s="31" t="s">
        <v>1195</v>
      </c>
      <c r="H662" s="31" t="s">
        <v>1198</v>
      </c>
      <c r="I662" s="31" t="s">
        <v>564</v>
      </c>
      <c r="K662" s="31" t="s">
        <v>565</v>
      </c>
      <c r="L662" s="31" t="s">
        <v>1479</v>
      </c>
      <c r="M662" t="s">
        <v>1632</v>
      </c>
      <c r="N662" t="s">
        <v>2274</v>
      </c>
    </row>
    <row r="663" spans="1:14" x14ac:dyDescent="0.2">
      <c r="A663" s="32">
        <v>2270</v>
      </c>
      <c r="B663" s="31" t="s">
        <v>1305</v>
      </c>
      <c r="D663" s="31" t="s">
        <v>415</v>
      </c>
      <c r="E663" s="31" t="s">
        <v>767</v>
      </c>
      <c r="F663" s="31" t="s">
        <v>354</v>
      </c>
      <c r="G663" s="31" t="s">
        <v>1195</v>
      </c>
      <c r="H663" s="31" t="s">
        <v>1198</v>
      </c>
      <c r="I663" s="31" t="s">
        <v>564</v>
      </c>
      <c r="K663" s="31" t="s">
        <v>565</v>
      </c>
      <c r="L663" s="31" t="s">
        <v>2061</v>
      </c>
      <c r="M663" t="s">
        <v>1596</v>
      </c>
      <c r="N663" t="s">
        <v>2306</v>
      </c>
    </row>
    <row r="664" spans="1:14" x14ac:dyDescent="0.2">
      <c r="A664" s="32">
        <v>2285</v>
      </c>
      <c r="B664" s="31" t="s">
        <v>1306</v>
      </c>
      <c r="D664" s="31" t="s">
        <v>569</v>
      </c>
      <c r="E664" s="31" t="s">
        <v>767</v>
      </c>
      <c r="F664" s="31" t="s">
        <v>346</v>
      </c>
      <c r="G664" s="31" t="s">
        <v>1195</v>
      </c>
      <c r="H664" s="31" t="s">
        <v>1203</v>
      </c>
      <c r="I664" s="31" t="s">
        <v>564</v>
      </c>
      <c r="K664" s="31" t="s">
        <v>565</v>
      </c>
      <c r="L664" s="31" t="s">
        <v>1475</v>
      </c>
      <c r="M664" t="s">
        <v>41</v>
      </c>
      <c r="N664" t="s">
        <v>2262</v>
      </c>
    </row>
    <row r="665" spans="1:14" x14ac:dyDescent="0.2">
      <c r="A665" s="32">
        <v>2291</v>
      </c>
      <c r="B665" s="31" t="s">
        <v>1307</v>
      </c>
      <c r="D665" s="31" t="s">
        <v>663</v>
      </c>
      <c r="E665" s="31" t="s">
        <v>767</v>
      </c>
      <c r="F665" s="31" t="s">
        <v>332</v>
      </c>
      <c r="G665" s="31" t="s">
        <v>1195</v>
      </c>
      <c r="H665" s="31" t="s">
        <v>1203</v>
      </c>
      <c r="I665" s="31" t="s">
        <v>564</v>
      </c>
      <c r="K665" s="31" t="s">
        <v>565</v>
      </c>
      <c r="L665" s="31" t="s">
        <v>57</v>
      </c>
      <c r="M665" t="s">
        <v>2025</v>
      </c>
      <c r="N665" t="s">
        <v>2195</v>
      </c>
    </row>
    <row r="666" spans="1:14" x14ac:dyDescent="0.2">
      <c r="A666" s="32">
        <v>2302</v>
      </c>
      <c r="B666" s="31" t="s">
        <v>768</v>
      </c>
      <c r="D666" s="31" t="s">
        <v>769</v>
      </c>
      <c r="E666" s="31" t="s">
        <v>767</v>
      </c>
      <c r="F666" s="31" t="s">
        <v>341</v>
      </c>
      <c r="G666" s="31" t="s">
        <v>1195</v>
      </c>
      <c r="H666" s="31" t="s">
        <v>1198</v>
      </c>
      <c r="I666" s="31" t="s">
        <v>564</v>
      </c>
      <c r="K666" s="31" t="s">
        <v>565</v>
      </c>
      <c r="L666" s="31" t="s">
        <v>1634</v>
      </c>
      <c r="M666" t="s">
        <v>429</v>
      </c>
      <c r="N666" t="s">
        <v>2276</v>
      </c>
    </row>
    <row r="667" spans="1:14" x14ac:dyDescent="0.2">
      <c r="A667" s="32">
        <v>2321</v>
      </c>
      <c r="B667" s="31" t="s">
        <v>770</v>
      </c>
      <c r="D667" s="31" t="s">
        <v>769</v>
      </c>
      <c r="E667" s="31" t="s">
        <v>767</v>
      </c>
      <c r="F667" s="31" t="s">
        <v>341</v>
      </c>
      <c r="G667" s="31" t="s">
        <v>1195</v>
      </c>
      <c r="H667" s="31" t="s">
        <v>1198</v>
      </c>
      <c r="I667" s="31" t="s">
        <v>564</v>
      </c>
      <c r="K667" s="31" t="s">
        <v>565</v>
      </c>
      <c r="L667" s="31" t="s">
        <v>54</v>
      </c>
      <c r="M667" t="s">
        <v>9</v>
      </c>
      <c r="N667" t="s">
        <v>2276</v>
      </c>
    </row>
    <row r="668" spans="1:14" x14ac:dyDescent="0.2">
      <c r="A668" s="32">
        <v>2366</v>
      </c>
      <c r="B668" s="31" t="s">
        <v>1308</v>
      </c>
      <c r="D668" s="31" t="s">
        <v>631</v>
      </c>
      <c r="E668" s="31" t="s">
        <v>767</v>
      </c>
      <c r="F668" s="31" t="s">
        <v>337</v>
      </c>
      <c r="G668" s="31" t="s">
        <v>1195</v>
      </c>
      <c r="H668" s="31" t="s">
        <v>1203</v>
      </c>
      <c r="I668" s="31" t="s">
        <v>564</v>
      </c>
      <c r="K668" s="31" t="s">
        <v>565</v>
      </c>
      <c r="L668" s="31" t="s">
        <v>1516</v>
      </c>
      <c r="M668" t="s">
        <v>9</v>
      </c>
      <c r="N668" t="s">
        <v>2202</v>
      </c>
    </row>
    <row r="669" spans="1:14" x14ac:dyDescent="0.2">
      <c r="A669" s="32">
        <v>2443</v>
      </c>
      <c r="B669" s="31" t="s">
        <v>773</v>
      </c>
      <c r="D669" s="31" t="s">
        <v>178</v>
      </c>
      <c r="E669" s="31" t="s">
        <v>767</v>
      </c>
      <c r="F669" s="31" t="s">
        <v>339</v>
      </c>
      <c r="G669" s="31" t="s">
        <v>1195</v>
      </c>
      <c r="H669" s="31" t="s">
        <v>1203</v>
      </c>
      <c r="I669" s="31" t="s">
        <v>564</v>
      </c>
      <c r="K669" s="31" t="s">
        <v>565</v>
      </c>
      <c r="L669" s="31" t="s">
        <v>1528</v>
      </c>
      <c r="M669" t="s">
        <v>72</v>
      </c>
      <c r="N669" t="s">
        <v>2278</v>
      </c>
    </row>
    <row r="670" spans="1:14" x14ac:dyDescent="0.2">
      <c r="A670" s="32">
        <v>2469</v>
      </c>
      <c r="B670" s="31" t="s">
        <v>1309</v>
      </c>
      <c r="D670" s="31" t="s">
        <v>869</v>
      </c>
      <c r="E670" s="31" t="s">
        <v>767</v>
      </c>
      <c r="F670" s="31" t="s">
        <v>338</v>
      </c>
      <c r="G670" s="31" t="s">
        <v>1195</v>
      </c>
      <c r="H670" s="31" t="s">
        <v>1203</v>
      </c>
      <c r="I670" s="31" t="s">
        <v>564</v>
      </c>
      <c r="K670" s="31" t="s">
        <v>565</v>
      </c>
      <c r="L670" s="31" t="s">
        <v>2062</v>
      </c>
      <c r="M670" t="s">
        <v>10</v>
      </c>
      <c r="N670" t="s">
        <v>2196</v>
      </c>
    </row>
    <row r="671" spans="1:14" x14ac:dyDescent="0.2">
      <c r="A671" s="32">
        <v>2512</v>
      </c>
      <c r="B671" s="31" t="s">
        <v>1310</v>
      </c>
      <c r="D671" s="31" t="s">
        <v>401</v>
      </c>
      <c r="E671" s="31" t="s">
        <v>796</v>
      </c>
      <c r="F671" s="31" t="s">
        <v>334</v>
      </c>
      <c r="G671" s="31" t="s">
        <v>1195</v>
      </c>
      <c r="H671" s="31" t="s">
        <v>1203</v>
      </c>
      <c r="I671" s="31" t="s">
        <v>564</v>
      </c>
      <c r="K671" s="31" t="s">
        <v>565</v>
      </c>
      <c r="L671" s="31" t="s">
        <v>1527</v>
      </c>
      <c r="M671" t="s">
        <v>57</v>
      </c>
      <c r="N671" t="s">
        <v>2434</v>
      </c>
    </row>
    <row r="672" spans="1:14" x14ac:dyDescent="0.2">
      <c r="A672" s="32">
        <v>2531</v>
      </c>
      <c r="B672" s="31" t="s">
        <v>1311</v>
      </c>
      <c r="D672" s="31" t="s">
        <v>857</v>
      </c>
      <c r="E672" s="31" t="s">
        <v>767</v>
      </c>
      <c r="F672" s="31" t="s">
        <v>333</v>
      </c>
      <c r="G672" s="31" t="s">
        <v>1195</v>
      </c>
      <c r="H672" s="31" t="s">
        <v>1203</v>
      </c>
      <c r="I672" s="31" t="s">
        <v>564</v>
      </c>
      <c r="K672" s="31" t="s">
        <v>565</v>
      </c>
      <c r="L672" s="31" t="s">
        <v>2063</v>
      </c>
      <c r="M672" t="s">
        <v>72</v>
      </c>
      <c r="N672" t="s">
        <v>2493</v>
      </c>
    </row>
    <row r="673" spans="1:14" x14ac:dyDescent="0.2">
      <c r="A673" s="32">
        <v>2685</v>
      </c>
      <c r="B673" s="31" t="s">
        <v>1312</v>
      </c>
      <c r="D673" s="31" t="s">
        <v>928</v>
      </c>
      <c r="E673" s="31" t="s">
        <v>767</v>
      </c>
      <c r="F673" s="31" t="s">
        <v>334</v>
      </c>
      <c r="G673" s="31" t="s">
        <v>1195</v>
      </c>
      <c r="H673" s="31" t="s">
        <v>1198</v>
      </c>
      <c r="I673" s="31" t="s">
        <v>564</v>
      </c>
      <c r="K673" s="31" t="s">
        <v>565</v>
      </c>
      <c r="L673" s="31" t="s">
        <v>1087</v>
      </c>
      <c r="M673" t="s">
        <v>2064</v>
      </c>
      <c r="N673" t="s">
        <v>2196</v>
      </c>
    </row>
    <row r="674" spans="1:14" x14ac:dyDescent="0.2">
      <c r="A674" s="32">
        <v>2776</v>
      </c>
      <c r="B674" s="31" t="s">
        <v>1313</v>
      </c>
      <c r="D674" s="31" t="s">
        <v>507</v>
      </c>
      <c r="E674" s="31" t="s">
        <v>796</v>
      </c>
      <c r="F674" s="31" t="s">
        <v>333</v>
      </c>
      <c r="G674" s="31" t="s">
        <v>1195</v>
      </c>
      <c r="H674" s="31" t="s">
        <v>1196</v>
      </c>
      <c r="I674" s="31" t="s">
        <v>564</v>
      </c>
      <c r="K674" s="31" t="s">
        <v>565</v>
      </c>
      <c r="L674" s="31" t="s">
        <v>10</v>
      </c>
      <c r="M674" t="s">
        <v>13</v>
      </c>
      <c r="N674" t="s">
        <v>2494</v>
      </c>
    </row>
    <row r="675" spans="1:14" x14ac:dyDescent="0.2">
      <c r="A675" s="32">
        <v>2782</v>
      </c>
      <c r="B675" s="31" t="s">
        <v>781</v>
      </c>
      <c r="D675" s="31" t="s">
        <v>509</v>
      </c>
      <c r="E675" s="31" t="s">
        <v>767</v>
      </c>
      <c r="F675" s="31" t="s">
        <v>342</v>
      </c>
      <c r="G675" s="31" t="s">
        <v>1195</v>
      </c>
      <c r="H675" s="31" t="s">
        <v>1203</v>
      </c>
      <c r="I675" s="31" t="s">
        <v>564</v>
      </c>
      <c r="K675" s="31" t="s">
        <v>565</v>
      </c>
      <c r="L675" s="31" t="s">
        <v>74</v>
      </c>
      <c r="M675" t="s">
        <v>1587</v>
      </c>
      <c r="N675" t="s">
        <v>2198</v>
      </c>
    </row>
    <row r="676" spans="1:14" x14ac:dyDescent="0.2">
      <c r="A676" s="32">
        <v>2825</v>
      </c>
      <c r="B676" s="31" t="s">
        <v>1314</v>
      </c>
      <c r="D676" s="31" t="s">
        <v>591</v>
      </c>
      <c r="E676" s="31" t="s">
        <v>796</v>
      </c>
      <c r="F676" s="31" t="s">
        <v>337</v>
      </c>
      <c r="G676" s="31" t="s">
        <v>1195</v>
      </c>
      <c r="H676" s="31" t="s">
        <v>1203</v>
      </c>
      <c r="I676" s="31" t="s">
        <v>564</v>
      </c>
      <c r="K676" s="31" t="s">
        <v>565</v>
      </c>
      <c r="L676" s="31" t="s">
        <v>23</v>
      </c>
      <c r="M676" t="s">
        <v>2065</v>
      </c>
      <c r="N676" t="s">
        <v>2495</v>
      </c>
    </row>
    <row r="677" spans="1:14" x14ac:dyDescent="0.2">
      <c r="A677" s="32">
        <v>2831</v>
      </c>
      <c r="B677" s="31" t="s">
        <v>784</v>
      </c>
      <c r="D677" s="31" t="s">
        <v>785</v>
      </c>
      <c r="E677" s="31" t="s">
        <v>767</v>
      </c>
      <c r="F677" s="31" t="s">
        <v>334</v>
      </c>
      <c r="G677" s="31" t="s">
        <v>1195</v>
      </c>
      <c r="H677" s="31" t="s">
        <v>1198</v>
      </c>
      <c r="I677" s="31" t="s">
        <v>564</v>
      </c>
      <c r="K677" s="31" t="s">
        <v>565</v>
      </c>
      <c r="L677" s="31" t="s">
        <v>57</v>
      </c>
      <c r="M677" t="s">
        <v>1646</v>
      </c>
      <c r="N677" t="s">
        <v>2284</v>
      </c>
    </row>
    <row r="678" spans="1:14" x14ac:dyDescent="0.2">
      <c r="A678" s="32">
        <v>2859</v>
      </c>
      <c r="B678" s="31" t="s">
        <v>1315</v>
      </c>
      <c r="D678" s="31" t="s">
        <v>177</v>
      </c>
      <c r="E678" s="31" t="s">
        <v>767</v>
      </c>
      <c r="F678" s="31" t="s">
        <v>337</v>
      </c>
      <c r="G678" s="31" t="s">
        <v>1195</v>
      </c>
      <c r="H678" s="31" t="s">
        <v>1196</v>
      </c>
      <c r="I678" s="31" t="s">
        <v>564</v>
      </c>
      <c r="K678" s="31" t="s">
        <v>565</v>
      </c>
      <c r="L678" s="31" t="s">
        <v>1691</v>
      </c>
      <c r="M678" t="s">
        <v>2066</v>
      </c>
      <c r="N678" t="s">
        <v>2262</v>
      </c>
    </row>
    <row r="679" spans="1:14" x14ac:dyDescent="0.2">
      <c r="A679" s="32">
        <v>2964</v>
      </c>
      <c r="B679" s="31" t="s">
        <v>1316</v>
      </c>
      <c r="D679" s="31" t="s">
        <v>693</v>
      </c>
      <c r="E679" s="31" t="s">
        <v>796</v>
      </c>
      <c r="F679" s="31" t="s">
        <v>337</v>
      </c>
      <c r="G679" s="31" t="s">
        <v>1195</v>
      </c>
      <c r="H679" s="31" t="s">
        <v>1203</v>
      </c>
      <c r="I679" s="31" t="s">
        <v>564</v>
      </c>
      <c r="K679" s="31" t="s">
        <v>565</v>
      </c>
      <c r="L679" s="31" t="s">
        <v>1670</v>
      </c>
      <c r="M679" t="s">
        <v>1694</v>
      </c>
      <c r="N679" t="s">
        <v>2266</v>
      </c>
    </row>
    <row r="680" spans="1:14" x14ac:dyDescent="0.2">
      <c r="A680" s="32">
        <v>3002</v>
      </c>
      <c r="B680" s="31" t="s">
        <v>1317</v>
      </c>
      <c r="D680" s="31" t="s">
        <v>599</v>
      </c>
      <c r="E680" s="31" t="s">
        <v>767</v>
      </c>
      <c r="F680" s="31" t="s">
        <v>337</v>
      </c>
      <c r="G680" s="31" t="s">
        <v>1195</v>
      </c>
      <c r="H680" s="31" t="s">
        <v>1198</v>
      </c>
      <c r="I680" s="31" t="s">
        <v>564</v>
      </c>
      <c r="K680" s="31" t="s">
        <v>565</v>
      </c>
      <c r="L680" s="31" t="s">
        <v>2067</v>
      </c>
      <c r="M680" t="s">
        <v>2068</v>
      </c>
      <c r="N680" t="s">
        <v>2187</v>
      </c>
    </row>
    <row r="681" spans="1:14" x14ac:dyDescent="0.2">
      <c r="A681" s="32">
        <v>3006</v>
      </c>
      <c r="B681" s="31" t="s">
        <v>1318</v>
      </c>
      <c r="D681" s="31" t="s">
        <v>777</v>
      </c>
      <c r="E681" s="31" t="s">
        <v>796</v>
      </c>
      <c r="F681" s="31" t="s">
        <v>335</v>
      </c>
      <c r="G681" s="31" t="s">
        <v>1195</v>
      </c>
      <c r="H681" s="31" t="s">
        <v>1198</v>
      </c>
      <c r="I681" s="31" t="s">
        <v>564</v>
      </c>
      <c r="K681" s="31" t="s">
        <v>565</v>
      </c>
      <c r="L681" s="31" t="s">
        <v>74</v>
      </c>
      <c r="M681" t="s">
        <v>1587</v>
      </c>
      <c r="N681" t="s">
        <v>2496</v>
      </c>
    </row>
    <row r="682" spans="1:14" x14ac:dyDescent="0.2">
      <c r="A682" s="32">
        <v>3008</v>
      </c>
      <c r="B682" s="31" t="s">
        <v>1319</v>
      </c>
      <c r="D682" s="31" t="s">
        <v>390</v>
      </c>
      <c r="E682" s="31" t="s">
        <v>767</v>
      </c>
      <c r="F682" s="31" t="s">
        <v>337</v>
      </c>
      <c r="G682" s="31" t="s">
        <v>1195</v>
      </c>
      <c r="H682" s="31" t="s">
        <v>1198</v>
      </c>
      <c r="I682" s="31" t="s">
        <v>564</v>
      </c>
      <c r="K682" s="31" t="s">
        <v>565</v>
      </c>
      <c r="L682" s="31" t="s">
        <v>89</v>
      </c>
      <c r="M682" t="s">
        <v>1925</v>
      </c>
      <c r="N682" t="s">
        <v>2497</v>
      </c>
    </row>
    <row r="683" spans="1:14" x14ac:dyDescent="0.2">
      <c r="A683" s="32">
        <v>3022</v>
      </c>
      <c r="B683" s="31" t="s">
        <v>1320</v>
      </c>
      <c r="D683" s="31" t="s">
        <v>764</v>
      </c>
      <c r="E683" s="31" t="s">
        <v>767</v>
      </c>
      <c r="F683" s="31" t="s">
        <v>339</v>
      </c>
      <c r="G683" s="31" t="s">
        <v>1195</v>
      </c>
      <c r="H683" s="31" t="s">
        <v>1203</v>
      </c>
      <c r="I683" s="31" t="s">
        <v>564</v>
      </c>
      <c r="K683" s="31" t="s">
        <v>565</v>
      </c>
      <c r="L683" s="31" t="s">
        <v>1630</v>
      </c>
      <c r="M683" t="s">
        <v>90</v>
      </c>
      <c r="N683" t="s">
        <v>2498</v>
      </c>
    </row>
    <row r="684" spans="1:14" x14ac:dyDescent="0.2">
      <c r="A684" s="32">
        <v>3035</v>
      </c>
      <c r="B684" s="31" t="s">
        <v>1321</v>
      </c>
      <c r="D684" s="31" t="s">
        <v>1106</v>
      </c>
      <c r="E684" s="31" t="s">
        <v>796</v>
      </c>
      <c r="F684" s="31" t="s">
        <v>341</v>
      </c>
      <c r="G684" s="31" t="s">
        <v>1195</v>
      </c>
      <c r="H684" s="31" t="s">
        <v>1203</v>
      </c>
      <c r="I684" s="31" t="s">
        <v>564</v>
      </c>
      <c r="K684" s="31" t="s">
        <v>565</v>
      </c>
      <c r="L684" s="31" t="s">
        <v>1647</v>
      </c>
      <c r="M684" t="s">
        <v>44</v>
      </c>
      <c r="N684" t="s">
        <v>2499</v>
      </c>
    </row>
    <row r="685" spans="1:14" x14ac:dyDescent="0.2">
      <c r="A685" s="32">
        <v>3083</v>
      </c>
      <c r="B685" s="31" t="s">
        <v>1322</v>
      </c>
      <c r="D685" s="31" t="s">
        <v>395</v>
      </c>
      <c r="E685" s="31" t="s">
        <v>796</v>
      </c>
      <c r="F685" s="31" t="s">
        <v>337</v>
      </c>
      <c r="G685" s="31" t="s">
        <v>1195</v>
      </c>
      <c r="H685" s="31" t="s">
        <v>1203</v>
      </c>
      <c r="I685" s="31" t="s">
        <v>564</v>
      </c>
      <c r="K685" s="31" t="s">
        <v>565</v>
      </c>
      <c r="L685" s="31" t="s">
        <v>1669</v>
      </c>
      <c r="M685" t="s">
        <v>2069</v>
      </c>
      <c r="N685" t="s">
        <v>2266</v>
      </c>
    </row>
    <row r="686" spans="1:14" x14ac:dyDescent="0.2">
      <c r="A686" s="32">
        <v>3087</v>
      </c>
      <c r="B686" s="31" t="s">
        <v>1323</v>
      </c>
      <c r="D686" s="31" t="s">
        <v>1068</v>
      </c>
      <c r="E686" s="31" t="s">
        <v>767</v>
      </c>
      <c r="F686" s="31" t="s">
        <v>338</v>
      </c>
      <c r="G686" s="31" t="s">
        <v>1195</v>
      </c>
      <c r="H686" s="31" t="s">
        <v>1198</v>
      </c>
      <c r="I686" s="31" t="s">
        <v>564</v>
      </c>
      <c r="K686" s="31" t="s">
        <v>565</v>
      </c>
      <c r="L686" s="31" t="s">
        <v>1743</v>
      </c>
      <c r="M686" t="s">
        <v>35</v>
      </c>
      <c r="N686" t="s">
        <v>2328</v>
      </c>
    </row>
    <row r="687" spans="1:14" x14ac:dyDescent="0.2">
      <c r="A687" s="32">
        <v>3153</v>
      </c>
      <c r="B687" s="31" t="s">
        <v>1324</v>
      </c>
      <c r="D687" s="31" t="s">
        <v>1041</v>
      </c>
      <c r="E687" s="31" t="s">
        <v>767</v>
      </c>
      <c r="F687" s="31" t="s">
        <v>337</v>
      </c>
      <c r="G687" s="31" t="s">
        <v>1195</v>
      </c>
      <c r="H687" s="31" t="s">
        <v>1198</v>
      </c>
      <c r="I687" s="31" t="s">
        <v>564</v>
      </c>
      <c r="K687" s="31" t="s">
        <v>565</v>
      </c>
      <c r="L687" s="31" t="s">
        <v>1840</v>
      </c>
      <c r="M687" t="s">
        <v>2070</v>
      </c>
      <c r="N687" t="s">
        <v>2202</v>
      </c>
    </row>
    <row r="688" spans="1:14" x14ac:dyDescent="0.2">
      <c r="A688" s="32">
        <v>3191</v>
      </c>
      <c r="B688" s="31" t="s">
        <v>1325</v>
      </c>
      <c r="D688" s="31" t="s">
        <v>808</v>
      </c>
      <c r="E688" s="31" t="s">
        <v>767</v>
      </c>
      <c r="F688" s="31" t="s">
        <v>337</v>
      </c>
      <c r="G688" s="31" t="s">
        <v>1195</v>
      </c>
      <c r="H688" s="31" t="s">
        <v>1196</v>
      </c>
      <c r="I688" s="31" t="s">
        <v>564</v>
      </c>
      <c r="K688" s="31" t="s">
        <v>565</v>
      </c>
      <c r="L688" s="31" t="s">
        <v>15</v>
      </c>
      <c r="M688" t="s">
        <v>2071</v>
      </c>
      <c r="N688" t="s">
        <v>2307</v>
      </c>
    </row>
    <row r="689" spans="1:14" x14ac:dyDescent="0.2">
      <c r="A689" s="32">
        <v>3243</v>
      </c>
      <c r="B689" s="31" t="s">
        <v>1326</v>
      </c>
      <c r="D689" s="31" t="s">
        <v>384</v>
      </c>
      <c r="E689" s="31" t="s">
        <v>767</v>
      </c>
      <c r="F689" s="31" t="s">
        <v>338</v>
      </c>
      <c r="G689" s="31" t="s">
        <v>1195</v>
      </c>
      <c r="H689" s="31" t="s">
        <v>1203</v>
      </c>
      <c r="I689" s="31" t="s">
        <v>564</v>
      </c>
      <c r="K689" s="31" t="s">
        <v>565</v>
      </c>
      <c r="L689" s="31" t="s">
        <v>89</v>
      </c>
      <c r="M689" t="s">
        <v>10</v>
      </c>
      <c r="N689" t="s">
        <v>2328</v>
      </c>
    </row>
    <row r="690" spans="1:14" x14ac:dyDescent="0.2">
      <c r="A690" s="32">
        <v>3245</v>
      </c>
      <c r="B690" s="31" t="s">
        <v>791</v>
      </c>
      <c r="D690" s="31" t="s">
        <v>1062</v>
      </c>
      <c r="E690" s="31" t="s">
        <v>767</v>
      </c>
      <c r="F690" s="31" t="s">
        <v>338</v>
      </c>
      <c r="G690" s="31" t="s">
        <v>1195</v>
      </c>
      <c r="H690" s="31" t="s">
        <v>1198</v>
      </c>
      <c r="I690" s="31" t="s">
        <v>564</v>
      </c>
      <c r="K690" s="31" t="s">
        <v>565</v>
      </c>
      <c r="L690" s="31" t="s">
        <v>1649</v>
      </c>
      <c r="M690" t="s">
        <v>1472</v>
      </c>
      <c r="N690" t="s">
        <v>2287</v>
      </c>
    </row>
    <row r="691" spans="1:14" x14ac:dyDescent="0.2">
      <c r="A691" s="32">
        <v>3252</v>
      </c>
      <c r="B691" s="31" t="s">
        <v>1327</v>
      </c>
      <c r="D691" s="31" t="s">
        <v>546</v>
      </c>
      <c r="E691" s="31" t="s">
        <v>767</v>
      </c>
      <c r="F691" s="31" t="s">
        <v>337</v>
      </c>
      <c r="G691" s="31" t="s">
        <v>1195</v>
      </c>
      <c r="H691" s="31" t="s">
        <v>1198</v>
      </c>
      <c r="I691" s="31" t="s">
        <v>564</v>
      </c>
      <c r="K691" s="31" t="s">
        <v>565</v>
      </c>
      <c r="L691" s="31" t="s">
        <v>2072</v>
      </c>
      <c r="M691" t="s">
        <v>2073</v>
      </c>
      <c r="N691" t="s">
        <v>2306</v>
      </c>
    </row>
    <row r="692" spans="1:14" x14ac:dyDescent="0.2">
      <c r="A692" s="32">
        <v>3276</v>
      </c>
      <c r="B692" s="31" t="s">
        <v>792</v>
      </c>
      <c r="D692" s="31" t="s">
        <v>382</v>
      </c>
      <c r="E692" s="31" t="s">
        <v>767</v>
      </c>
      <c r="F692" s="31" t="s">
        <v>343</v>
      </c>
      <c r="G692" s="31" t="s">
        <v>1195</v>
      </c>
      <c r="H692" s="31" t="s">
        <v>1198</v>
      </c>
      <c r="I692" s="31" t="s">
        <v>564</v>
      </c>
      <c r="K692" s="31" t="s">
        <v>565</v>
      </c>
      <c r="L692" s="31" t="s">
        <v>72</v>
      </c>
      <c r="M692" t="s">
        <v>1501</v>
      </c>
      <c r="N692" t="s">
        <v>2288</v>
      </c>
    </row>
    <row r="693" spans="1:14" x14ac:dyDescent="0.2">
      <c r="A693" s="32">
        <v>3355</v>
      </c>
      <c r="B693" s="31" t="s">
        <v>1328</v>
      </c>
      <c r="D693" s="31" t="s">
        <v>404</v>
      </c>
      <c r="E693" s="31" t="s">
        <v>767</v>
      </c>
      <c r="F693" s="31" t="s">
        <v>340</v>
      </c>
      <c r="G693" s="31" t="s">
        <v>1195</v>
      </c>
      <c r="H693" s="31" t="s">
        <v>1203</v>
      </c>
      <c r="I693" s="31" t="s">
        <v>564</v>
      </c>
      <c r="K693" s="31" t="s">
        <v>565</v>
      </c>
      <c r="L693" s="31" t="s">
        <v>10</v>
      </c>
      <c r="M693" t="s">
        <v>79</v>
      </c>
      <c r="N693" t="s">
        <v>2500</v>
      </c>
    </row>
    <row r="694" spans="1:14" x14ac:dyDescent="0.2">
      <c r="A694" s="32">
        <v>3509</v>
      </c>
      <c r="B694" s="31" t="s">
        <v>797</v>
      </c>
      <c r="D694" s="31" t="s">
        <v>670</v>
      </c>
      <c r="E694" s="31" t="s">
        <v>767</v>
      </c>
      <c r="F694" s="31" t="s">
        <v>340</v>
      </c>
      <c r="G694" s="31" t="s">
        <v>1195</v>
      </c>
      <c r="H694" s="31" t="s">
        <v>1198</v>
      </c>
      <c r="I694" s="31" t="s">
        <v>564</v>
      </c>
      <c r="K694" s="31" t="s">
        <v>565</v>
      </c>
      <c r="L694" s="31" t="s">
        <v>1653</v>
      </c>
      <c r="M694" t="s">
        <v>1654</v>
      </c>
      <c r="N694" t="s">
        <v>2291</v>
      </c>
    </row>
    <row r="695" spans="1:14" x14ac:dyDescent="0.2">
      <c r="A695" s="32">
        <v>3635</v>
      </c>
      <c r="B695" s="31" t="s">
        <v>1329</v>
      </c>
      <c r="D695" s="31" t="s">
        <v>993</v>
      </c>
      <c r="E695" s="31" t="s">
        <v>767</v>
      </c>
      <c r="F695" s="31" t="s">
        <v>334</v>
      </c>
      <c r="G695" s="31" t="s">
        <v>1195</v>
      </c>
      <c r="H695" s="31" t="s">
        <v>1203</v>
      </c>
      <c r="I695" s="31" t="s">
        <v>564</v>
      </c>
      <c r="K695" s="31" t="s">
        <v>565</v>
      </c>
      <c r="L695" s="31" t="s">
        <v>2074</v>
      </c>
      <c r="M695" t="s">
        <v>2075</v>
      </c>
      <c r="N695" t="s">
        <v>2249</v>
      </c>
    </row>
    <row r="696" spans="1:14" x14ac:dyDescent="0.2">
      <c r="A696" s="32">
        <v>3701</v>
      </c>
      <c r="B696" s="31" t="s">
        <v>798</v>
      </c>
      <c r="D696" s="31" t="s">
        <v>407</v>
      </c>
      <c r="E696" s="31" t="s">
        <v>767</v>
      </c>
      <c r="F696" s="31" t="s">
        <v>346</v>
      </c>
      <c r="G696" s="31" t="s">
        <v>1195</v>
      </c>
      <c r="H696" s="31" t="s">
        <v>1203</v>
      </c>
      <c r="I696" s="31" t="s">
        <v>564</v>
      </c>
      <c r="K696" s="31" t="s">
        <v>565</v>
      </c>
      <c r="L696" s="31" t="s">
        <v>57</v>
      </c>
      <c r="M696" t="s">
        <v>9</v>
      </c>
      <c r="N696" t="s">
        <v>2292</v>
      </c>
    </row>
    <row r="697" spans="1:14" x14ac:dyDescent="0.2">
      <c r="A697" s="32">
        <v>3753</v>
      </c>
      <c r="B697" s="31" t="s">
        <v>1330</v>
      </c>
      <c r="D697" s="31" t="s">
        <v>847</v>
      </c>
      <c r="E697" s="31" t="s">
        <v>767</v>
      </c>
      <c r="F697" s="31" t="s">
        <v>345</v>
      </c>
      <c r="G697" s="31" t="s">
        <v>1195</v>
      </c>
      <c r="H697" s="31" t="s">
        <v>1196</v>
      </c>
      <c r="I697" s="31" t="s">
        <v>564</v>
      </c>
      <c r="K697" s="31" t="s">
        <v>565</v>
      </c>
      <c r="L697" s="31" t="s">
        <v>106</v>
      </c>
      <c r="M697" t="s">
        <v>2076</v>
      </c>
      <c r="N697" t="s">
        <v>2501</v>
      </c>
    </row>
    <row r="698" spans="1:14" x14ac:dyDescent="0.2">
      <c r="A698" s="32">
        <v>3764</v>
      </c>
      <c r="B698" s="31" t="s">
        <v>801</v>
      </c>
      <c r="D698" s="31" t="s">
        <v>376</v>
      </c>
      <c r="E698" s="31" t="s">
        <v>767</v>
      </c>
      <c r="F698" s="31" t="s">
        <v>335</v>
      </c>
      <c r="G698" s="31" t="s">
        <v>1195</v>
      </c>
      <c r="H698" s="31" t="s">
        <v>1196</v>
      </c>
      <c r="I698" s="31" t="s">
        <v>564</v>
      </c>
      <c r="K698" s="31" t="s">
        <v>565</v>
      </c>
      <c r="L698" s="31" t="s">
        <v>1656</v>
      </c>
      <c r="M698" t="s">
        <v>394</v>
      </c>
      <c r="N698" t="s">
        <v>2293</v>
      </c>
    </row>
    <row r="699" spans="1:14" x14ac:dyDescent="0.2">
      <c r="A699" s="32">
        <v>3791</v>
      </c>
      <c r="B699" s="31" t="s">
        <v>1331</v>
      </c>
      <c r="D699" s="31" t="s">
        <v>415</v>
      </c>
      <c r="E699" s="31" t="s">
        <v>767</v>
      </c>
      <c r="F699" s="31" t="s">
        <v>354</v>
      </c>
      <c r="G699" s="31" t="s">
        <v>1195</v>
      </c>
      <c r="H699" s="31" t="s">
        <v>1198</v>
      </c>
      <c r="I699" s="31" t="s">
        <v>564</v>
      </c>
      <c r="K699" s="31" t="s">
        <v>565</v>
      </c>
      <c r="L699" s="31" t="s">
        <v>553</v>
      </c>
      <c r="M699" t="s">
        <v>552</v>
      </c>
      <c r="N699" t="s">
        <v>2253</v>
      </c>
    </row>
    <row r="700" spans="1:14" x14ac:dyDescent="0.2">
      <c r="A700" s="32">
        <v>3838</v>
      </c>
      <c r="B700" s="31" t="s">
        <v>1332</v>
      </c>
      <c r="D700" s="31" t="s">
        <v>355</v>
      </c>
      <c r="E700" s="31" t="s">
        <v>767</v>
      </c>
      <c r="F700" s="31" t="s">
        <v>334</v>
      </c>
      <c r="G700" s="31" t="s">
        <v>1195</v>
      </c>
      <c r="H700" s="31" t="s">
        <v>1203</v>
      </c>
      <c r="I700" s="31" t="s">
        <v>564</v>
      </c>
      <c r="K700" s="31" t="s">
        <v>565</v>
      </c>
      <c r="L700" s="31" t="s">
        <v>70</v>
      </c>
      <c r="M700" t="s">
        <v>2077</v>
      </c>
      <c r="N700" t="s">
        <v>2196</v>
      </c>
    </row>
    <row r="701" spans="1:14" x14ac:dyDescent="0.2">
      <c r="A701" s="32">
        <v>3964</v>
      </c>
      <c r="B701" s="31" t="s">
        <v>805</v>
      </c>
      <c r="D701" s="31" t="s">
        <v>710</v>
      </c>
      <c r="E701" s="31" t="s">
        <v>767</v>
      </c>
      <c r="F701" s="31" t="s">
        <v>337</v>
      </c>
      <c r="G701" s="31" t="s">
        <v>1195</v>
      </c>
      <c r="H701" s="31" t="s">
        <v>1203</v>
      </c>
      <c r="I701" s="31" t="s">
        <v>564</v>
      </c>
      <c r="K701" s="31" t="s">
        <v>565</v>
      </c>
      <c r="L701" s="31" t="s">
        <v>1661</v>
      </c>
      <c r="M701" t="s">
        <v>19</v>
      </c>
      <c r="N701" t="s">
        <v>2295</v>
      </c>
    </row>
    <row r="702" spans="1:14" x14ac:dyDescent="0.2">
      <c r="A702" s="32">
        <v>3971</v>
      </c>
      <c r="B702" s="31" t="s">
        <v>1333</v>
      </c>
      <c r="D702" s="31" t="s">
        <v>382</v>
      </c>
      <c r="E702" s="31" t="s">
        <v>796</v>
      </c>
      <c r="F702" s="31" t="s">
        <v>343</v>
      </c>
      <c r="G702" s="31" t="s">
        <v>1195</v>
      </c>
      <c r="H702" s="31" t="s">
        <v>1203</v>
      </c>
      <c r="I702" s="31" t="s">
        <v>564</v>
      </c>
      <c r="K702" s="31" t="s">
        <v>565</v>
      </c>
      <c r="L702" s="31" t="s">
        <v>72</v>
      </c>
      <c r="M702" t="s">
        <v>1501</v>
      </c>
      <c r="N702" t="s">
        <v>2502</v>
      </c>
    </row>
    <row r="703" spans="1:14" x14ac:dyDescent="0.2">
      <c r="A703" s="32">
        <v>4037</v>
      </c>
      <c r="B703" s="31" t="s">
        <v>1334</v>
      </c>
      <c r="D703" s="31" t="s">
        <v>640</v>
      </c>
      <c r="E703" s="31" t="s">
        <v>711</v>
      </c>
      <c r="F703" s="31" t="s">
        <v>338</v>
      </c>
      <c r="G703" s="31" t="s">
        <v>1195</v>
      </c>
      <c r="H703" s="31" t="s">
        <v>1198</v>
      </c>
      <c r="I703" s="31" t="s">
        <v>564</v>
      </c>
      <c r="K703" s="31" t="s">
        <v>565</v>
      </c>
      <c r="L703" s="31" t="s">
        <v>2078</v>
      </c>
      <c r="M703" t="s">
        <v>2078</v>
      </c>
      <c r="N703" t="s">
        <v>2503</v>
      </c>
    </row>
    <row r="704" spans="1:14" x14ac:dyDescent="0.2">
      <c r="A704" s="32">
        <v>4207</v>
      </c>
      <c r="B704" s="31" t="s">
        <v>816</v>
      </c>
      <c r="D704" s="31" t="s">
        <v>462</v>
      </c>
      <c r="E704" s="31" t="s">
        <v>767</v>
      </c>
      <c r="F704" s="31" t="s">
        <v>333</v>
      </c>
      <c r="G704" s="31" t="s">
        <v>1195</v>
      </c>
      <c r="H704" s="31" t="s">
        <v>1198</v>
      </c>
      <c r="I704" s="31" t="s">
        <v>564</v>
      </c>
      <c r="K704" s="31" t="s">
        <v>565</v>
      </c>
      <c r="L704" s="31" t="s">
        <v>1521</v>
      </c>
      <c r="M704" t="s">
        <v>1672</v>
      </c>
      <c r="N704" t="s">
        <v>2226</v>
      </c>
    </row>
    <row r="705" spans="1:14" x14ac:dyDescent="0.2">
      <c r="A705" s="32">
        <v>4219</v>
      </c>
      <c r="B705" s="31" t="s">
        <v>1335</v>
      </c>
      <c r="D705" s="31" t="s">
        <v>569</v>
      </c>
      <c r="E705" s="31" t="s">
        <v>575</v>
      </c>
      <c r="F705" s="31" t="s">
        <v>346</v>
      </c>
      <c r="G705" s="31" t="s">
        <v>1195</v>
      </c>
      <c r="H705" s="31" t="s">
        <v>1203</v>
      </c>
      <c r="I705" s="31" t="s">
        <v>564</v>
      </c>
      <c r="K705" s="31" t="s">
        <v>565</v>
      </c>
      <c r="L705" s="31" t="s">
        <v>2079</v>
      </c>
      <c r="M705" t="s">
        <v>9</v>
      </c>
      <c r="N705" t="s">
        <v>2192</v>
      </c>
    </row>
    <row r="706" spans="1:14" x14ac:dyDescent="0.2">
      <c r="A706" s="32">
        <v>4283</v>
      </c>
      <c r="B706" s="31" t="s">
        <v>1336</v>
      </c>
      <c r="D706" s="31" t="s">
        <v>357</v>
      </c>
      <c r="E706" s="31" t="s">
        <v>711</v>
      </c>
      <c r="F706" s="31" t="s">
        <v>334</v>
      </c>
      <c r="G706" s="31" t="s">
        <v>1195</v>
      </c>
      <c r="H706" s="31" t="s">
        <v>1203</v>
      </c>
      <c r="I706" s="31" t="s">
        <v>564</v>
      </c>
      <c r="K706" s="31" t="s">
        <v>565</v>
      </c>
      <c r="L706" s="31" t="s">
        <v>1605</v>
      </c>
      <c r="M706" t="s">
        <v>126</v>
      </c>
      <c r="N706" t="s">
        <v>2504</v>
      </c>
    </row>
    <row r="707" spans="1:14" x14ac:dyDescent="0.2">
      <c r="A707" s="32">
        <v>4417</v>
      </c>
      <c r="B707" s="31" t="s">
        <v>1337</v>
      </c>
      <c r="D707" s="31" t="s">
        <v>820</v>
      </c>
      <c r="E707" s="31" t="s">
        <v>653</v>
      </c>
      <c r="F707" s="31" t="s">
        <v>338</v>
      </c>
      <c r="G707" s="31" t="s">
        <v>1195</v>
      </c>
      <c r="H707" s="31" t="s">
        <v>1196</v>
      </c>
      <c r="I707" s="31" t="s">
        <v>564</v>
      </c>
      <c r="K707" s="31" t="s">
        <v>565</v>
      </c>
      <c r="L707" s="31" t="s">
        <v>1598</v>
      </c>
      <c r="M707" t="s">
        <v>2080</v>
      </c>
      <c r="N707" t="s">
        <v>2420</v>
      </c>
    </row>
    <row r="708" spans="1:14" x14ac:dyDescent="0.2">
      <c r="A708" s="32">
        <v>4418</v>
      </c>
      <c r="B708" s="31" t="s">
        <v>819</v>
      </c>
      <c r="D708" s="31" t="s">
        <v>820</v>
      </c>
      <c r="E708" s="31" t="s">
        <v>653</v>
      </c>
      <c r="F708" s="31" t="s">
        <v>338</v>
      </c>
      <c r="G708" s="31" t="s">
        <v>1195</v>
      </c>
      <c r="H708" s="31" t="s">
        <v>1198</v>
      </c>
      <c r="I708" s="31" t="s">
        <v>564</v>
      </c>
      <c r="K708" s="31" t="s">
        <v>565</v>
      </c>
      <c r="L708" s="31" t="s">
        <v>1673</v>
      </c>
      <c r="M708" t="s">
        <v>20</v>
      </c>
      <c r="N708" t="s">
        <v>2209</v>
      </c>
    </row>
    <row r="709" spans="1:14" x14ac:dyDescent="0.2">
      <c r="A709" s="32">
        <v>4418</v>
      </c>
      <c r="B709" s="31" t="s">
        <v>819</v>
      </c>
      <c r="D709" s="31" t="s">
        <v>1062</v>
      </c>
      <c r="E709" s="31" t="s">
        <v>653</v>
      </c>
      <c r="F709" s="31" t="s">
        <v>338</v>
      </c>
      <c r="G709" s="31" t="s">
        <v>1195</v>
      </c>
      <c r="H709" s="31" t="s">
        <v>1198</v>
      </c>
      <c r="I709" s="31" t="s">
        <v>564</v>
      </c>
      <c r="K709" s="31" t="s">
        <v>565</v>
      </c>
      <c r="L709" s="31" t="s">
        <v>1673</v>
      </c>
      <c r="M709" t="s">
        <v>20</v>
      </c>
      <c r="N709" t="s">
        <v>2209</v>
      </c>
    </row>
    <row r="710" spans="1:14" x14ac:dyDescent="0.2">
      <c r="A710" s="32">
        <v>4420</v>
      </c>
      <c r="B710" s="31" t="s">
        <v>1338</v>
      </c>
      <c r="D710" s="31" t="s">
        <v>494</v>
      </c>
      <c r="E710" s="31" t="s">
        <v>767</v>
      </c>
      <c r="F710" s="31" t="s">
        <v>338</v>
      </c>
      <c r="G710" s="31" t="s">
        <v>1195</v>
      </c>
      <c r="H710" s="31" t="s">
        <v>1203</v>
      </c>
      <c r="I710" s="31" t="s">
        <v>564</v>
      </c>
      <c r="K710" s="31" t="s">
        <v>565</v>
      </c>
      <c r="L710" s="31" t="s">
        <v>91</v>
      </c>
      <c r="M710" t="s">
        <v>1754</v>
      </c>
      <c r="N710" t="s">
        <v>2505</v>
      </c>
    </row>
    <row r="711" spans="1:14" x14ac:dyDescent="0.2">
      <c r="A711" s="32">
        <v>4501</v>
      </c>
      <c r="B711" s="31" t="s">
        <v>822</v>
      </c>
      <c r="D711" s="31" t="s">
        <v>378</v>
      </c>
      <c r="E711" s="31" t="s">
        <v>711</v>
      </c>
      <c r="F711" s="31" t="s">
        <v>333</v>
      </c>
      <c r="G711" s="31" t="s">
        <v>1195</v>
      </c>
      <c r="H711" s="31" t="s">
        <v>1196</v>
      </c>
      <c r="I711" s="31" t="s">
        <v>564</v>
      </c>
      <c r="K711" s="31" t="s">
        <v>565</v>
      </c>
      <c r="L711" s="31" t="s">
        <v>14</v>
      </c>
      <c r="M711" t="s">
        <v>1674</v>
      </c>
      <c r="N711" t="s">
        <v>2189</v>
      </c>
    </row>
    <row r="712" spans="1:14" x14ac:dyDescent="0.2">
      <c r="A712" s="32">
        <v>4533</v>
      </c>
      <c r="B712" s="31" t="s">
        <v>1339</v>
      </c>
      <c r="D712" s="31" t="s">
        <v>909</v>
      </c>
      <c r="E712" s="31" t="s">
        <v>623</v>
      </c>
      <c r="F712" s="31" t="s">
        <v>334</v>
      </c>
      <c r="G712" s="31" t="s">
        <v>1195</v>
      </c>
      <c r="H712" s="31" t="s">
        <v>1203</v>
      </c>
      <c r="I712" s="31" t="s">
        <v>564</v>
      </c>
      <c r="K712" s="31" t="s">
        <v>565</v>
      </c>
      <c r="L712" s="31" t="s">
        <v>391</v>
      </c>
      <c r="M712" t="s">
        <v>552</v>
      </c>
      <c r="N712" t="s">
        <v>2506</v>
      </c>
    </row>
    <row r="713" spans="1:14" x14ac:dyDescent="0.2">
      <c r="A713" s="32">
        <v>4548</v>
      </c>
      <c r="B713" s="31" t="s">
        <v>823</v>
      </c>
      <c r="D713" s="31" t="s">
        <v>824</v>
      </c>
      <c r="E713" s="31" t="s">
        <v>588</v>
      </c>
      <c r="F713" s="31" t="s">
        <v>334</v>
      </c>
      <c r="G713" s="31" t="s">
        <v>1195</v>
      </c>
      <c r="H713" s="31" t="s">
        <v>1203</v>
      </c>
      <c r="I713" s="31" t="s">
        <v>564</v>
      </c>
      <c r="K713" s="31" t="s">
        <v>565</v>
      </c>
      <c r="L713" s="31" t="s">
        <v>1675</v>
      </c>
      <c r="M713" t="s">
        <v>54</v>
      </c>
      <c r="N713" t="s">
        <v>2229</v>
      </c>
    </row>
    <row r="714" spans="1:14" x14ac:dyDescent="0.2">
      <c r="A714" s="32">
        <v>4591</v>
      </c>
      <c r="B714" s="31" t="s">
        <v>825</v>
      </c>
      <c r="D714" s="31" t="s">
        <v>826</v>
      </c>
      <c r="E714" s="31" t="s">
        <v>653</v>
      </c>
      <c r="F714" s="31" t="s">
        <v>335</v>
      </c>
      <c r="G714" s="31" t="s">
        <v>1195</v>
      </c>
      <c r="H714" s="31" t="s">
        <v>1203</v>
      </c>
      <c r="I714" s="31" t="s">
        <v>564</v>
      </c>
      <c r="K714" s="31" t="s">
        <v>565</v>
      </c>
      <c r="L714" s="31" t="s">
        <v>1676</v>
      </c>
      <c r="M714" t="s">
        <v>9</v>
      </c>
      <c r="N714" t="s">
        <v>2299</v>
      </c>
    </row>
    <row r="715" spans="1:14" x14ac:dyDescent="0.2">
      <c r="A715" s="32">
        <v>4682</v>
      </c>
      <c r="B715" s="31" t="s">
        <v>1340</v>
      </c>
      <c r="D715" s="31" t="s">
        <v>757</v>
      </c>
      <c r="E715" s="31" t="s">
        <v>767</v>
      </c>
      <c r="F715" s="31" t="s">
        <v>337</v>
      </c>
      <c r="G715" s="31" t="s">
        <v>1195</v>
      </c>
      <c r="H715" s="31" t="s">
        <v>1203</v>
      </c>
      <c r="I715" s="31" t="s">
        <v>564</v>
      </c>
      <c r="K715" s="31" t="s">
        <v>565</v>
      </c>
      <c r="L715" s="31" t="s">
        <v>1588</v>
      </c>
      <c r="M715" t="s">
        <v>2081</v>
      </c>
      <c r="N715" t="s">
        <v>2491</v>
      </c>
    </row>
    <row r="716" spans="1:14" x14ac:dyDescent="0.2">
      <c r="A716" s="32">
        <v>4804</v>
      </c>
      <c r="B716" s="31" t="s">
        <v>1341</v>
      </c>
      <c r="D716" s="31" t="s">
        <v>400</v>
      </c>
      <c r="E716" s="31" t="s">
        <v>796</v>
      </c>
      <c r="F716" s="31" t="s">
        <v>333</v>
      </c>
      <c r="G716" s="31" t="s">
        <v>1195</v>
      </c>
      <c r="H716" s="31" t="s">
        <v>1203</v>
      </c>
      <c r="I716" s="31" t="s">
        <v>564</v>
      </c>
      <c r="K716" s="31" t="s">
        <v>565</v>
      </c>
      <c r="L716" s="31" t="s">
        <v>110</v>
      </c>
      <c r="M716" t="s">
        <v>9</v>
      </c>
      <c r="N716" t="s">
        <v>2507</v>
      </c>
    </row>
    <row r="717" spans="1:14" x14ac:dyDescent="0.2">
      <c r="A717" s="32">
        <v>4818</v>
      </c>
      <c r="B717" s="31" t="s">
        <v>828</v>
      </c>
      <c r="D717" s="31" t="s">
        <v>625</v>
      </c>
      <c r="E717" s="31" t="s">
        <v>711</v>
      </c>
      <c r="F717" s="31" t="s">
        <v>334</v>
      </c>
      <c r="G717" s="31" t="s">
        <v>1195</v>
      </c>
      <c r="H717" s="31" t="s">
        <v>1203</v>
      </c>
      <c r="I717" s="31" t="s">
        <v>564</v>
      </c>
      <c r="K717" s="31" t="s">
        <v>565</v>
      </c>
      <c r="L717" s="31" t="s">
        <v>72</v>
      </c>
      <c r="M717" t="s">
        <v>147</v>
      </c>
      <c r="N717" t="s">
        <v>2262</v>
      </c>
    </row>
    <row r="718" spans="1:14" x14ac:dyDescent="0.2">
      <c r="A718" s="32">
        <v>4926</v>
      </c>
      <c r="B718" s="31" t="s">
        <v>831</v>
      </c>
      <c r="D718" s="31" t="s">
        <v>393</v>
      </c>
      <c r="E718" s="31" t="s">
        <v>708</v>
      </c>
      <c r="F718" s="31" t="s">
        <v>333</v>
      </c>
      <c r="G718" s="31" t="s">
        <v>1195</v>
      </c>
      <c r="H718" s="31" t="s">
        <v>1203</v>
      </c>
      <c r="I718" s="31" t="s">
        <v>564</v>
      </c>
      <c r="K718" s="31" t="s">
        <v>565</v>
      </c>
      <c r="L718" s="31" t="s">
        <v>1681</v>
      </c>
      <c r="M718" t="s">
        <v>1682</v>
      </c>
      <c r="N718" t="s">
        <v>2301</v>
      </c>
    </row>
    <row r="719" spans="1:14" x14ac:dyDescent="0.2">
      <c r="A719" s="32">
        <v>5013</v>
      </c>
      <c r="B719" s="31" t="s">
        <v>834</v>
      </c>
      <c r="D719" s="31" t="s">
        <v>580</v>
      </c>
      <c r="E719" s="31" t="s">
        <v>767</v>
      </c>
      <c r="F719" s="31" t="s">
        <v>338</v>
      </c>
      <c r="G719" s="31" t="s">
        <v>1195</v>
      </c>
      <c r="H719" s="31" t="s">
        <v>1203</v>
      </c>
      <c r="I719" s="31" t="s">
        <v>564</v>
      </c>
      <c r="K719" s="31" t="s">
        <v>565</v>
      </c>
      <c r="L719" s="31" t="s">
        <v>10</v>
      </c>
      <c r="M719" t="s">
        <v>1684</v>
      </c>
      <c r="N719" t="s">
        <v>2303</v>
      </c>
    </row>
    <row r="720" spans="1:14" x14ac:dyDescent="0.2">
      <c r="A720" s="32">
        <v>5093</v>
      </c>
      <c r="B720" s="31" t="s">
        <v>1342</v>
      </c>
      <c r="D720" s="31" t="s">
        <v>614</v>
      </c>
      <c r="E720" s="31" t="s">
        <v>711</v>
      </c>
      <c r="F720" s="31" t="s">
        <v>334</v>
      </c>
      <c r="G720" s="31" t="s">
        <v>1195</v>
      </c>
      <c r="H720" s="31" t="s">
        <v>1198</v>
      </c>
      <c r="I720" s="31" t="s">
        <v>564</v>
      </c>
      <c r="K720" s="31" t="s">
        <v>565</v>
      </c>
      <c r="L720" s="31" t="s">
        <v>2082</v>
      </c>
      <c r="M720" t="s">
        <v>1496</v>
      </c>
      <c r="N720" t="s">
        <v>2199</v>
      </c>
    </row>
    <row r="721" spans="1:14" x14ac:dyDescent="0.2">
      <c r="A721" s="32">
        <v>5212</v>
      </c>
      <c r="B721" s="31" t="s">
        <v>1343</v>
      </c>
      <c r="D721" s="31" t="s">
        <v>456</v>
      </c>
      <c r="E721" s="31" t="s">
        <v>653</v>
      </c>
      <c r="F721" s="31" t="s">
        <v>334</v>
      </c>
      <c r="G721" s="31" t="s">
        <v>1195</v>
      </c>
      <c r="H721" s="31" t="s">
        <v>1196</v>
      </c>
      <c r="I721" s="31" t="s">
        <v>564</v>
      </c>
      <c r="K721" s="31" t="s">
        <v>565</v>
      </c>
      <c r="L721" s="31" t="s">
        <v>2083</v>
      </c>
      <c r="M721" t="s">
        <v>2084</v>
      </c>
      <c r="N721" t="s">
        <v>2198</v>
      </c>
    </row>
    <row r="722" spans="1:14" x14ac:dyDescent="0.2">
      <c r="A722" s="32">
        <v>5220</v>
      </c>
      <c r="B722" s="31" t="s">
        <v>1344</v>
      </c>
      <c r="D722" s="31" t="s">
        <v>324</v>
      </c>
      <c r="E722" s="31" t="s">
        <v>767</v>
      </c>
      <c r="F722" s="31" t="s">
        <v>334</v>
      </c>
      <c r="G722" s="31" t="s">
        <v>1195</v>
      </c>
      <c r="H722" s="31" t="s">
        <v>1198</v>
      </c>
      <c r="I722" s="31" t="s">
        <v>564</v>
      </c>
      <c r="K722" s="31" t="s">
        <v>565</v>
      </c>
      <c r="L722" s="31" t="s">
        <v>2085</v>
      </c>
      <c r="M722" t="s">
        <v>2060</v>
      </c>
      <c r="N722" t="s">
        <v>2328</v>
      </c>
    </row>
    <row r="723" spans="1:14" x14ac:dyDescent="0.2">
      <c r="A723" s="32">
        <v>5437</v>
      </c>
      <c r="B723" s="31" t="s">
        <v>1345</v>
      </c>
      <c r="D723" s="31" t="s">
        <v>182</v>
      </c>
      <c r="E723" s="31" t="s">
        <v>653</v>
      </c>
      <c r="F723" s="31" t="s">
        <v>342</v>
      </c>
      <c r="G723" s="31" t="s">
        <v>1195</v>
      </c>
      <c r="H723" s="31" t="s">
        <v>1203</v>
      </c>
      <c r="I723" s="31" t="s">
        <v>564</v>
      </c>
      <c r="K723" s="31" t="s">
        <v>565</v>
      </c>
      <c r="L723" s="31" t="s">
        <v>69</v>
      </c>
      <c r="M723" t="s">
        <v>2086</v>
      </c>
      <c r="N723" t="s">
        <v>2508</v>
      </c>
    </row>
    <row r="724" spans="1:14" x14ac:dyDescent="0.2">
      <c r="A724" s="32">
        <v>5454</v>
      </c>
      <c r="B724" s="31" t="s">
        <v>1346</v>
      </c>
      <c r="D724" s="31" t="s">
        <v>845</v>
      </c>
      <c r="E724" s="31" t="s">
        <v>653</v>
      </c>
      <c r="F724" s="31" t="s">
        <v>341</v>
      </c>
      <c r="G724" s="31" t="s">
        <v>1195</v>
      </c>
      <c r="H724" s="31" t="s">
        <v>1196</v>
      </c>
      <c r="I724" s="31" t="s">
        <v>564</v>
      </c>
      <c r="K724" s="31" t="s">
        <v>565</v>
      </c>
      <c r="L724" s="31" t="s">
        <v>80</v>
      </c>
      <c r="M724" t="s">
        <v>2087</v>
      </c>
      <c r="N724" t="s">
        <v>2389</v>
      </c>
    </row>
    <row r="725" spans="1:14" x14ac:dyDescent="0.2">
      <c r="A725" s="32">
        <v>5545</v>
      </c>
      <c r="B725" s="31" t="s">
        <v>1347</v>
      </c>
      <c r="D725" s="31" t="s">
        <v>597</v>
      </c>
      <c r="E725" s="31" t="s">
        <v>623</v>
      </c>
      <c r="F725" s="31" t="s">
        <v>339</v>
      </c>
      <c r="G725" s="31" t="s">
        <v>1195</v>
      </c>
      <c r="H725" s="31" t="s">
        <v>1203</v>
      </c>
      <c r="I725" s="31" t="s">
        <v>564</v>
      </c>
      <c r="K725" s="31" t="s">
        <v>565</v>
      </c>
      <c r="L725" s="31" t="s">
        <v>1966</v>
      </c>
      <c r="M725" t="s">
        <v>1743</v>
      </c>
      <c r="N725" t="s">
        <v>2509</v>
      </c>
    </row>
    <row r="726" spans="1:14" x14ac:dyDescent="0.2">
      <c r="A726" s="32">
        <v>5552</v>
      </c>
      <c r="B726" s="31" t="s">
        <v>1348</v>
      </c>
      <c r="D726" s="31" t="s">
        <v>180</v>
      </c>
      <c r="E726" s="31" t="s">
        <v>623</v>
      </c>
      <c r="F726" s="31" t="s">
        <v>339</v>
      </c>
      <c r="G726" s="31" t="s">
        <v>1195</v>
      </c>
      <c r="H726" s="31" t="s">
        <v>1203</v>
      </c>
      <c r="I726" s="31" t="s">
        <v>564</v>
      </c>
      <c r="K726" s="31" t="s">
        <v>565</v>
      </c>
      <c r="L726" s="31" t="s">
        <v>2088</v>
      </c>
      <c r="M726" t="s">
        <v>57</v>
      </c>
      <c r="N726" t="s">
        <v>2315</v>
      </c>
    </row>
    <row r="727" spans="1:14" x14ac:dyDescent="0.2">
      <c r="A727" s="32">
        <v>5622</v>
      </c>
      <c r="B727" s="31" t="s">
        <v>1349</v>
      </c>
      <c r="D727" s="31" t="s">
        <v>423</v>
      </c>
      <c r="E727" s="31" t="s">
        <v>767</v>
      </c>
      <c r="F727" s="31" t="s">
        <v>339</v>
      </c>
      <c r="G727" s="31" t="s">
        <v>1195</v>
      </c>
      <c r="H727" s="31" t="s">
        <v>1198</v>
      </c>
      <c r="I727" s="31" t="s">
        <v>564</v>
      </c>
      <c r="K727" s="31" t="s">
        <v>565</v>
      </c>
      <c r="L727" s="31" t="s">
        <v>92</v>
      </c>
      <c r="M727" t="s">
        <v>1694</v>
      </c>
      <c r="N727" t="s">
        <v>2510</v>
      </c>
    </row>
    <row r="728" spans="1:14" x14ac:dyDescent="0.2">
      <c r="A728" s="32">
        <v>5667</v>
      </c>
      <c r="B728" s="31" t="s">
        <v>1350</v>
      </c>
      <c r="D728" s="31" t="s">
        <v>619</v>
      </c>
      <c r="E728" s="31" t="s">
        <v>653</v>
      </c>
      <c r="F728" s="31" t="s">
        <v>338</v>
      </c>
      <c r="G728" s="31" t="s">
        <v>1195</v>
      </c>
      <c r="H728" s="31" t="s">
        <v>1198</v>
      </c>
      <c r="I728" s="31" t="s">
        <v>564</v>
      </c>
      <c r="K728" s="31" t="s">
        <v>565</v>
      </c>
      <c r="L728" s="31" t="s">
        <v>144</v>
      </c>
      <c r="M728" t="s">
        <v>2089</v>
      </c>
      <c r="N728" t="s">
        <v>2196</v>
      </c>
    </row>
    <row r="729" spans="1:14" x14ac:dyDescent="0.2">
      <c r="A729" s="32">
        <v>5724</v>
      </c>
      <c r="B729" s="31" t="s">
        <v>854</v>
      </c>
      <c r="D729" s="31" t="s">
        <v>657</v>
      </c>
      <c r="E729" s="31" t="s">
        <v>653</v>
      </c>
      <c r="F729" s="31" t="s">
        <v>338</v>
      </c>
      <c r="G729" s="31" t="s">
        <v>1195</v>
      </c>
      <c r="H729" s="31" t="s">
        <v>1203</v>
      </c>
      <c r="I729" s="31" t="s">
        <v>564</v>
      </c>
      <c r="K729" s="31" t="s">
        <v>565</v>
      </c>
      <c r="L729" s="31" t="s">
        <v>10</v>
      </c>
      <c r="M729" t="s">
        <v>1703</v>
      </c>
      <c r="N729" t="s">
        <v>2219</v>
      </c>
    </row>
    <row r="730" spans="1:14" x14ac:dyDescent="0.2">
      <c r="A730" s="32">
        <v>5736</v>
      </c>
      <c r="B730" s="31" t="s">
        <v>1351</v>
      </c>
      <c r="D730" s="31" t="s">
        <v>1119</v>
      </c>
      <c r="E730" s="31" t="s">
        <v>653</v>
      </c>
      <c r="F730" s="31" t="s">
        <v>334</v>
      </c>
      <c r="G730" s="31" t="s">
        <v>1195</v>
      </c>
      <c r="H730" s="31" t="s">
        <v>1203</v>
      </c>
      <c r="I730" s="31" t="s">
        <v>564</v>
      </c>
      <c r="K730" s="31" t="s">
        <v>565</v>
      </c>
      <c r="L730" s="31" t="s">
        <v>1901</v>
      </c>
      <c r="M730" t="s">
        <v>72</v>
      </c>
      <c r="N730" t="s">
        <v>2228</v>
      </c>
    </row>
    <row r="731" spans="1:14" x14ac:dyDescent="0.2">
      <c r="A731" s="32">
        <v>5771</v>
      </c>
      <c r="B731" s="31" t="s">
        <v>1352</v>
      </c>
      <c r="D731" s="31" t="s">
        <v>818</v>
      </c>
      <c r="E731" s="31" t="s">
        <v>767</v>
      </c>
      <c r="F731" s="31" t="s">
        <v>333</v>
      </c>
      <c r="G731" s="31" t="s">
        <v>1195</v>
      </c>
      <c r="H731" s="31" t="s">
        <v>1203</v>
      </c>
      <c r="I731" s="31" t="s">
        <v>564</v>
      </c>
      <c r="K731" s="31" t="s">
        <v>565</v>
      </c>
      <c r="L731" s="31" t="s">
        <v>126</v>
      </c>
      <c r="M731" t="s">
        <v>2090</v>
      </c>
      <c r="N731" t="s">
        <v>2243</v>
      </c>
    </row>
    <row r="732" spans="1:14" x14ac:dyDescent="0.2">
      <c r="A732" s="32">
        <v>5820</v>
      </c>
      <c r="B732" s="31" t="s">
        <v>1353</v>
      </c>
      <c r="D732" s="31" t="s">
        <v>383</v>
      </c>
      <c r="E732" s="31" t="s">
        <v>653</v>
      </c>
      <c r="F732" s="31" t="s">
        <v>336</v>
      </c>
      <c r="G732" s="31" t="s">
        <v>1195</v>
      </c>
      <c r="H732" s="31" t="s">
        <v>1203</v>
      </c>
      <c r="I732" s="31" t="s">
        <v>564</v>
      </c>
      <c r="K732" s="31" t="s">
        <v>565</v>
      </c>
      <c r="L732" s="31" t="s">
        <v>57</v>
      </c>
      <c r="M732" t="s">
        <v>1916</v>
      </c>
      <c r="N732" t="s">
        <v>2276</v>
      </c>
    </row>
    <row r="733" spans="1:14" x14ac:dyDescent="0.2">
      <c r="A733" s="32">
        <v>5839</v>
      </c>
      <c r="B733" s="31" t="s">
        <v>1354</v>
      </c>
      <c r="D733" s="31" t="s">
        <v>369</v>
      </c>
      <c r="E733" s="31" t="s">
        <v>653</v>
      </c>
      <c r="F733" s="31" t="s">
        <v>333</v>
      </c>
      <c r="G733" s="31" t="s">
        <v>1195</v>
      </c>
      <c r="H733" s="31" t="s">
        <v>1198</v>
      </c>
      <c r="I733" s="31" t="s">
        <v>564</v>
      </c>
      <c r="K733" s="31" t="s">
        <v>565</v>
      </c>
      <c r="L733" s="31" t="s">
        <v>122</v>
      </c>
      <c r="M733" t="s">
        <v>2091</v>
      </c>
      <c r="N733" t="s">
        <v>2226</v>
      </c>
    </row>
    <row r="734" spans="1:14" x14ac:dyDescent="0.2">
      <c r="A734" s="32">
        <v>5940</v>
      </c>
      <c r="B734" s="31" t="s">
        <v>861</v>
      </c>
      <c r="D734" s="31" t="s">
        <v>862</v>
      </c>
      <c r="E734" s="31" t="s">
        <v>653</v>
      </c>
      <c r="F734" s="31" t="s">
        <v>337</v>
      </c>
      <c r="G734" s="31" t="s">
        <v>1195</v>
      </c>
      <c r="H734" s="31" t="s">
        <v>1198</v>
      </c>
      <c r="I734" s="31" t="s">
        <v>564</v>
      </c>
      <c r="K734" s="31" t="s">
        <v>565</v>
      </c>
      <c r="L734" s="31" t="s">
        <v>1707</v>
      </c>
      <c r="M734" t="s">
        <v>85</v>
      </c>
      <c r="N734" t="s">
        <v>2318</v>
      </c>
    </row>
    <row r="735" spans="1:14" x14ac:dyDescent="0.2">
      <c r="A735" s="32">
        <v>5983</v>
      </c>
      <c r="B735" s="31" t="s">
        <v>1355</v>
      </c>
      <c r="D735" s="31" t="s">
        <v>445</v>
      </c>
      <c r="E735" s="31" t="s">
        <v>767</v>
      </c>
      <c r="F735" s="31" t="s">
        <v>343</v>
      </c>
      <c r="G735" s="31" t="s">
        <v>1195</v>
      </c>
      <c r="H735" s="31" t="s">
        <v>1203</v>
      </c>
      <c r="I735" s="31" t="s">
        <v>564</v>
      </c>
      <c r="K735" s="31" t="s">
        <v>565</v>
      </c>
      <c r="L735" s="31" t="s">
        <v>1901</v>
      </c>
      <c r="M735" t="s">
        <v>9</v>
      </c>
      <c r="N735" t="s">
        <v>2226</v>
      </c>
    </row>
    <row r="736" spans="1:14" x14ac:dyDescent="0.2">
      <c r="A736" s="32">
        <v>5991</v>
      </c>
      <c r="B736" s="31" t="s">
        <v>1356</v>
      </c>
      <c r="D736" s="31" t="s">
        <v>293</v>
      </c>
      <c r="E736" s="31" t="s">
        <v>767</v>
      </c>
      <c r="F736" s="31" t="s">
        <v>333</v>
      </c>
      <c r="G736" s="31" t="s">
        <v>1195</v>
      </c>
      <c r="H736" s="31" t="s">
        <v>1203</v>
      </c>
      <c r="I736" s="31" t="s">
        <v>564</v>
      </c>
      <c r="K736" s="31" t="s">
        <v>565</v>
      </c>
      <c r="L736" s="31" t="s">
        <v>88</v>
      </c>
      <c r="M736" t="s">
        <v>13</v>
      </c>
      <c r="N736" t="s">
        <v>2225</v>
      </c>
    </row>
    <row r="737" spans="1:14" x14ac:dyDescent="0.2">
      <c r="A737" s="32">
        <v>6050</v>
      </c>
      <c r="B737" s="31" t="s">
        <v>1357</v>
      </c>
      <c r="D737" s="31" t="s">
        <v>518</v>
      </c>
      <c r="E737" s="31" t="s">
        <v>653</v>
      </c>
      <c r="F737" s="31" t="s">
        <v>334</v>
      </c>
      <c r="G737" s="31" t="s">
        <v>1195</v>
      </c>
      <c r="H737" s="31" t="s">
        <v>1198</v>
      </c>
      <c r="I737" s="31" t="s">
        <v>564</v>
      </c>
      <c r="K737" s="31" t="s">
        <v>565</v>
      </c>
      <c r="L737" s="31" t="s">
        <v>19</v>
      </c>
      <c r="M737" t="s">
        <v>72</v>
      </c>
      <c r="N737" t="s">
        <v>2184</v>
      </c>
    </row>
    <row r="738" spans="1:14" x14ac:dyDescent="0.2">
      <c r="A738" s="32">
        <v>6074</v>
      </c>
      <c r="B738" s="31" t="s">
        <v>1358</v>
      </c>
      <c r="D738" s="31" t="s">
        <v>886</v>
      </c>
      <c r="E738" s="31" t="s">
        <v>767</v>
      </c>
      <c r="F738" s="31" t="s">
        <v>338</v>
      </c>
      <c r="G738" s="31" t="s">
        <v>1195</v>
      </c>
      <c r="H738" s="31" t="s">
        <v>1198</v>
      </c>
      <c r="I738" s="31" t="s">
        <v>564</v>
      </c>
      <c r="K738" s="31" t="s">
        <v>565</v>
      </c>
      <c r="L738" s="31" t="s">
        <v>2092</v>
      </c>
      <c r="M738" t="s">
        <v>2093</v>
      </c>
      <c r="N738" t="s">
        <v>2226</v>
      </c>
    </row>
    <row r="739" spans="1:14" x14ac:dyDescent="0.2">
      <c r="A739" s="32">
        <v>6559</v>
      </c>
      <c r="B739" s="31" t="s">
        <v>1359</v>
      </c>
      <c r="D739" s="31" t="s">
        <v>877</v>
      </c>
      <c r="E739" s="31" t="s">
        <v>653</v>
      </c>
      <c r="F739" s="31" t="s">
        <v>334</v>
      </c>
      <c r="G739" s="31" t="s">
        <v>1195</v>
      </c>
      <c r="H739" s="31" t="s">
        <v>1198</v>
      </c>
      <c r="I739" s="31" t="s">
        <v>564</v>
      </c>
      <c r="K739" s="31" t="s">
        <v>565</v>
      </c>
      <c r="L739" s="31" t="s">
        <v>19</v>
      </c>
      <c r="M739" t="s">
        <v>1857</v>
      </c>
      <c r="N739" t="s">
        <v>2461</v>
      </c>
    </row>
    <row r="740" spans="1:14" x14ac:dyDescent="0.2">
      <c r="A740" s="32">
        <v>6578</v>
      </c>
      <c r="B740" s="31" t="s">
        <v>1360</v>
      </c>
      <c r="D740" s="31" t="s">
        <v>804</v>
      </c>
      <c r="E740" s="31" t="s">
        <v>796</v>
      </c>
      <c r="F740" s="31" t="s">
        <v>337</v>
      </c>
      <c r="G740" s="31" t="s">
        <v>1195</v>
      </c>
      <c r="H740" s="31" t="s">
        <v>1203</v>
      </c>
      <c r="I740" s="31" t="s">
        <v>564</v>
      </c>
      <c r="K740" s="31" t="s">
        <v>565</v>
      </c>
      <c r="L740" s="31" t="s">
        <v>2094</v>
      </c>
      <c r="M740" t="s">
        <v>2095</v>
      </c>
      <c r="N740" t="s">
        <v>2511</v>
      </c>
    </row>
    <row r="741" spans="1:14" x14ac:dyDescent="0.2">
      <c r="A741" s="32">
        <v>6725</v>
      </c>
      <c r="B741" s="31" t="s">
        <v>1361</v>
      </c>
      <c r="D741" s="31" t="s">
        <v>995</v>
      </c>
      <c r="E741" s="31" t="s">
        <v>767</v>
      </c>
      <c r="F741" s="31" t="s">
        <v>334</v>
      </c>
      <c r="G741" s="31" t="s">
        <v>1195</v>
      </c>
      <c r="H741" s="31" t="s">
        <v>1203</v>
      </c>
      <c r="I741" s="31" t="s">
        <v>564</v>
      </c>
      <c r="K741" s="31" t="s">
        <v>565</v>
      </c>
      <c r="L741" s="31" t="s">
        <v>2096</v>
      </c>
      <c r="M741" t="s">
        <v>7</v>
      </c>
      <c r="N741" t="s">
        <v>2217</v>
      </c>
    </row>
    <row r="742" spans="1:14" x14ac:dyDescent="0.2">
      <c r="A742" s="32">
        <v>6749</v>
      </c>
      <c r="B742" s="31" t="s">
        <v>1362</v>
      </c>
      <c r="D742" s="31" t="s">
        <v>416</v>
      </c>
      <c r="E742" s="31" t="s">
        <v>796</v>
      </c>
      <c r="F742" s="31" t="s">
        <v>336</v>
      </c>
      <c r="G742" s="31" t="s">
        <v>1195</v>
      </c>
      <c r="H742" s="31" t="s">
        <v>1203</v>
      </c>
      <c r="I742" s="31" t="s">
        <v>564</v>
      </c>
      <c r="K742" s="31" t="s">
        <v>565</v>
      </c>
      <c r="L742" s="31" t="s">
        <v>1800</v>
      </c>
      <c r="M742" t="s">
        <v>1652</v>
      </c>
      <c r="N742" t="s">
        <v>2512</v>
      </c>
    </row>
    <row r="743" spans="1:14" x14ac:dyDescent="0.2">
      <c r="A743" s="32">
        <v>6850</v>
      </c>
      <c r="B743" s="31" t="s">
        <v>870</v>
      </c>
      <c r="D743" s="31" t="s">
        <v>750</v>
      </c>
      <c r="E743" s="31" t="s">
        <v>711</v>
      </c>
      <c r="F743" s="31" t="s">
        <v>336</v>
      </c>
      <c r="G743" s="31" t="s">
        <v>1195</v>
      </c>
      <c r="H743" s="31" t="s">
        <v>1203</v>
      </c>
      <c r="I743" s="31" t="s">
        <v>564</v>
      </c>
      <c r="K743" s="31" t="s">
        <v>565</v>
      </c>
      <c r="L743" s="31" t="s">
        <v>72</v>
      </c>
      <c r="M743" t="s">
        <v>365</v>
      </c>
      <c r="N743" t="s">
        <v>2229</v>
      </c>
    </row>
    <row r="744" spans="1:14" x14ac:dyDescent="0.2">
      <c r="A744" s="32">
        <v>7053</v>
      </c>
      <c r="B744" s="31" t="s">
        <v>1363</v>
      </c>
      <c r="D744" s="31" t="s">
        <v>949</v>
      </c>
      <c r="E744" s="31" t="s">
        <v>588</v>
      </c>
      <c r="F744" s="31" t="s">
        <v>335</v>
      </c>
      <c r="G744" s="31" t="s">
        <v>1195</v>
      </c>
      <c r="H744" s="31" t="s">
        <v>1203</v>
      </c>
      <c r="I744" s="31" t="s">
        <v>564</v>
      </c>
      <c r="K744" s="31" t="s">
        <v>565</v>
      </c>
      <c r="L744" s="31" t="s">
        <v>58</v>
      </c>
      <c r="M744" t="s">
        <v>1604</v>
      </c>
      <c r="N744" t="s">
        <v>2249</v>
      </c>
    </row>
    <row r="745" spans="1:14" x14ac:dyDescent="0.2">
      <c r="A745" s="32">
        <v>7094</v>
      </c>
      <c r="B745" s="31" t="s">
        <v>1364</v>
      </c>
      <c r="D745" s="31" t="s">
        <v>419</v>
      </c>
      <c r="E745" s="31" t="s">
        <v>767</v>
      </c>
      <c r="F745" s="31" t="s">
        <v>333</v>
      </c>
      <c r="G745" s="31" t="s">
        <v>1195</v>
      </c>
      <c r="H745" s="31" t="s">
        <v>1196</v>
      </c>
      <c r="I745" s="31" t="s">
        <v>564</v>
      </c>
      <c r="K745" s="31" t="s">
        <v>565</v>
      </c>
      <c r="L745" s="31" t="s">
        <v>443</v>
      </c>
      <c r="M745" t="s">
        <v>154</v>
      </c>
      <c r="N745" t="s">
        <v>2513</v>
      </c>
    </row>
    <row r="746" spans="1:14" x14ac:dyDescent="0.2">
      <c r="A746" s="32">
        <v>7126</v>
      </c>
      <c r="B746" s="31" t="s">
        <v>873</v>
      </c>
      <c r="D746" s="31" t="s">
        <v>785</v>
      </c>
      <c r="E746" s="31" t="s">
        <v>796</v>
      </c>
      <c r="F746" s="31" t="s">
        <v>334</v>
      </c>
      <c r="G746" s="31" t="s">
        <v>1195</v>
      </c>
      <c r="H746" s="31" t="s">
        <v>1203</v>
      </c>
      <c r="I746" s="31" t="s">
        <v>564</v>
      </c>
      <c r="K746" s="31" t="s">
        <v>565</v>
      </c>
      <c r="L746" s="31" t="s">
        <v>9</v>
      </c>
      <c r="M746" t="s">
        <v>57</v>
      </c>
      <c r="N746" t="s">
        <v>2321</v>
      </c>
    </row>
    <row r="747" spans="1:14" x14ac:dyDescent="0.2">
      <c r="A747" s="32">
        <v>7180</v>
      </c>
      <c r="B747" s="31" t="s">
        <v>1365</v>
      </c>
      <c r="D747" s="31" t="s">
        <v>432</v>
      </c>
      <c r="E747" s="31" t="s">
        <v>767</v>
      </c>
      <c r="F747" s="31" t="s">
        <v>333</v>
      </c>
      <c r="G747" s="31" t="s">
        <v>1195</v>
      </c>
      <c r="H747" s="31" t="s">
        <v>1203</v>
      </c>
      <c r="I747" s="31" t="s">
        <v>564</v>
      </c>
      <c r="K747" s="31" t="s">
        <v>565</v>
      </c>
      <c r="L747" s="31" t="s">
        <v>155</v>
      </c>
      <c r="M747" t="s">
        <v>1825</v>
      </c>
      <c r="N747" t="s">
        <v>2514</v>
      </c>
    </row>
    <row r="748" spans="1:14" x14ac:dyDescent="0.2">
      <c r="A748" s="32">
        <v>7412</v>
      </c>
      <c r="B748" s="31" t="s">
        <v>875</v>
      </c>
      <c r="D748" s="31" t="s">
        <v>388</v>
      </c>
      <c r="E748" s="31" t="s">
        <v>711</v>
      </c>
      <c r="F748" s="31" t="s">
        <v>337</v>
      </c>
      <c r="G748" s="31" t="s">
        <v>1195</v>
      </c>
      <c r="H748" s="31" t="s">
        <v>1203</v>
      </c>
      <c r="I748" s="31" t="s">
        <v>564</v>
      </c>
      <c r="K748" s="31" t="s">
        <v>565</v>
      </c>
      <c r="L748" s="31" t="s">
        <v>1715</v>
      </c>
      <c r="M748" t="s">
        <v>528</v>
      </c>
      <c r="N748" t="s">
        <v>2322</v>
      </c>
    </row>
    <row r="749" spans="1:14" x14ac:dyDescent="0.2">
      <c r="A749" s="32">
        <v>7512</v>
      </c>
      <c r="B749" s="31" t="s">
        <v>1366</v>
      </c>
      <c r="D749" s="31" t="s">
        <v>530</v>
      </c>
      <c r="E749" s="31" t="s">
        <v>796</v>
      </c>
      <c r="F749" s="31" t="s">
        <v>335</v>
      </c>
      <c r="G749" s="31" t="s">
        <v>1195</v>
      </c>
      <c r="H749" s="31" t="s">
        <v>1203</v>
      </c>
      <c r="I749" s="31" t="s">
        <v>564</v>
      </c>
      <c r="K749" s="31" t="s">
        <v>565</v>
      </c>
      <c r="L749" s="31" t="s">
        <v>1741</v>
      </c>
      <c r="M749" t="s">
        <v>533</v>
      </c>
      <c r="N749" t="s">
        <v>2515</v>
      </c>
    </row>
    <row r="750" spans="1:14" x14ac:dyDescent="0.2">
      <c r="A750" s="32">
        <v>7521</v>
      </c>
      <c r="B750" s="31" t="s">
        <v>1367</v>
      </c>
      <c r="D750" s="31" t="s">
        <v>1055</v>
      </c>
      <c r="E750" s="31" t="s">
        <v>623</v>
      </c>
      <c r="F750" s="31" t="s">
        <v>336</v>
      </c>
      <c r="G750" s="31" t="s">
        <v>1195</v>
      </c>
      <c r="H750" s="31" t="s">
        <v>1203</v>
      </c>
      <c r="I750" s="31" t="s">
        <v>564</v>
      </c>
      <c r="K750" s="31" t="s">
        <v>565</v>
      </c>
      <c r="L750" s="31" t="s">
        <v>2097</v>
      </c>
      <c r="M750" t="s">
        <v>2098</v>
      </c>
      <c r="N750" t="s">
        <v>2184</v>
      </c>
    </row>
    <row r="751" spans="1:14" x14ac:dyDescent="0.2">
      <c r="A751" s="32">
        <v>7767</v>
      </c>
      <c r="B751" s="31" t="s">
        <v>1368</v>
      </c>
      <c r="D751" s="31" t="s">
        <v>1150</v>
      </c>
      <c r="E751" s="31" t="s">
        <v>767</v>
      </c>
      <c r="F751" s="31" t="s">
        <v>338</v>
      </c>
      <c r="G751" s="31" t="s">
        <v>1195</v>
      </c>
      <c r="H751" s="31" t="s">
        <v>1203</v>
      </c>
      <c r="I751" s="31" t="s">
        <v>564</v>
      </c>
      <c r="K751" s="31" t="s">
        <v>565</v>
      </c>
      <c r="L751" s="31" t="s">
        <v>14</v>
      </c>
      <c r="M751" t="s">
        <v>14</v>
      </c>
      <c r="N751" t="s">
        <v>2514</v>
      </c>
    </row>
    <row r="752" spans="1:14" x14ac:dyDescent="0.2">
      <c r="A752" s="32">
        <v>7798</v>
      </c>
      <c r="B752" s="31" t="s">
        <v>1369</v>
      </c>
      <c r="D752" s="31" t="s">
        <v>866</v>
      </c>
      <c r="E752" s="31" t="s">
        <v>767</v>
      </c>
      <c r="F752" s="31" t="s">
        <v>338</v>
      </c>
      <c r="G752" s="31" t="s">
        <v>1195</v>
      </c>
      <c r="H752" s="31" t="s">
        <v>1203</v>
      </c>
      <c r="I752" s="31" t="s">
        <v>564</v>
      </c>
      <c r="K752" s="31" t="s">
        <v>565</v>
      </c>
      <c r="L752" s="31" t="s">
        <v>99</v>
      </c>
      <c r="M752" t="s">
        <v>2099</v>
      </c>
      <c r="N752" t="s">
        <v>2196</v>
      </c>
    </row>
    <row r="753" spans="1:14" x14ac:dyDescent="0.2">
      <c r="A753" s="32">
        <v>7922</v>
      </c>
      <c r="B753" s="31" t="s">
        <v>1370</v>
      </c>
      <c r="D753" s="31" t="s">
        <v>899</v>
      </c>
      <c r="E753" s="31" t="s">
        <v>653</v>
      </c>
      <c r="F753" s="31" t="s">
        <v>341</v>
      </c>
      <c r="G753" s="31" t="s">
        <v>1195</v>
      </c>
      <c r="H753" s="31" t="s">
        <v>1198</v>
      </c>
      <c r="I753" s="31" t="s">
        <v>564</v>
      </c>
      <c r="K753" s="31" t="s">
        <v>565</v>
      </c>
      <c r="L753" s="31" t="s">
        <v>2100</v>
      </c>
      <c r="M753" t="s">
        <v>13</v>
      </c>
      <c r="N753" t="s">
        <v>2516</v>
      </c>
    </row>
    <row r="754" spans="1:14" x14ac:dyDescent="0.2">
      <c r="A754" s="32">
        <v>7935</v>
      </c>
      <c r="B754" s="31" t="s">
        <v>883</v>
      </c>
      <c r="D754" s="31" t="s">
        <v>668</v>
      </c>
      <c r="E754" s="31" t="s">
        <v>767</v>
      </c>
      <c r="F754" s="31" t="s">
        <v>332</v>
      </c>
      <c r="G754" s="31" t="s">
        <v>1195</v>
      </c>
      <c r="H754" s="31" t="s">
        <v>1198</v>
      </c>
      <c r="I754" s="31" t="s">
        <v>564</v>
      </c>
      <c r="K754" s="31" t="s">
        <v>565</v>
      </c>
      <c r="L754" s="31" t="s">
        <v>113</v>
      </c>
      <c r="M754" t="s">
        <v>1722</v>
      </c>
      <c r="N754" t="s">
        <v>2325</v>
      </c>
    </row>
    <row r="755" spans="1:14" x14ac:dyDescent="0.2">
      <c r="A755" s="32">
        <v>7951</v>
      </c>
      <c r="B755" s="31" t="s">
        <v>885</v>
      </c>
      <c r="D755" s="31" t="s">
        <v>886</v>
      </c>
      <c r="E755" s="31" t="s">
        <v>653</v>
      </c>
      <c r="F755" s="31" t="s">
        <v>338</v>
      </c>
      <c r="G755" s="31" t="s">
        <v>1195</v>
      </c>
      <c r="H755" s="31" t="s">
        <v>1203</v>
      </c>
      <c r="I755" s="31" t="s">
        <v>564</v>
      </c>
      <c r="K755" s="31" t="s">
        <v>565</v>
      </c>
      <c r="L755" s="31" t="s">
        <v>1725</v>
      </c>
      <c r="M755" t="s">
        <v>1726</v>
      </c>
      <c r="N755" t="s">
        <v>2213</v>
      </c>
    </row>
    <row r="756" spans="1:14" x14ac:dyDescent="0.2">
      <c r="A756" s="32">
        <v>7996</v>
      </c>
      <c r="B756" s="31" t="s">
        <v>1371</v>
      </c>
      <c r="D756" s="31" t="s">
        <v>369</v>
      </c>
      <c r="E756" s="31" t="s">
        <v>653</v>
      </c>
      <c r="F756" s="31" t="s">
        <v>333</v>
      </c>
      <c r="G756" s="31" t="s">
        <v>1195</v>
      </c>
      <c r="H756" s="31" t="s">
        <v>1203</v>
      </c>
      <c r="I756" s="31" t="s">
        <v>564</v>
      </c>
      <c r="K756" s="31" t="s">
        <v>565</v>
      </c>
      <c r="L756" s="31" t="s">
        <v>19</v>
      </c>
      <c r="M756" t="s">
        <v>17</v>
      </c>
      <c r="N756" t="s">
        <v>2204</v>
      </c>
    </row>
    <row r="757" spans="1:14" x14ac:dyDescent="0.2">
      <c r="A757" s="32">
        <v>8034</v>
      </c>
      <c r="B757" s="31" t="s">
        <v>1372</v>
      </c>
      <c r="D757" s="31" t="s">
        <v>1175</v>
      </c>
      <c r="E757" s="31" t="s">
        <v>796</v>
      </c>
      <c r="F757" s="31" t="s">
        <v>339</v>
      </c>
      <c r="G757" s="31" t="s">
        <v>1195</v>
      </c>
      <c r="H757" s="31" t="s">
        <v>1203</v>
      </c>
      <c r="I757" s="31" t="s">
        <v>564</v>
      </c>
      <c r="K757" s="31" t="s">
        <v>565</v>
      </c>
      <c r="L757" s="31" t="s">
        <v>57</v>
      </c>
      <c r="M757" t="s">
        <v>2101</v>
      </c>
      <c r="N757" t="s">
        <v>2257</v>
      </c>
    </row>
    <row r="758" spans="1:14" x14ac:dyDescent="0.2">
      <c r="A758" s="32">
        <v>8216</v>
      </c>
      <c r="B758" s="31" t="s">
        <v>1373</v>
      </c>
      <c r="D758" s="31" t="s">
        <v>383</v>
      </c>
      <c r="E758" s="31" t="s">
        <v>767</v>
      </c>
      <c r="F758" s="31" t="s">
        <v>336</v>
      </c>
      <c r="G758" s="31" t="s">
        <v>1195</v>
      </c>
      <c r="H758" s="31" t="s">
        <v>1198</v>
      </c>
      <c r="I758" s="31" t="s">
        <v>564</v>
      </c>
      <c r="K758" s="31" t="s">
        <v>565</v>
      </c>
      <c r="L758" s="31" t="s">
        <v>24</v>
      </c>
      <c r="M758" t="s">
        <v>1604</v>
      </c>
      <c r="N758" t="s">
        <v>2315</v>
      </c>
    </row>
    <row r="759" spans="1:14" x14ac:dyDescent="0.2">
      <c r="A759" s="32">
        <v>8368</v>
      </c>
      <c r="B759" s="31" t="s">
        <v>888</v>
      </c>
      <c r="D759" s="31" t="s">
        <v>421</v>
      </c>
      <c r="E759" s="31" t="s">
        <v>711</v>
      </c>
      <c r="F759" s="31" t="s">
        <v>345</v>
      </c>
      <c r="G759" s="31" t="s">
        <v>1195</v>
      </c>
      <c r="H759" s="31" t="s">
        <v>1203</v>
      </c>
      <c r="I759" s="31" t="s">
        <v>564</v>
      </c>
      <c r="K759" s="31" t="s">
        <v>565</v>
      </c>
      <c r="L759" s="31" t="s">
        <v>9</v>
      </c>
      <c r="M759" t="s">
        <v>1728</v>
      </c>
      <c r="N759" t="s">
        <v>2198</v>
      </c>
    </row>
    <row r="760" spans="1:14" x14ac:dyDescent="0.2">
      <c r="A760" s="32">
        <v>8411</v>
      </c>
      <c r="B760" s="31" t="s">
        <v>1374</v>
      </c>
      <c r="D760" s="31" t="s">
        <v>468</v>
      </c>
      <c r="E760" s="31" t="s">
        <v>711</v>
      </c>
      <c r="F760" s="31" t="s">
        <v>334</v>
      </c>
      <c r="G760" s="31" t="s">
        <v>1195</v>
      </c>
      <c r="H760" s="31" t="s">
        <v>1203</v>
      </c>
      <c r="I760" s="31" t="s">
        <v>564</v>
      </c>
      <c r="K760" s="31" t="s">
        <v>565</v>
      </c>
      <c r="L760" s="31" t="s">
        <v>89</v>
      </c>
      <c r="M760" t="s">
        <v>2037</v>
      </c>
      <c r="N760" t="s">
        <v>2230</v>
      </c>
    </row>
    <row r="761" spans="1:14" x14ac:dyDescent="0.2">
      <c r="A761" s="32">
        <v>8584</v>
      </c>
      <c r="B761" s="31" t="s">
        <v>889</v>
      </c>
      <c r="D761" s="31" t="s">
        <v>396</v>
      </c>
      <c r="E761" s="31" t="s">
        <v>653</v>
      </c>
      <c r="F761" s="31" t="s">
        <v>340</v>
      </c>
      <c r="G761" s="31" t="s">
        <v>1195</v>
      </c>
      <c r="H761" s="31" t="s">
        <v>1198</v>
      </c>
      <c r="I761" s="31" t="s">
        <v>564</v>
      </c>
      <c r="K761" s="31" t="s">
        <v>565</v>
      </c>
      <c r="L761" s="31" t="s">
        <v>1729</v>
      </c>
      <c r="M761" t="s">
        <v>10</v>
      </c>
      <c r="N761" t="s">
        <v>2243</v>
      </c>
    </row>
    <row r="762" spans="1:14" x14ac:dyDescent="0.2">
      <c r="A762" s="32">
        <v>8640</v>
      </c>
      <c r="B762" s="31" t="s">
        <v>1375</v>
      </c>
      <c r="D762" s="31" t="s">
        <v>534</v>
      </c>
      <c r="E762" s="31" t="s">
        <v>767</v>
      </c>
      <c r="F762" s="31" t="s">
        <v>333</v>
      </c>
      <c r="G762" s="31" t="s">
        <v>1195</v>
      </c>
      <c r="H762" s="31" t="s">
        <v>1203</v>
      </c>
      <c r="I762" s="31" t="s">
        <v>564</v>
      </c>
      <c r="K762" s="31" t="s">
        <v>565</v>
      </c>
      <c r="L762" s="31" t="s">
        <v>74</v>
      </c>
      <c r="M762" t="s">
        <v>34</v>
      </c>
      <c r="N762" t="s">
        <v>2342</v>
      </c>
    </row>
    <row r="763" spans="1:14" x14ac:dyDescent="0.2">
      <c r="A763" s="32">
        <v>8905</v>
      </c>
      <c r="B763" s="31" t="s">
        <v>895</v>
      </c>
      <c r="D763" s="31" t="s">
        <v>693</v>
      </c>
      <c r="E763" s="31" t="s">
        <v>711</v>
      </c>
      <c r="F763" s="31" t="s">
        <v>337</v>
      </c>
      <c r="G763" s="31" t="s">
        <v>1195</v>
      </c>
      <c r="H763" s="31" t="s">
        <v>1203</v>
      </c>
      <c r="I763" s="31" t="s">
        <v>564</v>
      </c>
      <c r="K763" s="31" t="s">
        <v>565</v>
      </c>
      <c r="L763" s="31" t="s">
        <v>1734</v>
      </c>
      <c r="M763" t="s">
        <v>1735</v>
      </c>
      <c r="N763" t="s">
        <v>2331</v>
      </c>
    </row>
    <row r="764" spans="1:14" x14ac:dyDescent="0.2">
      <c r="A764" s="32">
        <v>8962</v>
      </c>
      <c r="B764" s="31" t="s">
        <v>896</v>
      </c>
      <c r="D764" s="31" t="s">
        <v>991</v>
      </c>
      <c r="E764" s="31" t="s">
        <v>767</v>
      </c>
      <c r="F764" s="31" t="s">
        <v>345</v>
      </c>
      <c r="G764" s="31" t="s">
        <v>1195</v>
      </c>
      <c r="H764" s="31" t="s">
        <v>1203</v>
      </c>
      <c r="I764" s="31" t="s">
        <v>564</v>
      </c>
      <c r="K764" s="31" t="s">
        <v>565</v>
      </c>
      <c r="L764" s="31" t="s">
        <v>10</v>
      </c>
      <c r="M764" t="s">
        <v>1718</v>
      </c>
      <c r="N764" t="s">
        <v>2229</v>
      </c>
    </row>
    <row r="765" spans="1:14" x14ac:dyDescent="0.2">
      <c r="A765" s="32">
        <v>9106</v>
      </c>
      <c r="B765" s="31" t="s">
        <v>1376</v>
      </c>
      <c r="D765" s="31" t="s">
        <v>808</v>
      </c>
      <c r="E765" s="31" t="s">
        <v>767</v>
      </c>
      <c r="F765" s="31" t="s">
        <v>337</v>
      </c>
      <c r="G765" s="31" t="s">
        <v>1195</v>
      </c>
      <c r="H765" s="31" t="s">
        <v>1198</v>
      </c>
      <c r="I765" s="31" t="s">
        <v>564</v>
      </c>
      <c r="K765" s="31" t="s">
        <v>565</v>
      </c>
      <c r="L765" s="31" t="s">
        <v>2102</v>
      </c>
      <c r="M765" t="s">
        <v>9</v>
      </c>
      <c r="N765" t="s">
        <v>2233</v>
      </c>
    </row>
    <row r="766" spans="1:14" x14ac:dyDescent="0.2">
      <c r="A766" s="32">
        <v>9270</v>
      </c>
      <c r="B766" s="31" t="s">
        <v>1377</v>
      </c>
      <c r="D766" s="31" t="s">
        <v>367</v>
      </c>
      <c r="E766" s="31" t="s">
        <v>767</v>
      </c>
      <c r="F766" s="31" t="s">
        <v>335</v>
      </c>
      <c r="G766" s="31" t="s">
        <v>1195</v>
      </c>
      <c r="H766" s="31" t="s">
        <v>1203</v>
      </c>
      <c r="I766" s="31" t="s">
        <v>564</v>
      </c>
      <c r="K766" s="31" t="s">
        <v>565</v>
      </c>
      <c r="L766" s="31" t="s">
        <v>2103</v>
      </c>
      <c r="M766" t="s">
        <v>2104</v>
      </c>
      <c r="N766" t="s">
        <v>2377</v>
      </c>
    </row>
    <row r="767" spans="1:14" x14ac:dyDescent="0.2">
      <c r="A767" s="32">
        <v>9298</v>
      </c>
      <c r="B767" s="31" t="s">
        <v>903</v>
      </c>
      <c r="D767" s="31" t="s">
        <v>608</v>
      </c>
      <c r="E767" s="31" t="s">
        <v>767</v>
      </c>
      <c r="F767" s="31" t="s">
        <v>342</v>
      </c>
      <c r="G767" s="31" t="s">
        <v>1195</v>
      </c>
      <c r="H767" s="31" t="s">
        <v>1198</v>
      </c>
      <c r="I767" s="31" t="s">
        <v>564</v>
      </c>
      <c r="K767" s="31" t="s">
        <v>565</v>
      </c>
      <c r="L767" s="31" t="s">
        <v>1736</v>
      </c>
      <c r="M767" t="s">
        <v>1737</v>
      </c>
      <c r="N767" t="s">
        <v>2184</v>
      </c>
    </row>
    <row r="768" spans="1:14" x14ac:dyDescent="0.2">
      <c r="A768" s="32">
        <v>9367</v>
      </c>
      <c r="B768" s="31" t="s">
        <v>1378</v>
      </c>
      <c r="D768" s="31" t="s">
        <v>636</v>
      </c>
      <c r="E768" s="31" t="s">
        <v>767</v>
      </c>
      <c r="F768" s="31" t="s">
        <v>344</v>
      </c>
      <c r="G768" s="31" t="s">
        <v>1195</v>
      </c>
      <c r="H768" s="31" t="s">
        <v>1203</v>
      </c>
      <c r="I768" s="31" t="s">
        <v>564</v>
      </c>
      <c r="K768" s="31" t="s">
        <v>565</v>
      </c>
      <c r="L768" s="31" t="s">
        <v>9</v>
      </c>
      <c r="M768" t="s">
        <v>1619</v>
      </c>
      <c r="N768" t="s">
        <v>2517</v>
      </c>
    </row>
    <row r="769" spans="1:14" x14ac:dyDescent="0.2">
      <c r="A769" s="32">
        <v>9414</v>
      </c>
      <c r="B769" s="31" t="s">
        <v>1379</v>
      </c>
      <c r="D769" s="31" t="s">
        <v>415</v>
      </c>
      <c r="E769" s="31" t="s">
        <v>767</v>
      </c>
      <c r="F769" s="31" t="s">
        <v>354</v>
      </c>
      <c r="G769" s="31" t="s">
        <v>1195</v>
      </c>
      <c r="H769" s="31" t="s">
        <v>1203</v>
      </c>
      <c r="I769" s="31" t="s">
        <v>564</v>
      </c>
      <c r="K769" s="31" t="s">
        <v>565</v>
      </c>
      <c r="L769" s="31" t="s">
        <v>2105</v>
      </c>
      <c r="N769" t="s">
        <v>2518</v>
      </c>
    </row>
    <row r="770" spans="1:14" x14ac:dyDescent="0.2">
      <c r="A770" s="32">
        <v>9439</v>
      </c>
      <c r="B770" s="31" t="s">
        <v>906</v>
      </c>
      <c r="D770" s="31" t="s">
        <v>407</v>
      </c>
      <c r="E770" s="31" t="s">
        <v>653</v>
      </c>
      <c r="F770" s="31" t="s">
        <v>346</v>
      </c>
      <c r="G770" s="31" t="s">
        <v>1195</v>
      </c>
      <c r="H770" s="31" t="s">
        <v>1203</v>
      </c>
      <c r="I770" s="31" t="s">
        <v>564</v>
      </c>
      <c r="K770" s="31" t="s">
        <v>565</v>
      </c>
      <c r="L770" s="31" t="s">
        <v>57</v>
      </c>
      <c r="M770" t="s">
        <v>1740</v>
      </c>
      <c r="N770" t="s">
        <v>2204</v>
      </c>
    </row>
    <row r="771" spans="1:14" x14ac:dyDescent="0.2">
      <c r="A771" s="32">
        <v>9617</v>
      </c>
      <c r="B771" s="31" t="s">
        <v>1380</v>
      </c>
      <c r="D771" s="31" t="s">
        <v>584</v>
      </c>
      <c r="E771" s="31" t="s">
        <v>711</v>
      </c>
      <c r="F771" s="31" t="s">
        <v>333</v>
      </c>
      <c r="G771" s="31" t="s">
        <v>1195</v>
      </c>
      <c r="H771" s="31" t="s">
        <v>1203</v>
      </c>
      <c r="I771" s="31" t="s">
        <v>564</v>
      </c>
      <c r="K771" s="31" t="s">
        <v>952</v>
      </c>
      <c r="L771" s="31" t="s">
        <v>2106</v>
      </c>
      <c r="M771" t="s">
        <v>19</v>
      </c>
      <c r="N771" t="s">
        <v>2519</v>
      </c>
    </row>
    <row r="772" spans="1:14" x14ac:dyDescent="0.2">
      <c r="A772" s="32">
        <v>9686</v>
      </c>
      <c r="B772" s="31" t="s">
        <v>1381</v>
      </c>
      <c r="D772" s="31" t="s">
        <v>351</v>
      </c>
      <c r="E772" s="31" t="s">
        <v>711</v>
      </c>
      <c r="F772" s="31" t="s">
        <v>339</v>
      </c>
      <c r="G772" s="31" t="s">
        <v>1195</v>
      </c>
      <c r="H772" s="31" t="s">
        <v>1198</v>
      </c>
      <c r="I772" s="31" t="s">
        <v>564</v>
      </c>
      <c r="K772" s="31" t="s">
        <v>565</v>
      </c>
      <c r="L772" s="31" t="s">
        <v>1971</v>
      </c>
      <c r="M772" t="s">
        <v>125</v>
      </c>
      <c r="N772" t="s">
        <v>2199</v>
      </c>
    </row>
    <row r="773" spans="1:14" x14ac:dyDescent="0.2">
      <c r="A773" s="32">
        <v>9975</v>
      </c>
      <c r="B773" s="31" t="s">
        <v>1382</v>
      </c>
      <c r="D773" s="31" t="s">
        <v>820</v>
      </c>
      <c r="E773" s="31" t="s">
        <v>915</v>
      </c>
      <c r="F773" s="31" t="s">
        <v>338</v>
      </c>
      <c r="G773" s="31" t="s">
        <v>1195</v>
      </c>
      <c r="H773" s="31" t="s">
        <v>1203</v>
      </c>
      <c r="I773" s="31" t="s">
        <v>564</v>
      </c>
      <c r="K773" s="31" t="s">
        <v>952</v>
      </c>
      <c r="L773" s="31" t="s">
        <v>1673</v>
      </c>
      <c r="M773" t="s">
        <v>1506</v>
      </c>
      <c r="N773" t="s">
        <v>2520</v>
      </c>
    </row>
    <row r="774" spans="1:14" x14ac:dyDescent="0.2">
      <c r="A774" s="32">
        <v>9975</v>
      </c>
      <c r="B774" s="31" t="s">
        <v>1382</v>
      </c>
      <c r="D774" s="31" t="s">
        <v>1062</v>
      </c>
      <c r="E774" s="31" t="s">
        <v>915</v>
      </c>
      <c r="F774" s="31" t="s">
        <v>338</v>
      </c>
      <c r="G774" s="31" t="s">
        <v>1195</v>
      </c>
      <c r="H774" s="31" t="s">
        <v>1198</v>
      </c>
      <c r="I774" s="31" t="s">
        <v>564</v>
      </c>
      <c r="K774" s="31" t="s">
        <v>952</v>
      </c>
      <c r="L774" s="31" t="s">
        <v>1673</v>
      </c>
      <c r="M774" t="s">
        <v>1506</v>
      </c>
      <c r="N774" t="s">
        <v>2520</v>
      </c>
    </row>
    <row r="775" spans="1:14" x14ac:dyDescent="0.2">
      <c r="A775" s="32">
        <v>9975</v>
      </c>
      <c r="B775" s="31" t="s">
        <v>1382</v>
      </c>
      <c r="D775" s="31" t="s">
        <v>820</v>
      </c>
      <c r="E775" s="31" t="s">
        <v>915</v>
      </c>
      <c r="F775" s="31" t="s">
        <v>338</v>
      </c>
      <c r="G775" s="31" t="s">
        <v>1195</v>
      </c>
      <c r="H775" s="31" t="s">
        <v>1198</v>
      </c>
      <c r="I775" s="31" t="s">
        <v>564</v>
      </c>
      <c r="K775" s="31" t="s">
        <v>952</v>
      </c>
      <c r="L775" s="31" t="s">
        <v>1673</v>
      </c>
      <c r="M775" t="s">
        <v>1506</v>
      </c>
      <c r="N775" t="s">
        <v>2520</v>
      </c>
    </row>
    <row r="776" spans="1:14" x14ac:dyDescent="0.2">
      <c r="A776" s="32">
        <v>10085</v>
      </c>
      <c r="B776" s="31" t="s">
        <v>1383</v>
      </c>
      <c r="D776" s="31" t="s">
        <v>682</v>
      </c>
      <c r="E776" s="31" t="s">
        <v>767</v>
      </c>
      <c r="F776" s="31" t="s">
        <v>341</v>
      </c>
      <c r="G776" s="31" t="s">
        <v>1195</v>
      </c>
      <c r="H776" s="31" t="s">
        <v>1203</v>
      </c>
      <c r="I776" s="31" t="s">
        <v>564</v>
      </c>
      <c r="K776" s="31" t="s">
        <v>565</v>
      </c>
      <c r="L776" s="31" t="s">
        <v>2107</v>
      </c>
      <c r="M776" t="s">
        <v>2108</v>
      </c>
      <c r="N776" t="s">
        <v>2185</v>
      </c>
    </row>
    <row r="777" spans="1:14" x14ac:dyDescent="0.2">
      <c r="A777" s="32">
        <v>10188</v>
      </c>
      <c r="B777" s="31" t="s">
        <v>914</v>
      </c>
      <c r="D777" s="31" t="s">
        <v>290</v>
      </c>
      <c r="E777" s="31" t="s">
        <v>915</v>
      </c>
      <c r="F777" s="31" t="s">
        <v>333</v>
      </c>
      <c r="G777" s="31" t="s">
        <v>1195</v>
      </c>
      <c r="H777" s="31" t="s">
        <v>1203</v>
      </c>
      <c r="I777" s="31" t="s">
        <v>564</v>
      </c>
      <c r="K777" s="31" t="s">
        <v>565</v>
      </c>
      <c r="L777" s="31" t="s">
        <v>563</v>
      </c>
      <c r="M777" t="s">
        <v>1745</v>
      </c>
      <c r="N777" t="s">
        <v>2262</v>
      </c>
    </row>
    <row r="778" spans="1:14" x14ac:dyDescent="0.2">
      <c r="A778" s="32">
        <v>10204</v>
      </c>
      <c r="B778" s="31" t="s">
        <v>1384</v>
      </c>
      <c r="D778" s="31" t="s">
        <v>800</v>
      </c>
      <c r="E778" s="31" t="s">
        <v>653</v>
      </c>
      <c r="F778" s="31" t="s">
        <v>343</v>
      </c>
      <c r="G778" s="31" t="s">
        <v>1195</v>
      </c>
      <c r="H778" s="31" t="s">
        <v>1198</v>
      </c>
      <c r="I778" s="31" t="s">
        <v>564</v>
      </c>
      <c r="K778" s="31" t="s">
        <v>565</v>
      </c>
      <c r="L778" s="31" t="s">
        <v>62</v>
      </c>
      <c r="M778" t="s">
        <v>521</v>
      </c>
      <c r="N778" t="s">
        <v>2229</v>
      </c>
    </row>
    <row r="779" spans="1:14" x14ac:dyDescent="0.2">
      <c r="A779" s="32">
        <v>10251</v>
      </c>
      <c r="B779" s="31" t="s">
        <v>1385</v>
      </c>
      <c r="D779" s="31" t="s">
        <v>859</v>
      </c>
      <c r="E779" s="31" t="s">
        <v>767</v>
      </c>
      <c r="F779" s="31" t="s">
        <v>339</v>
      </c>
      <c r="G779" s="31" t="s">
        <v>1195</v>
      </c>
      <c r="H779" s="31" t="s">
        <v>1203</v>
      </c>
      <c r="I779" s="31" t="s">
        <v>564</v>
      </c>
      <c r="K779" s="31" t="s">
        <v>565</v>
      </c>
      <c r="L779" s="31" t="s">
        <v>371</v>
      </c>
      <c r="M779" t="s">
        <v>2109</v>
      </c>
      <c r="N779" t="s">
        <v>2521</v>
      </c>
    </row>
    <row r="780" spans="1:14" x14ac:dyDescent="0.2">
      <c r="A780" s="32">
        <v>10353</v>
      </c>
      <c r="B780" s="31" t="s">
        <v>1386</v>
      </c>
      <c r="D780" s="31" t="s">
        <v>1178</v>
      </c>
      <c r="E780" s="31" t="s">
        <v>767</v>
      </c>
      <c r="F780" s="31" t="s">
        <v>333</v>
      </c>
      <c r="G780" s="31" t="s">
        <v>1195</v>
      </c>
      <c r="H780" s="31" t="s">
        <v>1198</v>
      </c>
      <c r="I780" s="31" t="s">
        <v>564</v>
      </c>
      <c r="K780" s="31" t="s">
        <v>565</v>
      </c>
      <c r="L780" s="31" t="s">
        <v>2110</v>
      </c>
      <c r="M780" t="s">
        <v>1652</v>
      </c>
      <c r="N780" t="s">
        <v>2229</v>
      </c>
    </row>
    <row r="781" spans="1:14" x14ac:dyDescent="0.2">
      <c r="A781" s="32">
        <v>10552</v>
      </c>
      <c r="B781" s="31" t="s">
        <v>1387</v>
      </c>
      <c r="D781" s="31" t="s">
        <v>580</v>
      </c>
      <c r="E781" s="31" t="s">
        <v>880</v>
      </c>
      <c r="F781" s="31" t="s">
        <v>338</v>
      </c>
      <c r="G781" s="31" t="s">
        <v>1195</v>
      </c>
      <c r="H781" s="31" t="s">
        <v>1203</v>
      </c>
      <c r="I781" s="31" t="s">
        <v>564</v>
      </c>
      <c r="K781" s="31" t="s">
        <v>565</v>
      </c>
      <c r="L781" s="31" t="s">
        <v>20</v>
      </c>
      <c r="M781" t="s">
        <v>1506</v>
      </c>
      <c r="N781" t="s">
        <v>2431</v>
      </c>
    </row>
    <row r="782" spans="1:14" x14ac:dyDescent="0.2">
      <c r="A782" s="32">
        <v>10573</v>
      </c>
      <c r="B782" s="31" t="s">
        <v>1388</v>
      </c>
      <c r="D782" s="31" t="s">
        <v>275</v>
      </c>
      <c r="E782" s="31" t="s">
        <v>588</v>
      </c>
      <c r="F782" s="31" t="s">
        <v>348</v>
      </c>
      <c r="G782" s="31" t="s">
        <v>1195</v>
      </c>
      <c r="H782" s="31" t="s">
        <v>1203</v>
      </c>
      <c r="I782" s="31" t="s">
        <v>564</v>
      </c>
      <c r="K782" s="31" t="s">
        <v>565</v>
      </c>
      <c r="L782" s="31" t="s">
        <v>2111</v>
      </c>
      <c r="M782" t="s">
        <v>158</v>
      </c>
      <c r="N782" t="s">
        <v>2226</v>
      </c>
    </row>
    <row r="783" spans="1:14" x14ac:dyDescent="0.2">
      <c r="A783" s="32">
        <v>10624</v>
      </c>
      <c r="B783" s="31" t="s">
        <v>1389</v>
      </c>
      <c r="D783" s="31" t="s">
        <v>1059</v>
      </c>
      <c r="E783" s="31" t="s">
        <v>711</v>
      </c>
      <c r="F783" s="31" t="s">
        <v>340</v>
      </c>
      <c r="G783" s="31" t="s">
        <v>1195</v>
      </c>
      <c r="H783" s="31" t="s">
        <v>1203</v>
      </c>
      <c r="I783" s="31" t="s">
        <v>564</v>
      </c>
      <c r="K783" s="31" t="s">
        <v>565</v>
      </c>
      <c r="L783" s="31" t="s">
        <v>2112</v>
      </c>
      <c r="M783" t="s">
        <v>1617</v>
      </c>
      <c r="N783" t="s">
        <v>2289</v>
      </c>
    </row>
    <row r="784" spans="1:14" x14ac:dyDescent="0.2">
      <c r="A784" s="32">
        <v>10636</v>
      </c>
      <c r="B784" s="31" t="s">
        <v>1390</v>
      </c>
      <c r="D784" s="31" t="s">
        <v>402</v>
      </c>
      <c r="E784" s="31" t="s">
        <v>833</v>
      </c>
      <c r="F784" s="31" t="s">
        <v>333</v>
      </c>
      <c r="G784" s="31" t="s">
        <v>1195</v>
      </c>
      <c r="H784" s="31" t="s">
        <v>1198</v>
      </c>
      <c r="I784" s="31" t="s">
        <v>564</v>
      </c>
      <c r="K784" s="31" t="s">
        <v>565</v>
      </c>
      <c r="L784" s="31" t="s">
        <v>2113</v>
      </c>
      <c r="N784" t="s">
        <v>2522</v>
      </c>
    </row>
    <row r="785" spans="1:14" x14ac:dyDescent="0.2">
      <c r="A785" s="32">
        <v>10685</v>
      </c>
      <c r="B785" s="31" t="s">
        <v>1391</v>
      </c>
      <c r="D785" s="31" t="s">
        <v>442</v>
      </c>
      <c r="E785" s="31" t="s">
        <v>711</v>
      </c>
      <c r="F785" s="31" t="s">
        <v>339</v>
      </c>
      <c r="G785" s="31" t="s">
        <v>1195</v>
      </c>
      <c r="H785" s="31" t="s">
        <v>1203</v>
      </c>
      <c r="I785" s="31" t="s">
        <v>564</v>
      </c>
      <c r="K785" s="31" t="s">
        <v>565</v>
      </c>
      <c r="L785" s="31" t="s">
        <v>1607</v>
      </c>
      <c r="M785" t="s">
        <v>2114</v>
      </c>
      <c r="N785" t="s">
        <v>2523</v>
      </c>
    </row>
    <row r="786" spans="1:14" x14ac:dyDescent="0.2">
      <c r="A786" s="32">
        <v>10693</v>
      </c>
      <c r="B786" s="31" t="s">
        <v>1392</v>
      </c>
      <c r="D786" s="31" t="s">
        <v>447</v>
      </c>
      <c r="E786" s="31" t="s">
        <v>653</v>
      </c>
      <c r="F786" s="31" t="s">
        <v>333</v>
      </c>
      <c r="G786" s="31" t="s">
        <v>1195</v>
      </c>
      <c r="H786" s="31" t="s">
        <v>1203</v>
      </c>
      <c r="I786" s="31" t="s">
        <v>564</v>
      </c>
      <c r="K786" s="31" t="s">
        <v>565</v>
      </c>
      <c r="L786" s="31" t="s">
        <v>1483</v>
      </c>
      <c r="M786" t="s">
        <v>2115</v>
      </c>
      <c r="N786" t="s">
        <v>2213</v>
      </c>
    </row>
    <row r="787" spans="1:14" x14ac:dyDescent="0.2">
      <c r="A787" s="32">
        <v>10874</v>
      </c>
      <c r="B787" s="31" t="s">
        <v>1393</v>
      </c>
      <c r="D787" s="31" t="s">
        <v>510</v>
      </c>
      <c r="E787" s="31" t="s">
        <v>915</v>
      </c>
      <c r="F787" s="31" t="s">
        <v>342</v>
      </c>
      <c r="G787" s="31" t="s">
        <v>1195</v>
      </c>
      <c r="H787" s="31" t="s">
        <v>1203</v>
      </c>
      <c r="I787" s="31" t="s">
        <v>564</v>
      </c>
      <c r="K787" s="31" t="s">
        <v>565</v>
      </c>
      <c r="L787" s="31" t="s">
        <v>9</v>
      </c>
      <c r="M787" t="s">
        <v>1931</v>
      </c>
      <c r="N787" t="s">
        <v>2524</v>
      </c>
    </row>
    <row r="788" spans="1:14" x14ac:dyDescent="0.2">
      <c r="A788" s="32">
        <v>10881</v>
      </c>
      <c r="B788" s="31" t="s">
        <v>1394</v>
      </c>
      <c r="D788" s="31" t="s">
        <v>1119</v>
      </c>
      <c r="E788" s="31" t="s">
        <v>711</v>
      </c>
      <c r="F788" s="31" t="s">
        <v>334</v>
      </c>
      <c r="G788" s="31" t="s">
        <v>1195</v>
      </c>
      <c r="H788" s="31" t="s">
        <v>1203</v>
      </c>
      <c r="I788" s="31" t="s">
        <v>564</v>
      </c>
      <c r="K788" s="31" t="s">
        <v>565</v>
      </c>
      <c r="L788" s="31" t="s">
        <v>91</v>
      </c>
      <c r="M788" t="s">
        <v>147</v>
      </c>
      <c r="N788" t="s">
        <v>2289</v>
      </c>
    </row>
    <row r="789" spans="1:14" x14ac:dyDescent="0.2">
      <c r="A789" s="32">
        <v>14555</v>
      </c>
      <c r="B789" s="31" t="s">
        <v>1395</v>
      </c>
      <c r="D789" s="31" t="s">
        <v>449</v>
      </c>
      <c r="E789" s="31" t="s">
        <v>653</v>
      </c>
      <c r="F789" s="31" t="s">
        <v>333</v>
      </c>
      <c r="G789" s="31" t="s">
        <v>1195</v>
      </c>
      <c r="H789" s="31" t="s">
        <v>1198</v>
      </c>
      <c r="I789" s="31" t="s">
        <v>564</v>
      </c>
      <c r="K789" s="31" t="s">
        <v>565</v>
      </c>
      <c r="L789" s="31" t="s">
        <v>34</v>
      </c>
      <c r="M789" t="s">
        <v>81</v>
      </c>
      <c r="N789" t="s">
        <v>2204</v>
      </c>
    </row>
    <row r="790" spans="1:14" x14ac:dyDescent="0.2">
      <c r="A790" s="32">
        <v>14777</v>
      </c>
      <c r="B790" s="31" t="s">
        <v>1396</v>
      </c>
      <c r="D790" s="31" t="s">
        <v>432</v>
      </c>
      <c r="E790" s="31" t="s">
        <v>767</v>
      </c>
      <c r="F790" s="31" t="s">
        <v>333</v>
      </c>
      <c r="G790" s="31" t="s">
        <v>1195</v>
      </c>
      <c r="H790" s="31" t="s">
        <v>1196</v>
      </c>
      <c r="I790" s="31" t="s">
        <v>564</v>
      </c>
      <c r="K790" s="31" t="s">
        <v>565</v>
      </c>
      <c r="L790" s="31" t="s">
        <v>25</v>
      </c>
      <c r="M790" t="s">
        <v>1874</v>
      </c>
      <c r="N790" t="s">
        <v>2525</v>
      </c>
    </row>
    <row r="791" spans="1:14" x14ac:dyDescent="0.2">
      <c r="A791" s="32">
        <v>14877</v>
      </c>
      <c r="B791" s="31" t="s">
        <v>1397</v>
      </c>
      <c r="D791" s="31" t="s">
        <v>1156</v>
      </c>
      <c r="E791" s="31" t="s">
        <v>767</v>
      </c>
      <c r="F791" s="31" t="s">
        <v>334</v>
      </c>
      <c r="G791" s="31" t="s">
        <v>1195</v>
      </c>
      <c r="H791" s="31" t="s">
        <v>1203</v>
      </c>
      <c r="I791" s="31" t="s">
        <v>564</v>
      </c>
      <c r="K791" s="31" t="s">
        <v>565</v>
      </c>
      <c r="L791" s="31" t="s">
        <v>19</v>
      </c>
      <c r="M791" t="s">
        <v>72</v>
      </c>
      <c r="N791" t="s">
        <v>2526</v>
      </c>
    </row>
    <row r="792" spans="1:14" x14ac:dyDescent="0.2">
      <c r="A792" s="32">
        <v>15129</v>
      </c>
      <c r="B792" s="31" t="s">
        <v>1398</v>
      </c>
      <c r="D792" s="31" t="s">
        <v>1170</v>
      </c>
      <c r="E792" s="31" t="s">
        <v>711</v>
      </c>
      <c r="F792" s="31" t="s">
        <v>337</v>
      </c>
      <c r="G792" s="31" t="s">
        <v>1195</v>
      </c>
      <c r="H792" s="31" t="s">
        <v>1203</v>
      </c>
      <c r="I792" s="31" t="s">
        <v>564</v>
      </c>
      <c r="K792" s="31" t="s">
        <v>565</v>
      </c>
      <c r="L792" s="31" t="s">
        <v>2116</v>
      </c>
      <c r="M792" t="s">
        <v>1655</v>
      </c>
      <c r="N792" t="s">
        <v>2240</v>
      </c>
    </row>
    <row r="793" spans="1:14" x14ac:dyDescent="0.2">
      <c r="A793" s="32">
        <v>15130</v>
      </c>
      <c r="B793" s="31" t="s">
        <v>931</v>
      </c>
      <c r="D793" s="31" t="s">
        <v>387</v>
      </c>
      <c r="E793" s="31" t="s">
        <v>767</v>
      </c>
      <c r="F793" s="31" t="s">
        <v>337</v>
      </c>
      <c r="G793" s="31" t="s">
        <v>1195</v>
      </c>
      <c r="H793" s="31" t="s">
        <v>1198</v>
      </c>
      <c r="I793" s="31" t="s">
        <v>564</v>
      </c>
      <c r="K793" s="31" t="s">
        <v>565</v>
      </c>
      <c r="L793" s="31" t="s">
        <v>1754</v>
      </c>
      <c r="M793" t="s">
        <v>1716</v>
      </c>
      <c r="N793" t="s">
        <v>2337</v>
      </c>
    </row>
    <row r="794" spans="1:14" x14ac:dyDescent="0.2">
      <c r="A794" s="32">
        <v>15137</v>
      </c>
      <c r="B794" s="31" t="s">
        <v>1399</v>
      </c>
      <c r="D794" s="31" t="s">
        <v>627</v>
      </c>
      <c r="E794" s="31" t="s">
        <v>915</v>
      </c>
      <c r="F794" s="31" t="s">
        <v>337</v>
      </c>
      <c r="G794" s="31" t="s">
        <v>1195</v>
      </c>
      <c r="H794" s="31" t="s">
        <v>1203</v>
      </c>
      <c r="I794" s="31" t="s">
        <v>564</v>
      </c>
      <c r="K794" s="31" t="s">
        <v>565</v>
      </c>
      <c r="L794" s="31" t="s">
        <v>39</v>
      </c>
      <c r="M794" t="s">
        <v>44</v>
      </c>
      <c r="N794" t="s">
        <v>2233</v>
      </c>
    </row>
    <row r="795" spans="1:14" x14ac:dyDescent="0.2">
      <c r="A795" s="32">
        <v>15150</v>
      </c>
      <c r="B795" s="31" t="s">
        <v>1400</v>
      </c>
      <c r="D795" s="31" t="s">
        <v>437</v>
      </c>
      <c r="E795" s="31" t="s">
        <v>711</v>
      </c>
      <c r="F795" s="31" t="s">
        <v>337</v>
      </c>
      <c r="G795" s="31" t="s">
        <v>1195</v>
      </c>
      <c r="H795" s="31" t="s">
        <v>1198</v>
      </c>
      <c r="I795" s="31" t="s">
        <v>564</v>
      </c>
      <c r="K795" s="31" t="s">
        <v>565</v>
      </c>
      <c r="L795" s="31" t="s">
        <v>9</v>
      </c>
      <c r="M795" t="s">
        <v>13</v>
      </c>
      <c r="N795" t="s">
        <v>2330</v>
      </c>
    </row>
    <row r="796" spans="1:14" x14ac:dyDescent="0.2">
      <c r="A796" s="32">
        <v>15194</v>
      </c>
      <c r="B796" s="31" t="s">
        <v>1401</v>
      </c>
      <c r="D796" s="31" t="s">
        <v>757</v>
      </c>
      <c r="E796" s="31" t="s">
        <v>767</v>
      </c>
      <c r="F796" s="31" t="s">
        <v>337</v>
      </c>
      <c r="G796" s="31" t="s">
        <v>1195</v>
      </c>
      <c r="H796" s="31" t="s">
        <v>1203</v>
      </c>
      <c r="I796" s="31" t="s">
        <v>564</v>
      </c>
      <c r="K796" s="31" t="s">
        <v>565</v>
      </c>
      <c r="L796" s="31" t="s">
        <v>2117</v>
      </c>
      <c r="M796" t="s">
        <v>2118</v>
      </c>
      <c r="N796" t="s">
        <v>2248</v>
      </c>
    </row>
    <row r="797" spans="1:14" x14ac:dyDescent="0.2">
      <c r="A797" s="32">
        <v>15196</v>
      </c>
      <c r="B797" s="31" t="s">
        <v>934</v>
      </c>
      <c r="D797" s="31" t="s">
        <v>935</v>
      </c>
      <c r="E797" s="31" t="s">
        <v>588</v>
      </c>
      <c r="F797" s="31" t="s">
        <v>337</v>
      </c>
      <c r="G797" s="31" t="s">
        <v>1195</v>
      </c>
      <c r="H797" s="31" t="s">
        <v>1203</v>
      </c>
      <c r="I797" s="31" t="s">
        <v>564</v>
      </c>
      <c r="K797" s="31" t="s">
        <v>565</v>
      </c>
      <c r="L797" s="31" t="s">
        <v>1755</v>
      </c>
      <c r="M797" t="s">
        <v>68</v>
      </c>
      <c r="N797" t="s">
        <v>2306</v>
      </c>
    </row>
    <row r="798" spans="1:14" x14ac:dyDescent="0.2">
      <c r="A798" s="32">
        <v>15210</v>
      </c>
      <c r="B798" s="31" t="s">
        <v>1402</v>
      </c>
      <c r="D798" s="31" t="s">
        <v>757</v>
      </c>
      <c r="E798" s="31" t="s">
        <v>653</v>
      </c>
      <c r="F798" s="31" t="s">
        <v>337</v>
      </c>
      <c r="G798" s="31" t="s">
        <v>1195</v>
      </c>
      <c r="H798" s="31" t="s">
        <v>1203</v>
      </c>
      <c r="I798" s="31" t="s">
        <v>564</v>
      </c>
      <c r="K798" s="31" t="s">
        <v>565</v>
      </c>
      <c r="L798" s="31" t="s">
        <v>2119</v>
      </c>
      <c r="M798" t="s">
        <v>2120</v>
      </c>
      <c r="N798" t="s">
        <v>2527</v>
      </c>
    </row>
    <row r="799" spans="1:14" x14ac:dyDescent="0.2">
      <c r="A799" s="32">
        <v>15320</v>
      </c>
      <c r="B799" s="31" t="s">
        <v>1403</v>
      </c>
      <c r="D799" s="31" t="s">
        <v>918</v>
      </c>
      <c r="E799" s="31" t="s">
        <v>767</v>
      </c>
      <c r="F799" s="31" t="s">
        <v>335</v>
      </c>
      <c r="G799" s="31" t="s">
        <v>1195</v>
      </c>
      <c r="H799" s="31" t="s">
        <v>1198</v>
      </c>
      <c r="I799" s="31" t="s">
        <v>564</v>
      </c>
      <c r="K799" s="31" t="s">
        <v>565</v>
      </c>
      <c r="L799" s="31" t="s">
        <v>17</v>
      </c>
      <c r="M799" t="s">
        <v>17</v>
      </c>
      <c r="N799" t="s">
        <v>2258</v>
      </c>
    </row>
    <row r="800" spans="1:14" x14ac:dyDescent="0.2">
      <c r="A800" s="32">
        <v>15496</v>
      </c>
      <c r="B800" s="31" t="s">
        <v>1404</v>
      </c>
      <c r="D800" s="31" t="s">
        <v>369</v>
      </c>
      <c r="E800" s="31" t="s">
        <v>653</v>
      </c>
      <c r="F800" s="31" t="s">
        <v>333</v>
      </c>
      <c r="G800" s="31" t="s">
        <v>1195</v>
      </c>
      <c r="H800" s="31" t="s">
        <v>1203</v>
      </c>
      <c r="I800" s="31" t="s">
        <v>564</v>
      </c>
      <c r="K800" s="31" t="s">
        <v>565</v>
      </c>
      <c r="L800" s="31" t="s">
        <v>2121</v>
      </c>
      <c r="M800" t="s">
        <v>1888</v>
      </c>
      <c r="N800" t="s">
        <v>2306</v>
      </c>
    </row>
    <row r="801" spans="1:14" x14ac:dyDescent="0.2">
      <c r="A801" s="32">
        <v>15504</v>
      </c>
      <c r="B801" s="31" t="s">
        <v>942</v>
      </c>
      <c r="D801" s="31" t="s">
        <v>665</v>
      </c>
      <c r="E801" s="31" t="s">
        <v>588</v>
      </c>
      <c r="F801" s="31" t="s">
        <v>333</v>
      </c>
      <c r="G801" s="31" t="s">
        <v>1195</v>
      </c>
      <c r="H801" s="31" t="s">
        <v>1203</v>
      </c>
      <c r="I801" s="31" t="s">
        <v>564</v>
      </c>
      <c r="K801" s="31" t="s">
        <v>565</v>
      </c>
      <c r="L801" s="31" t="s">
        <v>1761</v>
      </c>
      <c r="M801" t="s">
        <v>41</v>
      </c>
      <c r="N801" t="s">
        <v>2198</v>
      </c>
    </row>
    <row r="802" spans="1:14" x14ac:dyDescent="0.2">
      <c r="A802" s="32">
        <v>15703</v>
      </c>
      <c r="B802" s="31" t="s">
        <v>943</v>
      </c>
      <c r="D802" s="31" t="s">
        <v>326</v>
      </c>
      <c r="E802" s="31" t="s">
        <v>711</v>
      </c>
      <c r="F802" s="31" t="s">
        <v>345</v>
      </c>
      <c r="G802" s="31" t="s">
        <v>1195</v>
      </c>
      <c r="H802" s="31" t="s">
        <v>1203</v>
      </c>
      <c r="I802" s="31" t="s">
        <v>564</v>
      </c>
      <c r="K802" s="31" t="s">
        <v>565</v>
      </c>
      <c r="L802" s="31" t="s">
        <v>1762</v>
      </c>
      <c r="M802" t="s">
        <v>147</v>
      </c>
      <c r="N802" t="s">
        <v>2342</v>
      </c>
    </row>
    <row r="803" spans="1:14" x14ac:dyDescent="0.2">
      <c r="A803" s="32">
        <v>15796</v>
      </c>
      <c r="B803" s="31" t="s">
        <v>1405</v>
      </c>
      <c r="D803" s="31" t="s">
        <v>257</v>
      </c>
      <c r="E803" s="31" t="s">
        <v>711</v>
      </c>
      <c r="F803" s="31" t="s">
        <v>338</v>
      </c>
      <c r="G803" s="31" t="s">
        <v>1195</v>
      </c>
      <c r="H803" s="31" t="s">
        <v>1203</v>
      </c>
      <c r="I803" s="31" t="s">
        <v>564</v>
      </c>
      <c r="K803" s="31" t="s">
        <v>565</v>
      </c>
      <c r="L803" s="31" t="s">
        <v>72</v>
      </c>
      <c r="M803" t="s">
        <v>14</v>
      </c>
      <c r="N803" t="s">
        <v>2497</v>
      </c>
    </row>
    <row r="804" spans="1:14" x14ac:dyDescent="0.2">
      <c r="A804" s="32">
        <v>15888</v>
      </c>
      <c r="B804" s="31" t="s">
        <v>1406</v>
      </c>
      <c r="D804" s="31" t="s">
        <v>440</v>
      </c>
      <c r="E804" s="31" t="s">
        <v>711</v>
      </c>
      <c r="F804" s="31" t="s">
        <v>339</v>
      </c>
      <c r="G804" s="31" t="s">
        <v>1195</v>
      </c>
      <c r="H804" s="31" t="s">
        <v>1203</v>
      </c>
      <c r="I804" s="31" t="s">
        <v>564</v>
      </c>
      <c r="K804" s="31" t="s">
        <v>565</v>
      </c>
      <c r="L804" s="31" t="s">
        <v>103</v>
      </c>
      <c r="M804" t="s">
        <v>2122</v>
      </c>
      <c r="N804" t="s">
        <v>2258</v>
      </c>
    </row>
    <row r="805" spans="1:14" x14ac:dyDescent="0.2">
      <c r="A805" s="32">
        <v>15907</v>
      </c>
      <c r="B805" s="31" t="s">
        <v>948</v>
      </c>
      <c r="D805" s="31" t="s">
        <v>1407</v>
      </c>
      <c r="E805" s="31" t="s">
        <v>623</v>
      </c>
      <c r="F805" s="31" t="s">
        <v>335</v>
      </c>
      <c r="G805" s="31" t="s">
        <v>1195</v>
      </c>
      <c r="H805" s="31" t="s">
        <v>1203</v>
      </c>
      <c r="I805" s="31" t="s">
        <v>564</v>
      </c>
      <c r="K805" s="31" t="s">
        <v>952</v>
      </c>
      <c r="L805" s="31" t="s">
        <v>1765</v>
      </c>
      <c r="M805" t="s">
        <v>1766</v>
      </c>
      <c r="N805" t="s">
        <v>2345</v>
      </c>
    </row>
    <row r="806" spans="1:14" x14ac:dyDescent="0.2">
      <c r="A806" s="32">
        <v>15962</v>
      </c>
      <c r="B806" s="31" t="s">
        <v>1408</v>
      </c>
      <c r="D806" s="31" t="s">
        <v>951</v>
      </c>
      <c r="E806" s="31" t="s">
        <v>711</v>
      </c>
      <c r="F806" s="31" t="s">
        <v>338</v>
      </c>
      <c r="G806" s="31" t="s">
        <v>1195</v>
      </c>
      <c r="H806" s="31" t="s">
        <v>1203</v>
      </c>
      <c r="I806" s="31" t="s">
        <v>564</v>
      </c>
      <c r="K806" s="31" t="s">
        <v>952</v>
      </c>
      <c r="L806" s="31" t="s">
        <v>19</v>
      </c>
      <c r="M806" t="s">
        <v>34</v>
      </c>
      <c r="N806" t="s">
        <v>2246</v>
      </c>
    </row>
    <row r="807" spans="1:14" x14ac:dyDescent="0.2">
      <c r="A807" s="32">
        <v>16013</v>
      </c>
      <c r="B807" s="31" t="s">
        <v>1409</v>
      </c>
      <c r="D807" s="31" t="s">
        <v>1089</v>
      </c>
      <c r="E807" s="31" t="s">
        <v>796</v>
      </c>
      <c r="F807" s="31" t="s">
        <v>337</v>
      </c>
      <c r="G807" s="31" t="s">
        <v>1195</v>
      </c>
      <c r="H807" s="31" t="s">
        <v>1203</v>
      </c>
      <c r="I807" s="31" t="s">
        <v>564</v>
      </c>
      <c r="K807" s="31" t="s">
        <v>565</v>
      </c>
      <c r="L807" s="31" t="s">
        <v>2123</v>
      </c>
      <c r="M807" t="s">
        <v>2124</v>
      </c>
      <c r="N807" t="s">
        <v>2496</v>
      </c>
    </row>
    <row r="808" spans="1:14" x14ac:dyDescent="0.2">
      <c r="A808" s="32">
        <v>16636</v>
      </c>
      <c r="B808" s="31" t="s">
        <v>959</v>
      </c>
      <c r="D808" s="31" t="s">
        <v>414</v>
      </c>
      <c r="E808" s="31" t="s">
        <v>915</v>
      </c>
      <c r="F808" s="31" t="s">
        <v>338</v>
      </c>
      <c r="G808" s="31" t="s">
        <v>1195</v>
      </c>
      <c r="H808" s="31" t="s">
        <v>1203</v>
      </c>
      <c r="I808" s="31" t="s">
        <v>564</v>
      </c>
      <c r="K808" s="31" t="s">
        <v>565</v>
      </c>
      <c r="L808" s="31" t="s">
        <v>57</v>
      </c>
      <c r="M808" t="s">
        <v>1778</v>
      </c>
      <c r="N808" t="s">
        <v>2258</v>
      </c>
    </row>
    <row r="809" spans="1:14" x14ac:dyDescent="0.2">
      <c r="A809" s="32">
        <v>16899</v>
      </c>
      <c r="B809" s="31" t="s">
        <v>961</v>
      </c>
      <c r="D809" s="31" t="s">
        <v>403</v>
      </c>
      <c r="E809" s="31" t="s">
        <v>623</v>
      </c>
      <c r="F809" s="31" t="s">
        <v>334</v>
      </c>
      <c r="G809" s="31" t="s">
        <v>1195</v>
      </c>
      <c r="H809" s="31" t="s">
        <v>1198</v>
      </c>
      <c r="I809" s="31" t="s">
        <v>564</v>
      </c>
      <c r="K809" s="31" t="s">
        <v>565</v>
      </c>
      <c r="L809" s="31" t="s">
        <v>1510</v>
      </c>
      <c r="M809" t="s">
        <v>1780</v>
      </c>
      <c r="N809" t="s">
        <v>2349</v>
      </c>
    </row>
    <row r="810" spans="1:14" x14ac:dyDescent="0.2">
      <c r="A810" s="32">
        <v>16917</v>
      </c>
      <c r="B810" s="31" t="s">
        <v>962</v>
      </c>
      <c r="D810" s="31" t="s">
        <v>1266</v>
      </c>
      <c r="E810" s="31" t="s">
        <v>708</v>
      </c>
      <c r="F810" s="31" t="s">
        <v>346</v>
      </c>
      <c r="G810" s="31" t="s">
        <v>1195</v>
      </c>
      <c r="H810" s="31" t="s">
        <v>1203</v>
      </c>
      <c r="I810" s="31" t="s">
        <v>564</v>
      </c>
      <c r="K810" s="31" t="s">
        <v>565</v>
      </c>
      <c r="L810" s="31" t="s">
        <v>34</v>
      </c>
      <c r="M810" t="s">
        <v>1781</v>
      </c>
      <c r="N810" t="s">
        <v>2350</v>
      </c>
    </row>
    <row r="811" spans="1:14" x14ac:dyDescent="0.2">
      <c r="A811" s="32">
        <v>16944</v>
      </c>
      <c r="B811" s="31" t="s">
        <v>1410</v>
      </c>
      <c r="D811" s="31" t="s">
        <v>580</v>
      </c>
      <c r="E811" s="31" t="s">
        <v>653</v>
      </c>
      <c r="F811" s="31" t="s">
        <v>338</v>
      </c>
      <c r="G811" s="31" t="s">
        <v>1195</v>
      </c>
      <c r="H811" s="31" t="s">
        <v>1203</v>
      </c>
      <c r="I811" s="31" t="s">
        <v>564</v>
      </c>
      <c r="K811" s="31" t="s">
        <v>565</v>
      </c>
      <c r="L811" s="31" t="s">
        <v>9</v>
      </c>
      <c r="M811" t="s">
        <v>2125</v>
      </c>
      <c r="N811" t="s">
        <v>2528</v>
      </c>
    </row>
    <row r="812" spans="1:14" x14ac:dyDescent="0.2">
      <c r="A812" s="32">
        <v>16972</v>
      </c>
      <c r="B812" s="31" t="s">
        <v>1411</v>
      </c>
      <c r="D812" s="31" t="s">
        <v>182</v>
      </c>
      <c r="E812" s="31" t="s">
        <v>711</v>
      </c>
      <c r="F812" s="31" t="s">
        <v>342</v>
      </c>
      <c r="G812" s="31" t="s">
        <v>1195</v>
      </c>
      <c r="H812" s="31" t="s">
        <v>1198</v>
      </c>
      <c r="I812" s="31" t="s">
        <v>564</v>
      </c>
      <c r="K812" s="31" t="s">
        <v>565</v>
      </c>
      <c r="L812" s="31" t="s">
        <v>2126</v>
      </c>
      <c r="M812" t="s">
        <v>432</v>
      </c>
      <c r="N812" t="s">
        <v>2269</v>
      </c>
    </row>
    <row r="813" spans="1:14" x14ac:dyDescent="0.2">
      <c r="A813" s="32">
        <v>17113</v>
      </c>
      <c r="B813" s="31" t="s">
        <v>1412</v>
      </c>
      <c r="D813" s="31" t="s">
        <v>606</v>
      </c>
      <c r="E813" s="31" t="s">
        <v>796</v>
      </c>
      <c r="F813" s="31" t="s">
        <v>334</v>
      </c>
      <c r="G813" s="31" t="s">
        <v>1195</v>
      </c>
      <c r="H813" s="31" t="s">
        <v>1203</v>
      </c>
      <c r="I813" s="31" t="s">
        <v>564</v>
      </c>
      <c r="K813" s="31" t="s">
        <v>565</v>
      </c>
      <c r="L813" s="31" t="s">
        <v>2127</v>
      </c>
      <c r="N813" t="s">
        <v>2529</v>
      </c>
    </row>
    <row r="814" spans="1:14" x14ac:dyDescent="0.2">
      <c r="A814" s="32">
        <v>17118</v>
      </c>
      <c r="B814" s="31" t="s">
        <v>965</v>
      </c>
      <c r="D814" s="31" t="s">
        <v>670</v>
      </c>
      <c r="E814" s="31" t="s">
        <v>796</v>
      </c>
      <c r="F814" s="31" t="s">
        <v>340</v>
      </c>
      <c r="G814" s="31" t="s">
        <v>1195</v>
      </c>
      <c r="H814" s="31" t="s">
        <v>1198</v>
      </c>
      <c r="I814" s="31" t="s">
        <v>564</v>
      </c>
      <c r="K814" s="31" t="s">
        <v>565</v>
      </c>
      <c r="L814" s="31" t="s">
        <v>1784</v>
      </c>
      <c r="M814" t="s">
        <v>1785</v>
      </c>
      <c r="N814" t="s">
        <v>2353</v>
      </c>
    </row>
    <row r="815" spans="1:14" x14ac:dyDescent="0.2">
      <c r="A815" s="32">
        <v>17279</v>
      </c>
      <c r="B815" s="31" t="s">
        <v>1413</v>
      </c>
      <c r="D815" s="31" t="s">
        <v>1000</v>
      </c>
      <c r="E815" s="31" t="s">
        <v>711</v>
      </c>
      <c r="F815" s="31" t="s">
        <v>336</v>
      </c>
      <c r="G815" s="31" t="s">
        <v>1195</v>
      </c>
      <c r="H815" s="31" t="s">
        <v>1203</v>
      </c>
      <c r="I815" s="31" t="s">
        <v>564</v>
      </c>
      <c r="K815" s="31" t="s">
        <v>565</v>
      </c>
      <c r="L815" s="31" t="s">
        <v>1843</v>
      </c>
      <c r="M815" t="s">
        <v>2128</v>
      </c>
      <c r="N815" t="s">
        <v>2214</v>
      </c>
    </row>
    <row r="816" spans="1:14" x14ac:dyDescent="0.2">
      <c r="A816" s="32">
        <v>17459</v>
      </c>
      <c r="B816" s="31" t="s">
        <v>1414</v>
      </c>
      <c r="D816" s="31" t="s">
        <v>377</v>
      </c>
      <c r="E816" s="31" t="s">
        <v>767</v>
      </c>
      <c r="F816" s="31" t="s">
        <v>344</v>
      </c>
      <c r="G816" s="31" t="s">
        <v>1195</v>
      </c>
      <c r="H816" s="31" t="s">
        <v>1203</v>
      </c>
      <c r="I816" s="31" t="s">
        <v>564</v>
      </c>
      <c r="K816" s="31" t="s">
        <v>565</v>
      </c>
      <c r="L816" s="31" t="s">
        <v>34</v>
      </c>
      <c r="M816" t="s">
        <v>2129</v>
      </c>
      <c r="N816" t="s">
        <v>2530</v>
      </c>
    </row>
    <row r="817" spans="1:14" x14ac:dyDescent="0.2">
      <c r="A817" s="32">
        <v>17520</v>
      </c>
      <c r="B817" s="31" t="s">
        <v>1415</v>
      </c>
      <c r="D817" s="31" t="s">
        <v>179</v>
      </c>
      <c r="E817" s="31" t="s">
        <v>653</v>
      </c>
      <c r="F817" s="31" t="s">
        <v>337</v>
      </c>
      <c r="G817" s="31" t="s">
        <v>1195</v>
      </c>
      <c r="H817" s="31" t="s">
        <v>1203</v>
      </c>
      <c r="I817" s="31" t="s">
        <v>564</v>
      </c>
      <c r="K817" s="31" t="s">
        <v>565</v>
      </c>
      <c r="L817" s="31" t="s">
        <v>1710</v>
      </c>
      <c r="M817" t="s">
        <v>2130</v>
      </c>
      <c r="N817" t="s">
        <v>2280</v>
      </c>
    </row>
    <row r="818" spans="1:14" x14ac:dyDescent="0.2">
      <c r="A818" s="32">
        <v>17702</v>
      </c>
      <c r="B818" s="31" t="s">
        <v>1416</v>
      </c>
      <c r="D818" s="31" t="s">
        <v>422</v>
      </c>
      <c r="E818" s="31" t="s">
        <v>915</v>
      </c>
      <c r="F818" s="31" t="s">
        <v>337</v>
      </c>
      <c r="G818" s="31" t="s">
        <v>1195</v>
      </c>
      <c r="H818" s="31" t="s">
        <v>1203</v>
      </c>
      <c r="I818" s="31" t="s">
        <v>564</v>
      </c>
      <c r="K818" s="31" t="s">
        <v>565</v>
      </c>
      <c r="L818" s="31" t="s">
        <v>106</v>
      </c>
      <c r="M818" t="s">
        <v>2131</v>
      </c>
      <c r="N818" t="s">
        <v>2244</v>
      </c>
    </row>
    <row r="819" spans="1:14" x14ac:dyDescent="0.2">
      <c r="A819" s="32">
        <v>17756</v>
      </c>
      <c r="B819" s="31" t="s">
        <v>1417</v>
      </c>
      <c r="D819" s="31" t="s">
        <v>937</v>
      </c>
      <c r="E819" s="31" t="s">
        <v>880</v>
      </c>
      <c r="F819" s="31" t="s">
        <v>337</v>
      </c>
      <c r="G819" s="31" t="s">
        <v>1195</v>
      </c>
      <c r="H819" s="31" t="s">
        <v>1203</v>
      </c>
      <c r="I819" s="31" t="s">
        <v>564</v>
      </c>
      <c r="K819" s="31" t="s">
        <v>565</v>
      </c>
      <c r="L819" s="31" t="s">
        <v>1756</v>
      </c>
      <c r="M819" t="s">
        <v>1949</v>
      </c>
      <c r="N819" t="s">
        <v>2531</v>
      </c>
    </row>
    <row r="820" spans="1:14" x14ac:dyDescent="0.2">
      <c r="A820" s="32">
        <v>17903</v>
      </c>
      <c r="B820" s="31" t="s">
        <v>1418</v>
      </c>
      <c r="D820" s="31" t="s">
        <v>401</v>
      </c>
      <c r="E820" s="31" t="s">
        <v>767</v>
      </c>
      <c r="F820" s="31" t="s">
        <v>334</v>
      </c>
      <c r="G820" s="31" t="s">
        <v>1195</v>
      </c>
      <c r="H820" s="31" t="s">
        <v>1203</v>
      </c>
      <c r="I820" s="31" t="s">
        <v>564</v>
      </c>
      <c r="K820" s="31" t="s">
        <v>565</v>
      </c>
      <c r="L820" s="31" t="s">
        <v>2132</v>
      </c>
      <c r="M820" t="s">
        <v>1605</v>
      </c>
      <c r="N820" t="s">
        <v>2532</v>
      </c>
    </row>
    <row r="821" spans="1:14" x14ac:dyDescent="0.2">
      <c r="A821" s="32">
        <v>17934</v>
      </c>
      <c r="B821" s="31" t="s">
        <v>975</v>
      </c>
      <c r="D821" s="31" t="s">
        <v>976</v>
      </c>
      <c r="E821" s="31" t="s">
        <v>767</v>
      </c>
      <c r="F821" s="31" t="s">
        <v>334</v>
      </c>
      <c r="G821" s="31" t="s">
        <v>1195</v>
      </c>
      <c r="H821" s="31" t="s">
        <v>1203</v>
      </c>
      <c r="I821" s="31" t="s">
        <v>564</v>
      </c>
      <c r="K821" s="31" t="s">
        <v>565</v>
      </c>
      <c r="L821" s="31" t="s">
        <v>1521</v>
      </c>
      <c r="M821" t="s">
        <v>1794</v>
      </c>
      <c r="N821" t="s">
        <v>2214</v>
      </c>
    </row>
    <row r="822" spans="1:14" x14ac:dyDescent="0.2">
      <c r="A822" s="32">
        <v>18073</v>
      </c>
      <c r="B822" s="31" t="s">
        <v>1419</v>
      </c>
      <c r="D822" s="31" t="s">
        <v>937</v>
      </c>
      <c r="E822" s="31" t="s">
        <v>588</v>
      </c>
      <c r="F822" s="31" t="s">
        <v>337</v>
      </c>
      <c r="G822" s="31" t="s">
        <v>1195</v>
      </c>
      <c r="H822" s="31" t="s">
        <v>1198</v>
      </c>
      <c r="I822" s="31" t="s">
        <v>564</v>
      </c>
      <c r="K822" s="31" t="s">
        <v>565</v>
      </c>
      <c r="L822" s="31" t="s">
        <v>2133</v>
      </c>
      <c r="M822" t="s">
        <v>2134</v>
      </c>
      <c r="N822" t="s">
        <v>2271</v>
      </c>
    </row>
    <row r="823" spans="1:14" x14ac:dyDescent="0.2">
      <c r="A823" s="32">
        <v>18404</v>
      </c>
      <c r="B823" s="31" t="s">
        <v>984</v>
      </c>
      <c r="D823" s="31" t="s">
        <v>732</v>
      </c>
      <c r="E823" s="31" t="s">
        <v>588</v>
      </c>
      <c r="F823" s="31" t="s">
        <v>335</v>
      </c>
      <c r="G823" s="31" t="s">
        <v>1195</v>
      </c>
      <c r="H823" s="31" t="s">
        <v>1203</v>
      </c>
      <c r="I823" s="31" t="s">
        <v>564</v>
      </c>
      <c r="K823" s="31" t="s">
        <v>565</v>
      </c>
      <c r="L823" s="31" t="s">
        <v>1802</v>
      </c>
      <c r="M823" t="s">
        <v>57</v>
      </c>
      <c r="N823" t="s">
        <v>2361</v>
      </c>
    </row>
    <row r="824" spans="1:14" x14ac:dyDescent="0.2">
      <c r="A824" s="32">
        <v>18423</v>
      </c>
      <c r="B824" s="31" t="s">
        <v>1420</v>
      </c>
      <c r="D824" s="31" t="s">
        <v>437</v>
      </c>
      <c r="E824" s="31" t="s">
        <v>767</v>
      </c>
      <c r="F824" s="31" t="s">
        <v>337</v>
      </c>
      <c r="G824" s="31" t="s">
        <v>1195</v>
      </c>
      <c r="H824" s="31" t="s">
        <v>1203</v>
      </c>
      <c r="I824" s="31" t="s">
        <v>564</v>
      </c>
      <c r="K824" s="31" t="s">
        <v>565</v>
      </c>
      <c r="L824" s="31" t="s">
        <v>2135</v>
      </c>
      <c r="M824" t="s">
        <v>2136</v>
      </c>
      <c r="N824" t="s">
        <v>2533</v>
      </c>
    </row>
    <row r="825" spans="1:14" x14ac:dyDescent="0.2">
      <c r="A825" s="32">
        <v>18573</v>
      </c>
      <c r="B825" s="31" t="s">
        <v>1421</v>
      </c>
      <c r="D825" s="31" t="s">
        <v>382</v>
      </c>
      <c r="E825" s="31" t="s">
        <v>833</v>
      </c>
      <c r="F825" s="31" t="s">
        <v>343</v>
      </c>
      <c r="G825" s="31" t="s">
        <v>1195</v>
      </c>
      <c r="H825" s="31" t="s">
        <v>1203</v>
      </c>
      <c r="I825" s="31" t="s">
        <v>564</v>
      </c>
      <c r="K825" s="31" t="s">
        <v>565</v>
      </c>
      <c r="L825" s="31" t="s">
        <v>1892</v>
      </c>
      <c r="M825" t="s">
        <v>2137</v>
      </c>
      <c r="N825" t="s">
        <v>2261</v>
      </c>
    </row>
    <row r="826" spans="1:14" x14ac:dyDescent="0.2">
      <c r="A826" s="32">
        <v>18618</v>
      </c>
      <c r="B826" s="31" t="s">
        <v>1422</v>
      </c>
      <c r="D826" s="31" t="s">
        <v>595</v>
      </c>
      <c r="E826" s="31" t="s">
        <v>767</v>
      </c>
      <c r="F826" s="31" t="s">
        <v>338</v>
      </c>
      <c r="G826" s="31" t="s">
        <v>1195</v>
      </c>
      <c r="H826" s="31" t="s">
        <v>1198</v>
      </c>
      <c r="I826" s="31" t="s">
        <v>564</v>
      </c>
      <c r="K826" s="31" t="s">
        <v>565</v>
      </c>
      <c r="L826" s="31" t="s">
        <v>2138</v>
      </c>
      <c r="M826" t="s">
        <v>1866</v>
      </c>
      <c r="N826" t="s">
        <v>2534</v>
      </c>
    </row>
    <row r="827" spans="1:14" x14ac:dyDescent="0.2">
      <c r="A827" s="32">
        <v>18626</v>
      </c>
      <c r="B827" s="31" t="s">
        <v>986</v>
      </c>
      <c r="D827" s="31" t="s">
        <v>376</v>
      </c>
      <c r="E827" s="31" t="s">
        <v>588</v>
      </c>
      <c r="F827" s="31" t="s">
        <v>335</v>
      </c>
      <c r="G827" s="31" t="s">
        <v>1195</v>
      </c>
      <c r="H827" s="31" t="s">
        <v>1196</v>
      </c>
      <c r="I827" s="31" t="s">
        <v>564</v>
      </c>
      <c r="K827" s="31" t="s">
        <v>565</v>
      </c>
      <c r="L827" s="31" t="s">
        <v>1804</v>
      </c>
      <c r="M827" t="s">
        <v>1805</v>
      </c>
      <c r="N827" t="s">
        <v>2362</v>
      </c>
    </row>
    <row r="828" spans="1:14" x14ac:dyDescent="0.2">
      <c r="A828" s="32">
        <v>18657</v>
      </c>
      <c r="B828" s="31" t="s">
        <v>987</v>
      </c>
      <c r="D828" s="31" t="s">
        <v>182</v>
      </c>
      <c r="E828" s="31" t="s">
        <v>880</v>
      </c>
      <c r="F828" s="31" t="s">
        <v>342</v>
      </c>
      <c r="G828" s="31" t="s">
        <v>1195</v>
      </c>
      <c r="H828" s="31" t="s">
        <v>1203</v>
      </c>
      <c r="I828" s="31" t="s">
        <v>564</v>
      </c>
      <c r="K828" s="31" t="s">
        <v>565</v>
      </c>
      <c r="L828" s="31" t="s">
        <v>69</v>
      </c>
      <c r="M828" t="s">
        <v>57</v>
      </c>
      <c r="N828" t="s">
        <v>2363</v>
      </c>
    </row>
    <row r="829" spans="1:14" x14ac:dyDescent="0.2">
      <c r="A829" s="32">
        <v>18716</v>
      </c>
      <c r="B829" s="31" t="s">
        <v>990</v>
      </c>
      <c r="D829" s="31" t="s">
        <v>512</v>
      </c>
      <c r="E829" s="31" t="s">
        <v>711</v>
      </c>
      <c r="F829" s="31" t="s">
        <v>345</v>
      </c>
      <c r="G829" s="31" t="s">
        <v>1195</v>
      </c>
      <c r="H829" s="31" t="s">
        <v>1203</v>
      </c>
      <c r="I829" s="31" t="s">
        <v>564</v>
      </c>
      <c r="K829" s="31" t="s">
        <v>565</v>
      </c>
      <c r="L829" s="31" t="s">
        <v>1807</v>
      </c>
      <c r="M829" t="s">
        <v>1808</v>
      </c>
      <c r="N829" t="s">
        <v>2300</v>
      </c>
    </row>
    <row r="830" spans="1:14" x14ac:dyDescent="0.2">
      <c r="A830" s="32">
        <v>19035</v>
      </c>
      <c r="B830" s="31" t="s">
        <v>1423</v>
      </c>
      <c r="D830" s="31" t="s">
        <v>839</v>
      </c>
      <c r="E830" s="31" t="s">
        <v>915</v>
      </c>
      <c r="F830" s="31" t="s">
        <v>337</v>
      </c>
      <c r="G830" s="31" t="s">
        <v>1195</v>
      </c>
      <c r="H830" s="31" t="s">
        <v>1203</v>
      </c>
      <c r="I830" s="31" t="s">
        <v>564</v>
      </c>
      <c r="K830" s="31" t="s">
        <v>565</v>
      </c>
      <c r="L830" s="31" t="s">
        <v>2139</v>
      </c>
      <c r="M830" t="s">
        <v>1890</v>
      </c>
      <c r="N830" t="s">
        <v>2535</v>
      </c>
    </row>
    <row r="831" spans="1:14" x14ac:dyDescent="0.2">
      <c r="A831" s="32">
        <v>19058</v>
      </c>
      <c r="B831" s="31" t="s">
        <v>1424</v>
      </c>
      <c r="D831" s="31" t="s">
        <v>851</v>
      </c>
      <c r="E831" s="31" t="s">
        <v>767</v>
      </c>
      <c r="F831" s="31" t="s">
        <v>339</v>
      </c>
      <c r="G831" s="31" t="s">
        <v>1195</v>
      </c>
      <c r="H831" s="31" t="s">
        <v>1203</v>
      </c>
      <c r="I831" s="31" t="s">
        <v>564</v>
      </c>
      <c r="K831" s="31" t="s">
        <v>565</v>
      </c>
      <c r="L831" s="31" t="s">
        <v>1714</v>
      </c>
      <c r="M831" t="s">
        <v>2140</v>
      </c>
      <c r="N831" t="s">
        <v>2536</v>
      </c>
    </row>
    <row r="832" spans="1:14" x14ac:dyDescent="0.2">
      <c r="A832" s="32">
        <v>19292</v>
      </c>
      <c r="B832" s="31" t="s">
        <v>1425</v>
      </c>
      <c r="D832" s="31" t="s">
        <v>787</v>
      </c>
      <c r="E832" s="31" t="s">
        <v>711</v>
      </c>
      <c r="F832" s="31" t="s">
        <v>341</v>
      </c>
      <c r="G832" s="31" t="s">
        <v>1195</v>
      </c>
      <c r="H832" s="31" t="s">
        <v>1203</v>
      </c>
      <c r="I832" s="31" t="s">
        <v>564</v>
      </c>
      <c r="K832" s="31" t="s">
        <v>565</v>
      </c>
      <c r="L832" s="31" t="s">
        <v>1800</v>
      </c>
      <c r="M832" t="s">
        <v>44</v>
      </c>
      <c r="N832" t="s">
        <v>2537</v>
      </c>
    </row>
    <row r="833" spans="1:14" x14ac:dyDescent="0.2">
      <c r="A833" s="32">
        <v>19452</v>
      </c>
      <c r="B833" s="31" t="s">
        <v>1426</v>
      </c>
      <c r="D833" s="31" t="s">
        <v>369</v>
      </c>
      <c r="E833" s="31" t="s">
        <v>711</v>
      </c>
      <c r="F833" s="31" t="s">
        <v>333</v>
      </c>
      <c r="G833" s="31" t="s">
        <v>1195</v>
      </c>
      <c r="H833" s="31" t="s">
        <v>1203</v>
      </c>
      <c r="I833" s="31" t="s">
        <v>564</v>
      </c>
      <c r="K833" s="31" t="s">
        <v>565</v>
      </c>
      <c r="L833" s="31" t="s">
        <v>1820</v>
      </c>
      <c r="M833" t="s">
        <v>2141</v>
      </c>
      <c r="N833" t="s">
        <v>2220</v>
      </c>
    </row>
    <row r="834" spans="1:14" x14ac:dyDescent="0.2">
      <c r="A834" s="32">
        <v>19483</v>
      </c>
      <c r="B834" s="31" t="s">
        <v>1427</v>
      </c>
      <c r="D834" s="31" t="s">
        <v>419</v>
      </c>
      <c r="E834" s="31" t="s">
        <v>880</v>
      </c>
      <c r="F834" s="31" t="s">
        <v>333</v>
      </c>
      <c r="G834" s="31" t="s">
        <v>1195</v>
      </c>
      <c r="H834" s="31" t="s">
        <v>1203</v>
      </c>
      <c r="I834" s="31" t="s">
        <v>564</v>
      </c>
      <c r="K834" s="31" t="s">
        <v>565</v>
      </c>
      <c r="L834" s="31" t="s">
        <v>1629</v>
      </c>
      <c r="M834" t="s">
        <v>1540</v>
      </c>
      <c r="N834" t="s">
        <v>2515</v>
      </c>
    </row>
    <row r="835" spans="1:14" x14ac:dyDescent="0.2">
      <c r="A835" s="32">
        <v>19561</v>
      </c>
      <c r="B835" s="31" t="s">
        <v>1428</v>
      </c>
      <c r="D835" s="31" t="s">
        <v>665</v>
      </c>
      <c r="E835" s="31" t="s">
        <v>588</v>
      </c>
      <c r="F835" s="31" t="s">
        <v>333</v>
      </c>
      <c r="G835" s="31" t="s">
        <v>1195</v>
      </c>
      <c r="H835" s="31" t="s">
        <v>1198</v>
      </c>
      <c r="I835" s="31" t="s">
        <v>564</v>
      </c>
      <c r="K835" s="31" t="s">
        <v>565</v>
      </c>
      <c r="L835" s="31" t="s">
        <v>9</v>
      </c>
      <c r="M835" t="s">
        <v>563</v>
      </c>
      <c r="N835" t="s">
        <v>2213</v>
      </c>
    </row>
    <row r="836" spans="1:14" x14ac:dyDescent="0.2">
      <c r="A836" s="32">
        <v>19723</v>
      </c>
      <c r="B836" s="31" t="s">
        <v>1429</v>
      </c>
      <c r="D836" s="31" t="s">
        <v>580</v>
      </c>
      <c r="E836" s="31" t="s">
        <v>653</v>
      </c>
      <c r="F836" s="31" t="s">
        <v>338</v>
      </c>
      <c r="G836" s="31" t="s">
        <v>1195</v>
      </c>
      <c r="H836" s="31" t="s">
        <v>1203</v>
      </c>
      <c r="I836" s="31" t="s">
        <v>564</v>
      </c>
      <c r="K836" s="31" t="s">
        <v>565</v>
      </c>
      <c r="L836" s="31" t="s">
        <v>2142</v>
      </c>
      <c r="M836" t="s">
        <v>2143</v>
      </c>
      <c r="N836" t="s">
        <v>2229</v>
      </c>
    </row>
    <row r="837" spans="1:14" x14ac:dyDescent="0.2">
      <c r="A837" s="32">
        <v>19739</v>
      </c>
      <c r="B837" s="31" t="s">
        <v>1430</v>
      </c>
      <c r="D837" s="31" t="s">
        <v>1014</v>
      </c>
      <c r="E837" s="31" t="s">
        <v>711</v>
      </c>
      <c r="F837" s="31" t="s">
        <v>339</v>
      </c>
      <c r="G837" s="31" t="s">
        <v>1195</v>
      </c>
      <c r="H837" s="31" t="s">
        <v>1198</v>
      </c>
      <c r="I837" s="31" t="s">
        <v>564</v>
      </c>
      <c r="K837" s="31" t="s">
        <v>565</v>
      </c>
      <c r="L837" s="31" t="s">
        <v>2144</v>
      </c>
      <c r="M837" t="s">
        <v>2145</v>
      </c>
      <c r="N837" t="s">
        <v>2538</v>
      </c>
    </row>
    <row r="838" spans="1:14" x14ac:dyDescent="0.2">
      <c r="A838" s="32">
        <v>19809</v>
      </c>
      <c r="B838" s="31" t="s">
        <v>1431</v>
      </c>
      <c r="D838" s="31" t="s">
        <v>1432</v>
      </c>
      <c r="E838" s="31" t="s">
        <v>767</v>
      </c>
      <c r="F838" s="31" t="s">
        <v>343</v>
      </c>
      <c r="G838" s="31" t="s">
        <v>1195</v>
      </c>
      <c r="H838" s="31" t="s">
        <v>1203</v>
      </c>
      <c r="I838" s="31" t="s">
        <v>564</v>
      </c>
      <c r="K838" s="31" t="s">
        <v>565</v>
      </c>
      <c r="L838" s="31" t="s">
        <v>2146</v>
      </c>
      <c r="M838" t="s">
        <v>122</v>
      </c>
      <c r="N838" t="s">
        <v>2246</v>
      </c>
    </row>
    <row r="839" spans="1:14" x14ac:dyDescent="0.2">
      <c r="A839" s="32">
        <v>19840</v>
      </c>
      <c r="B839" s="31" t="s">
        <v>1015</v>
      </c>
      <c r="D839" s="31" t="s">
        <v>785</v>
      </c>
      <c r="E839" s="31" t="s">
        <v>653</v>
      </c>
      <c r="F839" s="31" t="s">
        <v>334</v>
      </c>
      <c r="G839" s="31" t="s">
        <v>1195</v>
      </c>
      <c r="H839" s="31" t="s">
        <v>1203</v>
      </c>
      <c r="I839" s="31" t="s">
        <v>564</v>
      </c>
      <c r="K839" s="31" t="s">
        <v>565</v>
      </c>
      <c r="L839" s="31" t="s">
        <v>1540</v>
      </c>
      <c r="M839" t="s">
        <v>34</v>
      </c>
      <c r="N839" t="s">
        <v>2371</v>
      </c>
    </row>
    <row r="840" spans="1:14" x14ac:dyDescent="0.2">
      <c r="A840" s="32">
        <v>20019</v>
      </c>
      <c r="B840" s="31" t="s">
        <v>1433</v>
      </c>
      <c r="D840" s="31" t="s">
        <v>1269</v>
      </c>
      <c r="E840" s="31" t="s">
        <v>623</v>
      </c>
      <c r="F840" s="31" t="s">
        <v>333</v>
      </c>
      <c r="G840" s="31" t="s">
        <v>1195</v>
      </c>
      <c r="H840" s="31" t="s">
        <v>1198</v>
      </c>
      <c r="I840" s="31" t="s">
        <v>564</v>
      </c>
      <c r="K840" s="31" t="s">
        <v>565</v>
      </c>
      <c r="L840" s="31" t="s">
        <v>2113</v>
      </c>
      <c r="N840" t="s">
        <v>2539</v>
      </c>
    </row>
    <row r="841" spans="1:14" x14ac:dyDescent="0.2">
      <c r="A841" s="32">
        <v>20129</v>
      </c>
      <c r="B841" s="31" t="s">
        <v>1434</v>
      </c>
      <c r="D841" s="31" t="s">
        <v>993</v>
      </c>
      <c r="E841" s="31" t="s">
        <v>653</v>
      </c>
      <c r="F841" s="31" t="s">
        <v>334</v>
      </c>
      <c r="G841" s="31" t="s">
        <v>1195</v>
      </c>
      <c r="H841" s="31" t="s">
        <v>1203</v>
      </c>
      <c r="I841" s="31" t="s">
        <v>564</v>
      </c>
      <c r="K841" s="31" t="s">
        <v>565</v>
      </c>
      <c r="L841" s="31" t="s">
        <v>2147</v>
      </c>
      <c r="M841" t="s">
        <v>2148</v>
      </c>
      <c r="N841" t="s">
        <v>2540</v>
      </c>
    </row>
    <row r="842" spans="1:14" x14ac:dyDescent="0.2">
      <c r="A842" s="32">
        <v>20150</v>
      </c>
      <c r="B842" s="31" t="s">
        <v>1435</v>
      </c>
      <c r="D842" s="31" t="s">
        <v>461</v>
      </c>
      <c r="E842" s="31" t="s">
        <v>623</v>
      </c>
      <c r="F842" s="31" t="s">
        <v>335</v>
      </c>
      <c r="G842" s="31" t="s">
        <v>1195</v>
      </c>
      <c r="H842" s="31" t="s">
        <v>1203</v>
      </c>
      <c r="I842" s="31" t="s">
        <v>564</v>
      </c>
      <c r="K842" s="31" t="s">
        <v>565</v>
      </c>
      <c r="L842" s="31" t="s">
        <v>89</v>
      </c>
      <c r="M842" t="s">
        <v>1793</v>
      </c>
      <c r="N842" t="s">
        <v>2348</v>
      </c>
    </row>
    <row r="843" spans="1:14" x14ac:dyDescent="0.2">
      <c r="A843" s="32">
        <v>20518</v>
      </c>
      <c r="B843" s="31" t="s">
        <v>1436</v>
      </c>
      <c r="D843" s="31" t="s">
        <v>390</v>
      </c>
      <c r="E843" s="31" t="s">
        <v>915</v>
      </c>
      <c r="F843" s="31" t="s">
        <v>337</v>
      </c>
      <c r="G843" s="31" t="s">
        <v>1195</v>
      </c>
      <c r="H843" s="31" t="s">
        <v>1203</v>
      </c>
      <c r="I843" s="31" t="s">
        <v>564</v>
      </c>
      <c r="K843" s="31" t="s">
        <v>565</v>
      </c>
      <c r="L843" s="31" t="s">
        <v>2149</v>
      </c>
      <c r="M843" t="s">
        <v>2150</v>
      </c>
      <c r="N843" t="s">
        <v>2330</v>
      </c>
    </row>
    <row r="844" spans="1:14" x14ac:dyDescent="0.2">
      <c r="A844" s="32">
        <v>20777</v>
      </c>
      <c r="B844" s="31" t="s">
        <v>1027</v>
      </c>
      <c r="D844" s="31" t="s">
        <v>419</v>
      </c>
      <c r="E844" s="31" t="s">
        <v>653</v>
      </c>
      <c r="F844" s="31" t="s">
        <v>333</v>
      </c>
      <c r="G844" s="31" t="s">
        <v>1195</v>
      </c>
      <c r="H844" s="31" t="s">
        <v>1203</v>
      </c>
      <c r="I844" s="31" t="s">
        <v>564</v>
      </c>
      <c r="K844" s="31" t="s">
        <v>565</v>
      </c>
      <c r="L844" s="31" t="s">
        <v>1825</v>
      </c>
      <c r="M844" t="s">
        <v>1830</v>
      </c>
      <c r="N844" t="s">
        <v>2375</v>
      </c>
    </row>
    <row r="845" spans="1:14" x14ac:dyDescent="0.2">
      <c r="A845" s="32">
        <v>20850</v>
      </c>
      <c r="B845" s="31" t="s">
        <v>1437</v>
      </c>
      <c r="D845" s="31" t="s">
        <v>636</v>
      </c>
      <c r="E845" s="31" t="s">
        <v>623</v>
      </c>
      <c r="F845" s="31" t="s">
        <v>344</v>
      </c>
      <c r="G845" s="31" t="s">
        <v>1195</v>
      </c>
      <c r="H845" s="31" t="s">
        <v>1196</v>
      </c>
      <c r="I845" s="31" t="s">
        <v>564</v>
      </c>
      <c r="K845" s="31" t="s">
        <v>565</v>
      </c>
      <c r="L845" s="31" t="s">
        <v>2151</v>
      </c>
      <c r="M845" t="s">
        <v>443</v>
      </c>
      <c r="N845" t="s">
        <v>2230</v>
      </c>
    </row>
    <row r="846" spans="1:14" x14ac:dyDescent="0.2">
      <c r="A846" s="32">
        <v>20920</v>
      </c>
      <c r="B846" s="31" t="s">
        <v>1438</v>
      </c>
      <c r="D846" s="31" t="s">
        <v>536</v>
      </c>
      <c r="E846" s="31" t="s">
        <v>767</v>
      </c>
      <c r="F846" s="31" t="s">
        <v>333</v>
      </c>
      <c r="G846" s="31" t="s">
        <v>1195</v>
      </c>
      <c r="H846" s="31" t="s">
        <v>1203</v>
      </c>
      <c r="I846" s="31" t="s">
        <v>564</v>
      </c>
      <c r="K846" s="31" t="s">
        <v>565</v>
      </c>
      <c r="L846" s="31" t="s">
        <v>71</v>
      </c>
      <c r="M846" t="s">
        <v>25</v>
      </c>
      <c r="N846" t="s">
        <v>2541</v>
      </c>
    </row>
    <row r="847" spans="1:14" x14ac:dyDescent="0.2">
      <c r="A847" s="32">
        <v>20922</v>
      </c>
      <c r="B847" s="31" t="s">
        <v>1439</v>
      </c>
      <c r="D847" s="31" t="s">
        <v>1031</v>
      </c>
      <c r="E847" s="31" t="s">
        <v>653</v>
      </c>
      <c r="F847" s="31" t="s">
        <v>345</v>
      </c>
      <c r="G847" s="31" t="s">
        <v>1195</v>
      </c>
      <c r="H847" s="31" t="s">
        <v>1203</v>
      </c>
      <c r="I847" s="31" t="s">
        <v>564</v>
      </c>
      <c r="K847" s="31" t="s">
        <v>565</v>
      </c>
      <c r="L847" s="31" t="s">
        <v>2152</v>
      </c>
      <c r="M847" t="s">
        <v>2153</v>
      </c>
      <c r="N847" t="s">
        <v>2542</v>
      </c>
    </row>
    <row r="848" spans="1:14" x14ac:dyDescent="0.2">
      <c r="A848" s="32">
        <v>20949</v>
      </c>
      <c r="B848" s="31" t="s">
        <v>1440</v>
      </c>
      <c r="D848" s="31" t="s">
        <v>178</v>
      </c>
      <c r="E848" s="31" t="s">
        <v>767</v>
      </c>
      <c r="F848" s="31" t="s">
        <v>339</v>
      </c>
      <c r="G848" s="31" t="s">
        <v>1195</v>
      </c>
      <c r="H848" s="31" t="s">
        <v>1203</v>
      </c>
      <c r="I848" s="31" t="s">
        <v>564</v>
      </c>
      <c r="K848" s="31" t="s">
        <v>565</v>
      </c>
      <c r="L848" s="31" t="s">
        <v>72</v>
      </c>
      <c r="M848" t="s">
        <v>156</v>
      </c>
      <c r="N848" t="s">
        <v>2543</v>
      </c>
    </row>
    <row r="849" spans="1:14" x14ac:dyDescent="0.2">
      <c r="A849" s="32">
        <v>20973</v>
      </c>
      <c r="B849" s="31" t="s">
        <v>1032</v>
      </c>
      <c r="D849" s="31" t="s">
        <v>1033</v>
      </c>
      <c r="E849" s="31" t="s">
        <v>767</v>
      </c>
      <c r="F849" s="31" t="s">
        <v>334</v>
      </c>
      <c r="G849" s="31" t="s">
        <v>1195</v>
      </c>
      <c r="H849" s="31" t="s">
        <v>1198</v>
      </c>
      <c r="I849" s="31" t="s">
        <v>564</v>
      </c>
      <c r="K849" s="31" t="s">
        <v>565</v>
      </c>
      <c r="L849" s="31" t="s">
        <v>17</v>
      </c>
      <c r="M849" t="s">
        <v>1832</v>
      </c>
      <c r="N849" t="s">
        <v>2264</v>
      </c>
    </row>
    <row r="850" spans="1:14" x14ac:dyDescent="0.2">
      <c r="A850" s="32">
        <v>21008</v>
      </c>
      <c r="B850" s="31" t="s">
        <v>1441</v>
      </c>
      <c r="D850" s="31" t="s">
        <v>1010</v>
      </c>
      <c r="E850" s="31" t="s">
        <v>708</v>
      </c>
      <c r="F850" s="31" t="s">
        <v>333</v>
      </c>
      <c r="G850" s="31" t="s">
        <v>1195</v>
      </c>
      <c r="H850" s="31" t="s">
        <v>1198</v>
      </c>
      <c r="I850" s="31" t="s">
        <v>564</v>
      </c>
      <c r="K850" s="31" t="s">
        <v>565</v>
      </c>
      <c r="L850" s="31" t="s">
        <v>2154</v>
      </c>
      <c r="M850" t="s">
        <v>2155</v>
      </c>
      <c r="N850" t="s">
        <v>2544</v>
      </c>
    </row>
    <row r="851" spans="1:14" x14ac:dyDescent="0.2">
      <c r="A851" s="32">
        <v>21019</v>
      </c>
      <c r="B851" s="31" t="s">
        <v>1442</v>
      </c>
      <c r="D851" s="31" t="s">
        <v>969</v>
      </c>
      <c r="E851" s="31" t="s">
        <v>767</v>
      </c>
      <c r="F851" s="31" t="s">
        <v>336</v>
      </c>
      <c r="G851" s="31" t="s">
        <v>1195</v>
      </c>
      <c r="H851" s="31" t="s">
        <v>1203</v>
      </c>
      <c r="I851" s="31" t="s">
        <v>564</v>
      </c>
      <c r="K851" s="31" t="s">
        <v>565</v>
      </c>
      <c r="L851" s="31" t="s">
        <v>146</v>
      </c>
      <c r="M851" t="s">
        <v>60</v>
      </c>
      <c r="N851" t="s">
        <v>2262</v>
      </c>
    </row>
    <row r="852" spans="1:14" x14ac:dyDescent="0.2">
      <c r="A852" s="32">
        <v>21039</v>
      </c>
      <c r="B852" s="31" t="s">
        <v>1037</v>
      </c>
      <c r="D852" s="31" t="s">
        <v>481</v>
      </c>
      <c r="E852" s="31" t="s">
        <v>653</v>
      </c>
      <c r="F852" s="31" t="s">
        <v>335</v>
      </c>
      <c r="G852" s="31" t="s">
        <v>1195</v>
      </c>
      <c r="H852" s="31" t="s">
        <v>1203</v>
      </c>
      <c r="I852" s="31" t="s">
        <v>564</v>
      </c>
      <c r="K852" s="31" t="s">
        <v>565</v>
      </c>
      <c r="L852" s="31" t="s">
        <v>1836</v>
      </c>
      <c r="M852" t="s">
        <v>1837</v>
      </c>
      <c r="N852" t="s">
        <v>2379</v>
      </c>
    </row>
    <row r="853" spans="1:14" x14ac:dyDescent="0.2">
      <c r="A853" s="32">
        <v>21070</v>
      </c>
      <c r="B853" s="31" t="s">
        <v>1443</v>
      </c>
      <c r="D853" s="31" t="s">
        <v>381</v>
      </c>
      <c r="E853" s="31" t="s">
        <v>796</v>
      </c>
      <c r="F853" s="31" t="s">
        <v>343</v>
      </c>
      <c r="G853" s="31" t="s">
        <v>1195</v>
      </c>
      <c r="H853" s="31" t="s">
        <v>1203</v>
      </c>
      <c r="I853" s="31" t="s">
        <v>564</v>
      </c>
      <c r="K853" s="31" t="s">
        <v>565</v>
      </c>
      <c r="L853" s="31" t="s">
        <v>2156</v>
      </c>
      <c r="N853" t="s">
        <v>2545</v>
      </c>
    </row>
    <row r="854" spans="1:14" x14ac:dyDescent="0.2">
      <c r="A854" s="32">
        <v>21090</v>
      </c>
      <c r="B854" s="31" t="s">
        <v>1444</v>
      </c>
      <c r="D854" s="31" t="s">
        <v>447</v>
      </c>
      <c r="E854" s="31" t="s">
        <v>915</v>
      </c>
      <c r="F854" s="31" t="s">
        <v>333</v>
      </c>
      <c r="G854" s="31" t="s">
        <v>1195</v>
      </c>
      <c r="H854" s="31" t="s">
        <v>1203</v>
      </c>
      <c r="I854" s="31" t="s">
        <v>564</v>
      </c>
      <c r="K854" s="31" t="s">
        <v>952</v>
      </c>
      <c r="L854" s="31" t="s">
        <v>1521</v>
      </c>
      <c r="M854" t="s">
        <v>9</v>
      </c>
      <c r="N854" t="s">
        <v>2226</v>
      </c>
    </row>
    <row r="855" spans="1:14" x14ac:dyDescent="0.2">
      <c r="A855" s="32">
        <v>21941</v>
      </c>
      <c r="B855" s="31" t="s">
        <v>1046</v>
      </c>
      <c r="D855" s="31" t="s">
        <v>818</v>
      </c>
      <c r="E855" s="31" t="s">
        <v>653</v>
      </c>
      <c r="F855" s="31" t="s">
        <v>333</v>
      </c>
      <c r="G855" s="31" t="s">
        <v>1195</v>
      </c>
      <c r="H855" s="31" t="s">
        <v>1203</v>
      </c>
      <c r="I855" s="31" t="s">
        <v>564</v>
      </c>
      <c r="K855" s="31" t="s">
        <v>565</v>
      </c>
      <c r="L855" s="31" t="s">
        <v>490</v>
      </c>
      <c r="M855" t="s">
        <v>1847</v>
      </c>
      <c r="N855" t="s">
        <v>2383</v>
      </c>
    </row>
    <row r="856" spans="1:14" x14ac:dyDescent="0.2">
      <c r="A856" s="32">
        <v>22001</v>
      </c>
      <c r="B856" s="31" t="s">
        <v>1445</v>
      </c>
      <c r="D856" s="31" t="s">
        <v>532</v>
      </c>
      <c r="E856" s="31" t="s">
        <v>653</v>
      </c>
      <c r="F856" s="31" t="s">
        <v>335</v>
      </c>
      <c r="G856" s="31" t="s">
        <v>1195</v>
      </c>
      <c r="H856" s="31" t="s">
        <v>1198</v>
      </c>
      <c r="I856" s="31" t="s">
        <v>564</v>
      </c>
      <c r="K856" s="31" t="s">
        <v>565</v>
      </c>
      <c r="L856" s="31" t="s">
        <v>2157</v>
      </c>
      <c r="M856" t="s">
        <v>2158</v>
      </c>
      <c r="N856" t="s">
        <v>2546</v>
      </c>
    </row>
    <row r="857" spans="1:14" x14ac:dyDescent="0.2">
      <c r="A857" s="32">
        <v>22057</v>
      </c>
      <c r="B857" s="31" t="s">
        <v>1049</v>
      </c>
      <c r="D857" s="31" t="s">
        <v>785</v>
      </c>
      <c r="E857" s="31" t="s">
        <v>767</v>
      </c>
      <c r="F857" s="31" t="s">
        <v>334</v>
      </c>
      <c r="G857" s="31" t="s">
        <v>1195</v>
      </c>
      <c r="H857" s="31" t="s">
        <v>1203</v>
      </c>
      <c r="I857" s="31" t="s">
        <v>564</v>
      </c>
      <c r="K857" s="31" t="s">
        <v>565</v>
      </c>
      <c r="L857" s="31" t="s">
        <v>1849</v>
      </c>
      <c r="M857" t="s">
        <v>9</v>
      </c>
      <c r="N857" t="s">
        <v>2262</v>
      </c>
    </row>
    <row r="858" spans="1:14" x14ac:dyDescent="0.2">
      <c r="A858" s="32">
        <v>22356</v>
      </c>
      <c r="B858" s="31" t="s">
        <v>1446</v>
      </c>
      <c r="D858" s="31" t="s">
        <v>601</v>
      </c>
      <c r="E858" s="31" t="s">
        <v>575</v>
      </c>
      <c r="F858" s="31" t="s">
        <v>338</v>
      </c>
      <c r="G858" s="31" t="s">
        <v>1195</v>
      </c>
      <c r="H858" s="31" t="s">
        <v>1203</v>
      </c>
      <c r="I858" s="31" t="s">
        <v>564</v>
      </c>
      <c r="K858" s="31" t="s">
        <v>565</v>
      </c>
      <c r="L858" s="31" t="s">
        <v>2159</v>
      </c>
      <c r="M858" t="s">
        <v>2160</v>
      </c>
      <c r="N858" t="s">
        <v>2313</v>
      </c>
    </row>
    <row r="859" spans="1:14" x14ac:dyDescent="0.2">
      <c r="A859" s="32">
        <v>22441</v>
      </c>
      <c r="B859" s="31" t="s">
        <v>1447</v>
      </c>
      <c r="D859" s="31" t="s">
        <v>469</v>
      </c>
      <c r="E859" s="31" t="s">
        <v>767</v>
      </c>
      <c r="F859" s="31" t="s">
        <v>340</v>
      </c>
      <c r="G859" s="31" t="s">
        <v>1195</v>
      </c>
      <c r="H859" s="31" t="s">
        <v>1203</v>
      </c>
      <c r="I859" s="31" t="s">
        <v>564</v>
      </c>
      <c r="K859" s="31" t="s">
        <v>565</v>
      </c>
      <c r="L859" s="31" t="s">
        <v>2161</v>
      </c>
      <c r="M859" t="s">
        <v>406</v>
      </c>
      <c r="N859" t="s">
        <v>2547</v>
      </c>
    </row>
    <row r="860" spans="1:14" x14ac:dyDescent="0.2">
      <c r="A860" s="32">
        <v>23281</v>
      </c>
      <c r="B860" s="31" t="s">
        <v>1448</v>
      </c>
      <c r="D860" s="31" t="s">
        <v>1449</v>
      </c>
      <c r="E860" s="31" t="s">
        <v>711</v>
      </c>
      <c r="F860" s="31" t="s">
        <v>332</v>
      </c>
      <c r="G860" s="31" t="s">
        <v>1195</v>
      </c>
      <c r="H860" s="31" t="s">
        <v>1203</v>
      </c>
      <c r="I860" s="31" t="s">
        <v>564</v>
      </c>
      <c r="K860" s="31" t="s">
        <v>952</v>
      </c>
      <c r="L860" s="31" t="s">
        <v>13</v>
      </c>
      <c r="M860" t="s">
        <v>25</v>
      </c>
      <c r="N860" t="s">
        <v>2262</v>
      </c>
    </row>
    <row r="861" spans="1:14" x14ac:dyDescent="0.2">
      <c r="A861" s="32">
        <v>23350</v>
      </c>
      <c r="B861" s="31" t="s">
        <v>1450</v>
      </c>
      <c r="D861" s="31" t="s">
        <v>330</v>
      </c>
      <c r="E861" s="31" t="s">
        <v>915</v>
      </c>
      <c r="F861" s="31" t="s">
        <v>337</v>
      </c>
      <c r="G861" s="31" t="s">
        <v>1195</v>
      </c>
      <c r="H861" s="31" t="s">
        <v>1203</v>
      </c>
      <c r="I861" s="31" t="s">
        <v>564</v>
      </c>
      <c r="K861" s="31" t="s">
        <v>565</v>
      </c>
      <c r="L861" s="31" t="s">
        <v>13</v>
      </c>
      <c r="M861" t="s">
        <v>37</v>
      </c>
      <c r="N861" t="s">
        <v>2330</v>
      </c>
    </row>
    <row r="862" spans="1:14" x14ac:dyDescent="0.2">
      <c r="A862" s="32">
        <v>23662</v>
      </c>
      <c r="B862" s="31" t="s">
        <v>1451</v>
      </c>
      <c r="D862" s="31" t="s">
        <v>534</v>
      </c>
      <c r="E862" s="31" t="s">
        <v>915</v>
      </c>
      <c r="F862" s="31" t="s">
        <v>333</v>
      </c>
      <c r="G862" s="31" t="s">
        <v>1195</v>
      </c>
      <c r="H862" s="31" t="s">
        <v>1203</v>
      </c>
      <c r="I862" s="31" t="s">
        <v>564</v>
      </c>
      <c r="K862" s="31" t="s">
        <v>565</v>
      </c>
      <c r="L862" s="31" t="s">
        <v>562</v>
      </c>
      <c r="M862" t="s">
        <v>325</v>
      </c>
      <c r="N862" t="s">
        <v>2541</v>
      </c>
    </row>
    <row r="863" spans="1:14" x14ac:dyDescent="0.2">
      <c r="A863" s="32">
        <v>23707</v>
      </c>
      <c r="B863" s="31" t="s">
        <v>1452</v>
      </c>
      <c r="D863" s="31" t="s">
        <v>426</v>
      </c>
      <c r="E863" s="31" t="s">
        <v>623</v>
      </c>
      <c r="F863" s="31" t="s">
        <v>339</v>
      </c>
      <c r="G863" s="31" t="s">
        <v>1195</v>
      </c>
      <c r="H863" s="31" t="s">
        <v>1203</v>
      </c>
      <c r="I863" s="31" t="s">
        <v>564</v>
      </c>
      <c r="K863" s="31" t="s">
        <v>565</v>
      </c>
      <c r="L863" s="31" t="s">
        <v>544</v>
      </c>
      <c r="M863" t="s">
        <v>2162</v>
      </c>
      <c r="N863" t="s">
        <v>2548</v>
      </c>
    </row>
    <row r="864" spans="1:14" x14ac:dyDescent="0.2">
      <c r="A864" s="32">
        <v>24267</v>
      </c>
      <c r="B864" s="31" t="s">
        <v>1453</v>
      </c>
      <c r="D864" s="31" t="s">
        <v>991</v>
      </c>
      <c r="E864" s="31" t="s">
        <v>653</v>
      </c>
      <c r="F864" s="31" t="s">
        <v>345</v>
      </c>
      <c r="G864" s="31" t="s">
        <v>1195</v>
      </c>
      <c r="H864" s="31" t="s">
        <v>1198</v>
      </c>
      <c r="I864" s="31" t="s">
        <v>564</v>
      </c>
      <c r="K864" s="31" t="s">
        <v>565</v>
      </c>
      <c r="L864" s="31" t="s">
        <v>10</v>
      </c>
      <c r="M864" t="s">
        <v>2163</v>
      </c>
      <c r="N864" t="s">
        <v>2549</v>
      </c>
    </row>
    <row r="865" spans="1:14" x14ac:dyDescent="0.2">
      <c r="A865" s="32">
        <v>24933</v>
      </c>
      <c r="B865" s="31" t="s">
        <v>1454</v>
      </c>
      <c r="D865" s="31" t="s">
        <v>815</v>
      </c>
      <c r="E865" s="31" t="s">
        <v>711</v>
      </c>
      <c r="F865" s="31" t="s">
        <v>337</v>
      </c>
      <c r="G865" s="31" t="s">
        <v>1195</v>
      </c>
      <c r="H865" s="31" t="s">
        <v>1203</v>
      </c>
      <c r="I865" s="31" t="s">
        <v>564</v>
      </c>
      <c r="K865" s="31" t="s">
        <v>565</v>
      </c>
      <c r="L865" s="31" t="s">
        <v>2164</v>
      </c>
      <c r="M865" t="s">
        <v>2165</v>
      </c>
      <c r="N865" t="s">
        <v>2491</v>
      </c>
    </row>
    <row r="866" spans="1:14" x14ac:dyDescent="0.2">
      <c r="A866" s="32">
        <v>25142</v>
      </c>
      <c r="B866" s="31" t="s">
        <v>1081</v>
      </c>
      <c r="D866" s="31" t="s">
        <v>548</v>
      </c>
      <c r="E866" s="31" t="s">
        <v>711</v>
      </c>
      <c r="F866" s="31" t="s">
        <v>337</v>
      </c>
      <c r="G866" s="31" t="s">
        <v>1195</v>
      </c>
      <c r="H866" s="31" t="s">
        <v>1203</v>
      </c>
      <c r="I866" s="31" t="s">
        <v>564</v>
      </c>
      <c r="K866" s="31" t="s">
        <v>565</v>
      </c>
      <c r="L866" s="31" t="s">
        <v>1706</v>
      </c>
      <c r="M866" t="s">
        <v>72</v>
      </c>
      <c r="N866" t="s">
        <v>2204</v>
      </c>
    </row>
    <row r="867" spans="1:14" x14ac:dyDescent="0.2">
      <c r="A867" s="32">
        <v>25181</v>
      </c>
      <c r="B867" s="31" t="s">
        <v>1455</v>
      </c>
      <c r="D867" s="31" t="s">
        <v>901</v>
      </c>
      <c r="E867" s="31" t="s">
        <v>711</v>
      </c>
      <c r="F867" s="31" t="s">
        <v>337</v>
      </c>
      <c r="G867" s="31" t="s">
        <v>1195</v>
      </c>
      <c r="H867" s="31" t="s">
        <v>1198</v>
      </c>
      <c r="I867" s="31" t="s">
        <v>564</v>
      </c>
      <c r="K867" s="31" t="s">
        <v>565</v>
      </c>
      <c r="L867" s="31" t="s">
        <v>2166</v>
      </c>
      <c r="M867" t="s">
        <v>538</v>
      </c>
      <c r="N867" t="s">
        <v>2475</v>
      </c>
    </row>
    <row r="868" spans="1:14" x14ac:dyDescent="0.2">
      <c r="A868" s="32">
        <v>25437</v>
      </c>
      <c r="B868" s="31" t="s">
        <v>1085</v>
      </c>
      <c r="D868" s="31" t="s">
        <v>389</v>
      </c>
      <c r="E868" s="31" t="s">
        <v>767</v>
      </c>
      <c r="F868" s="31" t="s">
        <v>337</v>
      </c>
      <c r="G868" s="31" t="s">
        <v>1195</v>
      </c>
      <c r="H868" s="31" t="s">
        <v>1198</v>
      </c>
      <c r="I868" s="31" t="s">
        <v>564</v>
      </c>
      <c r="K868" s="31" t="s">
        <v>565</v>
      </c>
      <c r="L868" s="31" t="s">
        <v>1881</v>
      </c>
      <c r="M868" t="s">
        <v>17</v>
      </c>
      <c r="N868" t="s">
        <v>2240</v>
      </c>
    </row>
    <row r="869" spans="1:14" x14ac:dyDescent="0.2">
      <c r="A869" s="32">
        <v>25519</v>
      </c>
      <c r="B869" s="31" t="s">
        <v>1086</v>
      </c>
      <c r="D869" s="31" t="s">
        <v>1087</v>
      </c>
      <c r="E869" s="31" t="s">
        <v>767</v>
      </c>
      <c r="F869" s="31" t="s">
        <v>337</v>
      </c>
      <c r="G869" s="31" t="s">
        <v>1195</v>
      </c>
      <c r="H869" s="31" t="s">
        <v>1198</v>
      </c>
      <c r="I869" s="31" t="s">
        <v>564</v>
      </c>
      <c r="K869" s="31" t="s">
        <v>565</v>
      </c>
      <c r="L869" s="31" t="s">
        <v>147</v>
      </c>
      <c r="M869" t="s">
        <v>72</v>
      </c>
      <c r="N869" t="s">
        <v>2230</v>
      </c>
    </row>
    <row r="870" spans="1:14" x14ac:dyDescent="0.2">
      <c r="A870" s="32">
        <v>25782</v>
      </c>
      <c r="B870" s="31" t="s">
        <v>1088</v>
      </c>
      <c r="D870" s="31" t="s">
        <v>1089</v>
      </c>
      <c r="E870" s="31" t="s">
        <v>915</v>
      </c>
      <c r="F870" s="31" t="s">
        <v>337</v>
      </c>
      <c r="G870" s="31" t="s">
        <v>1195</v>
      </c>
      <c r="H870" s="31" t="s">
        <v>1203</v>
      </c>
      <c r="I870" s="31" t="s">
        <v>564</v>
      </c>
      <c r="K870" s="31" t="s">
        <v>565</v>
      </c>
      <c r="L870" s="31" t="s">
        <v>1882</v>
      </c>
      <c r="M870" t="s">
        <v>1883</v>
      </c>
      <c r="N870" t="s">
        <v>2397</v>
      </c>
    </row>
    <row r="871" spans="1:14" x14ac:dyDescent="0.2">
      <c r="A871" s="32">
        <v>26120</v>
      </c>
      <c r="B871" s="31" t="s">
        <v>1456</v>
      </c>
      <c r="D871" s="31" t="s">
        <v>937</v>
      </c>
      <c r="E871" s="31" t="s">
        <v>708</v>
      </c>
      <c r="F871" s="31" t="s">
        <v>337</v>
      </c>
      <c r="G871" s="31" t="s">
        <v>1195</v>
      </c>
      <c r="H871" s="31" t="s">
        <v>1203</v>
      </c>
      <c r="I871" s="31" t="s">
        <v>564</v>
      </c>
      <c r="K871" s="31" t="s">
        <v>565</v>
      </c>
      <c r="L871" s="31" t="s">
        <v>2167</v>
      </c>
      <c r="M871" t="s">
        <v>2167</v>
      </c>
      <c r="N871" t="s">
        <v>2484</v>
      </c>
    </row>
    <row r="872" spans="1:14" x14ac:dyDescent="0.2">
      <c r="A872" s="32">
        <v>26629</v>
      </c>
      <c r="B872" s="31" t="s">
        <v>1457</v>
      </c>
      <c r="D872" s="31" t="s">
        <v>949</v>
      </c>
      <c r="E872" s="31" t="s">
        <v>623</v>
      </c>
      <c r="F872" s="31" t="s">
        <v>335</v>
      </c>
      <c r="G872" s="31" t="s">
        <v>1195</v>
      </c>
      <c r="H872" s="31" t="s">
        <v>1203</v>
      </c>
      <c r="I872" s="31" t="s">
        <v>564</v>
      </c>
      <c r="K872" s="31" t="s">
        <v>565</v>
      </c>
      <c r="L872" s="31" t="s">
        <v>2168</v>
      </c>
      <c r="M872" t="s">
        <v>2169</v>
      </c>
      <c r="N872" t="s">
        <v>2550</v>
      </c>
    </row>
    <row r="873" spans="1:14" x14ac:dyDescent="0.2">
      <c r="A873" s="32">
        <v>26629</v>
      </c>
      <c r="B873" s="31" t="s">
        <v>1457</v>
      </c>
      <c r="D873" s="31" t="s">
        <v>1117</v>
      </c>
      <c r="E873" s="31" t="s">
        <v>623</v>
      </c>
      <c r="F873" s="31" t="s">
        <v>335</v>
      </c>
      <c r="G873" s="31" t="s">
        <v>1195</v>
      </c>
      <c r="H873" s="31" t="s">
        <v>1203</v>
      </c>
      <c r="I873" s="31" t="s">
        <v>564</v>
      </c>
      <c r="K873" s="31" t="s">
        <v>565</v>
      </c>
      <c r="L873" s="31" t="s">
        <v>2168</v>
      </c>
      <c r="M873" t="s">
        <v>2169</v>
      </c>
      <c r="N873" t="s">
        <v>2550</v>
      </c>
    </row>
    <row r="874" spans="1:14" x14ac:dyDescent="0.2">
      <c r="A874" s="32">
        <v>27121</v>
      </c>
      <c r="B874" s="31" t="s">
        <v>1458</v>
      </c>
      <c r="D874" s="31" t="s">
        <v>353</v>
      </c>
      <c r="E874" s="31" t="s">
        <v>623</v>
      </c>
      <c r="F874" s="31" t="s">
        <v>333</v>
      </c>
      <c r="G874" s="31" t="s">
        <v>1195</v>
      </c>
      <c r="H874" s="31" t="s">
        <v>1203</v>
      </c>
      <c r="I874" s="31" t="s">
        <v>564</v>
      </c>
      <c r="K874" s="31" t="s">
        <v>565</v>
      </c>
      <c r="L874" s="31" t="s">
        <v>458</v>
      </c>
      <c r="M874" t="s">
        <v>488</v>
      </c>
      <c r="N874" t="s">
        <v>2551</v>
      </c>
    </row>
    <row r="875" spans="1:14" x14ac:dyDescent="0.2">
      <c r="A875" s="32">
        <v>27122</v>
      </c>
      <c r="B875" s="31" t="s">
        <v>1092</v>
      </c>
      <c r="D875" s="31" t="s">
        <v>1167</v>
      </c>
      <c r="E875" s="31" t="s">
        <v>767</v>
      </c>
      <c r="F875" s="31" t="s">
        <v>336</v>
      </c>
      <c r="G875" s="31" t="s">
        <v>1195</v>
      </c>
      <c r="H875" s="31" t="s">
        <v>1203</v>
      </c>
      <c r="I875" s="31" t="s">
        <v>564</v>
      </c>
      <c r="K875" s="31" t="s">
        <v>565</v>
      </c>
      <c r="L875" s="31" t="s">
        <v>1884</v>
      </c>
      <c r="M875" t="s">
        <v>1885</v>
      </c>
      <c r="N875" t="s">
        <v>2400</v>
      </c>
    </row>
    <row r="876" spans="1:14" x14ac:dyDescent="0.2">
      <c r="A876" s="32">
        <v>27122</v>
      </c>
      <c r="B876" s="31" t="s">
        <v>1092</v>
      </c>
      <c r="D876" s="31" t="s">
        <v>1167</v>
      </c>
      <c r="E876" s="31" t="s">
        <v>767</v>
      </c>
      <c r="F876" s="31" t="s">
        <v>336</v>
      </c>
      <c r="G876" s="31" t="s">
        <v>1195</v>
      </c>
      <c r="H876" s="31" t="s">
        <v>1203</v>
      </c>
      <c r="I876" s="31" t="s">
        <v>564</v>
      </c>
      <c r="K876" s="31" t="s">
        <v>565</v>
      </c>
      <c r="L876" s="31" t="s">
        <v>1884</v>
      </c>
      <c r="M876" t="s">
        <v>1885</v>
      </c>
      <c r="N876" t="s">
        <v>2400</v>
      </c>
    </row>
    <row r="877" spans="1:14" x14ac:dyDescent="0.2">
      <c r="A877" s="32">
        <v>28070</v>
      </c>
      <c r="B877" s="31" t="s">
        <v>1459</v>
      </c>
      <c r="D877" s="31" t="s">
        <v>329</v>
      </c>
      <c r="E877" s="31" t="s">
        <v>767</v>
      </c>
      <c r="F877" s="31" t="s">
        <v>337</v>
      </c>
      <c r="G877" s="31" t="s">
        <v>1195</v>
      </c>
      <c r="H877" s="31" t="s">
        <v>1203</v>
      </c>
      <c r="I877" s="31" t="s">
        <v>564</v>
      </c>
      <c r="K877" s="31" t="s">
        <v>565</v>
      </c>
      <c r="L877" s="31" t="s">
        <v>17</v>
      </c>
      <c r="M877" t="s">
        <v>2170</v>
      </c>
      <c r="N877" t="s">
        <v>2552</v>
      </c>
    </row>
    <row r="878" spans="1:14" x14ac:dyDescent="0.2">
      <c r="A878" s="32">
        <v>28840</v>
      </c>
      <c r="B878" s="31" t="s">
        <v>1460</v>
      </c>
      <c r="D878" s="31" t="s">
        <v>947</v>
      </c>
      <c r="E878" s="31" t="s">
        <v>833</v>
      </c>
      <c r="F878" s="31" t="s">
        <v>334</v>
      </c>
      <c r="G878" s="31" t="s">
        <v>1195</v>
      </c>
      <c r="H878" s="31" t="s">
        <v>1198</v>
      </c>
      <c r="I878" s="31" t="s">
        <v>564</v>
      </c>
      <c r="K878" s="31" t="s">
        <v>565</v>
      </c>
      <c r="L878" s="31" t="s">
        <v>1501</v>
      </c>
      <c r="M878" t="s">
        <v>1502</v>
      </c>
      <c r="N878" t="s">
        <v>2553</v>
      </c>
    </row>
    <row r="879" spans="1:14" x14ac:dyDescent="0.2">
      <c r="A879" s="32">
        <v>28860</v>
      </c>
      <c r="B879" s="31" t="s">
        <v>1461</v>
      </c>
      <c r="D879" s="31" t="s">
        <v>912</v>
      </c>
      <c r="E879" s="31" t="s">
        <v>711</v>
      </c>
      <c r="F879" s="31" t="s">
        <v>343</v>
      </c>
      <c r="G879" s="31" t="s">
        <v>1195</v>
      </c>
      <c r="H879" s="31" t="s">
        <v>1198</v>
      </c>
      <c r="I879" s="31" t="s">
        <v>564</v>
      </c>
      <c r="K879" s="31" t="s">
        <v>565</v>
      </c>
      <c r="L879" s="31" t="s">
        <v>2171</v>
      </c>
      <c r="M879" t="s">
        <v>2172</v>
      </c>
      <c r="N879" t="s">
        <v>2554</v>
      </c>
    </row>
    <row r="880" spans="1:14" x14ac:dyDescent="0.2">
      <c r="A880" s="32">
        <v>29680</v>
      </c>
      <c r="B880" s="31" t="s">
        <v>1462</v>
      </c>
      <c r="D880" s="31" t="s">
        <v>634</v>
      </c>
      <c r="E880" s="31" t="s">
        <v>833</v>
      </c>
      <c r="F880" s="31" t="s">
        <v>337</v>
      </c>
      <c r="G880" s="31" t="s">
        <v>1195</v>
      </c>
      <c r="H880" s="31" t="s">
        <v>1203</v>
      </c>
      <c r="I880" s="31" t="s">
        <v>564</v>
      </c>
      <c r="K880" s="31" t="s">
        <v>565</v>
      </c>
      <c r="L880" s="31" t="s">
        <v>2173</v>
      </c>
      <c r="M880" t="s">
        <v>2174</v>
      </c>
      <c r="N880" t="s">
        <v>2555</v>
      </c>
    </row>
    <row r="881" spans="1:14" x14ac:dyDescent="0.2">
      <c r="A881" s="32">
        <v>30203</v>
      </c>
      <c r="B881" s="31" t="s">
        <v>1118</v>
      </c>
      <c r="D881" s="31" t="s">
        <v>484</v>
      </c>
      <c r="E881" s="31" t="s">
        <v>711</v>
      </c>
      <c r="F881" s="31" t="s">
        <v>334</v>
      </c>
      <c r="G881" s="31" t="s">
        <v>1195</v>
      </c>
      <c r="H881" s="31" t="s">
        <v>1203</v>
      </c>
      <c r="I881" s="31" t="s">
        <v>564</v>
      </c>
      <c r="K881" s="31" t="s">
        <v>565</v>
      </c>
      <c r="L881" s="31" t="s">
        <v>1912</v>
      </c>
      <c r="M881" t="s">
        <v>1664</v>
      </c>
      <c r="N881" t="s">
        <v>2414</v>
      </c>
    </row>
    <row r="882" spans="1:14" x14ac:dyDescent="0.2">
      <c r="A882" s="32">
        <v>30704</v>
      </c>
      <c r="B882" s="31" t="s">
        <v>1463</v>
      </c>
      <c r="D882" s="31" t="s">
        <v>554</v>
      </c>
      <c r="E882" s="31" t="s">
        <v>711</v>
      </c>
      <c r="F882" s="31" t="s">
        <v>338</v>
      </c>
      <c r="G882" s="31" t="s">
        <v>1195</v>
      </c>
      <c r="H882" s="31" t="s">
        <v>1203</v>
      </c>
      <c r="I882" s="31" t="s">
        <v>564</v>
      </c>
      <c r="K882" s="31" t="s">
        <v>565</v>
      </c>
      <c r="L882" s="31" t="s">
        <v>2175</v>
      </c>
      <c r="M882" t="s">
        <v>2176</v>
      </c>
      <c r="N882" t="s">
        <v>2185</v>
      </c>
    </row>
    <row r="883" spans="1:14" x14ac:dyDescent="0.2">
      <c r="A883" s="32">
        <v>31328</v>
      </c>
      <c r="B883" s="31" t="s">
        <v>1464</v>
      </c>
      <c r="D883" s="31" t="s">
        <v>595</v>
      </c>
      <c r="E883" s="31" t="s">
        <v>767</v>
      </c>
      <c r="F883" s="31" t="s">
        <v>338</v>
      </c>
      <c r="G883" s="31" t="s">
        <v>1195</v>
      </c>
      <c r="H883" s="31" t="s">
        <v>1203</v>
      </c>
      <c r="I883" s="31" t="s">
        <v>564</v>
      </c>
      <c r="K883" s="31" t="s">
        <v>565</v>
      </c>
      <c r="L883" s="31" t="s">
        <v>2177</v>
      </c>
      <c r="M883" t="s">
        <v>2178</v>
      </c>
      <c r="N883" t="s">
        <v>2556</v>
      </c>
    </row>
    <row r="884" spans="1:14" x14ac:dyDescent="0.2">
      <c r="A884" s="32">
        <v>31867</v>
      </c>
      <c r="B884" s="31" t="s">
        <v>1465</v>
      </c>
      <c r="D884" s="31" t="s">
        <v>824</v>
      </c>
      <c r="E884" s="31" t="s">
        <v>711</v>
      </c>
      <c r="F884" s="31" t="s">
        <v>334</v>
      </c>
      <c r="G884" s="31" t="s">
        <v>1195</v>
      </c>
      <c r="H884" s="31" t="s">
        <v>1203</v>
      </c>
      <c r="I884" s="31" t="s">
        <v>564</v>
      </c>
      <c r="K884" s="31" t="s">
        <v>565</v>
      </c>
      <c r="L884" s="31" t="s">
        <v>17</v>
      </c>
      <c r="M884" t="s">
        <v>72</v>
      </c>
      <c r="N884" t="s">
        <v>2213</v>
      </c>
    </row>
    <row r="885" spans="1:14" x14ac:dyDescent="0.2">
      <c r="A885" s="32">
        <v>32159</v>
      </c>
      <c r="B885" s="31" t="s">
        <v>1466</v>
      </c>
      <c r="D885" s="31" t="s">
        <v>379</v>
      </c>
      <c r="E885" s="31" t="s">
        <v>708</v>
      </c>
      <c r="F885" s="31" t="s">
        <v>339</v>
      </c>
      <c r="G885" s="31" t="s">
        <v>1195</v>
      </c>
      <c r="H885" s="31" t="s">
        <v>1203</v>
      </c>
      <c r="I885" s="31" t="s">
        <v>564</v>
      </c>
      <c r="K885" s="31" t="s">
        <v>565</v>
      </c>
      <c r="L885" s="31" t="s">
        <v>34</v>
      </c>
      <c r="M885" t="s">
        <v>57</v>
      </c>
      <c r="N885" t="s">
        <v>2557</v>
      </c>
    </row>
    <row r="886" spans="1:14" x14ac:dyDescent="0.2">
      <c r="A886" s="32">
        <v>33764</v>
      </c>
      <c r="B886" s="31" t="s">
        <v>1467</v>
      </c>
      <c r="D886" s="31" t="s">
        <v>595</v>
      </c>
      <c r="E886" s="31" t="s">
        <v>796</v>
      </c>
      <c r="F886" s="31" t="s">
        <v>338</v>
      </c>
      <c r="G886" s="31" t="s">
        <v>1195</v>
      </c>
      <c r="H886" s="31" t="s">
        <v>1203</v>
      </c>
      <c r="I886" s="31" t="s">
        <v>564</v>
      </c>
      <c r="K886" s="31" t="s">
        <v>565</v>
      </c>
      <c r="L886" s="31" t="s">
        <v>1866</v>
      </c>
      <c r="M886" t="s">
        <v>1833</v>
      </c>
      <c r="N886" t="s">
        <v>2558</v>
      </c>
    </row>
    <row r="887" spans="1:14" x14ac:dyDescent="0.2">
      <c r="A887" s="32">
        <v>33793</v>
      </c>
      <c r="B887" s="31" t="s">
        <v>1468</v>
      </c>
      <c r="D887" s="31" t="s">
        <v>402</v>
      </c>
      <c r="E887" s="31" t="s">
        <v>653</v>
      </c>
      <c r="F887" s="31" t="s">
        <v>333</v>
      </c>
      <c r="G887" s="31" t="s">
        <v>1195</v>
      </c>
      <c r="H887" s="31" t="s">
        <v>1203</v>
      </c>
      <c r="I887" s="31" t="s">
        <v>564</v>
      </c>
      <c r="K887" s="31" t="s">
        <v>565</v>
      </c>
      <c r="L887" s="31" t="s">
        <v>2179</v>
      </c>
      <c r="M887" t="s">
        <v>2180</v>
      </c>
      <c r="N887" t="s">
        <v>2559</v>
      </c>
    </row>
    <row r="888" spans="1:14" x14ac:dyDescent="0.2">
      <c r="A888" s="32">
        <v>33895</v>
      </c>
      <c r="B888" s="31" t="s">
        <v>1469</v>
      </c>
      <c r="D888" s="31" t="s">
        <v>777</v>
      </c>
      <c r="E888" s="31" t="s">
        <v>653</v>
      </c>
      <c r="F888" s="31" t="s">
        <v>335</v>
      </c>
      <c r="G888" s="31" t="s">
        <v>1195</v>
      </c>
      <c r="H888" s="31" t="s">
        <v>1198</v>
      </c>
      <c r="I888" s="31" t="s">
        <v>564</v>
      </c>
      <c r="K888" s="31" t="s">
        <v>565</v>
      </c>
      <c r="L888" s="31" t="s">
        <v>2181</v>
      </c>
      <c r="N888" t="s">
        <v>2560</v>
      </c>
    </row>
    <row r="889" spans="1:14" x14ac:dyDescent="0.2">
      <c r="A889" s="32">
        <v>34036</v>
      </c>
      <c r="B889" s="31" t="s">
        <v>1470</v>
      </c>
      <c r="D889" s="31" t="s">
        <v>703</v>
      </c>
      <c r="E889" s="31" t="s">
        <v>711</v>
      </c>
      <c r="F889" s="31" t="s">
        <v>337</v>
      </c>
      <c r="G889" s="31" t="s">
        <v>1195</v>
      </c>
      <c r="H889" s="31" t="s">
        <v>1203</v>
      </c>
      <c r="I889" s="31" t="s">
        <v>564</v>
      </c>
      <c r="K889" s="31" t="s">
        <v>565</v>
      </c>
      <c r="L889" s="31" t="s">
        <v>7</v>
      </c>
      <c r="M889" t="s">
        <v>1822</v>
      </c>
      <c r="N889" t="s">
        <v>2561</v>
      </c>
    </row>
    <row r="890" spans="1:14" x14ac:dyDescent="0.2">
      <c r="A890" s="32">
        <v>34300</v>
      </c>
      <c r="B890" s="31" t="s">
        <v>1471</v>
      </c>
      <c r="D890" s="31" t="s">
        <v>369</v>
      </c>
      <c r="E890" s="31" t="s">
        <v>767</v>
      </c>
      <c r="F890" s="31" t="s">
        <v>333</v>
      </c>
      <c r="G890" s="31" t="s">
        <v>1195</v>
      </c>
      <c r="H890" s="31" t="s">
        <v>1198</v>
      </c>
      <c r="I890" s="31" t="s">
        <v>564</v>
      </c>
      <c r="K890" s="31" t="s">
        <v>565</v>
      </c>
      <c r="L890" s="31" t="s">
        <v>2182</v>
      </c>
      <c r="M890" t="s">
        <v>2183</v>
      </c>
      <c r="N890" t="s">
        <v>2348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I40"/>
  <sheetViews>
    <sheetView workbookViewId="0">
      <selection activeCell="G5" sqref="G5"/>
    </sheetView>
  </sheetViews>
  <sheetFormatPr baseColWidth="10" defaultRowHeight="12.75" x14ac:dyDescent="0.2"/>
  <sheetData>
    <row r="5" spans="1:9" x14ac:dyDescent="0.2">
      <c r="A5" t="s">
        <v>195</v>
      </c>
      <c r="B5" t="s">
        <v>206</v>
      </c>
      <c r="E5">
        <v>1</v>
      </c>
      <c r="F5">
        <v>1</v>
      </c>
      <c r="G5" t="s">
        <v>195</v>
      </c>
      <c r="H5" s="11" t="s">
        <v>256</v>
      </c>
      <c r="I5" t="str">
        <f>"="&amp;G5&amp;H5</f>
        <v>=IBEM!J9</v>
      </c>
    </row>
    <row r="6" spans="1:9" x14ac:dyDescent="0.2">
      <c r="A6" t="s">
        <v>196</v>
      </c>
      <c r="B6" t="s">
        <v>214</v>
      </c>
      <c r="E6">
        <v>1</v>
      </c>
      <c r="F6">
        <v>2</v>
      </c>
      <c r="G6" t="s">
        <v>196</v>
      </c>
      <c r="H6" s="11" t="s">
        <v>256</v>
      </c>
      <c r="I6" t="str">
        <f t="shared" ref="I6:I40" si="0">"="&amp;G6&amp;H6</f>
        <v>=DBEM!J9</v>
      </c>
    </row>
    <row r="7" spans="1:9" x14ac:dyDescent="0.2">
      <c r="A7" t="s">
        <v>194</v>
      </c>
      <c r="B7" t="s">
        <v>222</v>
      </c>
      <c r="E7">
        <v>1</v>
      </c>
      <c r="F7">
        <v>3</v>
      </c>
      <c r="G7" t="s">
        <v>194</v>
      </c>
      <c r="H7" s="11" t="s">
        <v>256</v>
      </c>
      <c r="I7" t="str">
        <f t="shared" si="0"/>
        <v>=EBEM!J9</v>
      </c>
    </row>
    <row r="8" spans="1:9" x14ac:dyDescent="0.2">
      <c r="A8" t="s">
        <v>197</v>
      </c>
      <c r="B8" t="s">
        <v>231</v>
      </c>
      <c r="E8">
        <v>1</v>
      </c>
      <c r="F8">
        <v>4</v>
      </c>
      <c r="G8" t="s">
        <v>197</v>
      </c>
      <c r="H8" s="11" t="s">
        <v>256</v>
      </c>
      <c r="I8" t="str">
        <f t="shared" si="0"/>
        <v>=IBEF!J9</v>
      </c>
    </row>
    <row r="9" spans="1:9" x14ac:dyDescent="0.2">
      <c r="A9" t="s">
        <v>198</v>
      </c>
      <c r="B9" t="s">
        <v>239</v>
      </c>
      <c r="E9">
        <v>1</v>
      </c>
      <c r="F9">
        <v>5</v>
      </c>
      <c r="G9" t="s">
        <v>198</v>
      </c>
      <c r="H9" s="11" t="s">
        <v>256</v>
      </c>
      <c r="I9" t="str">
        <f t="shared" si="0"/>
        <v>=DBEF!J9</v>
      </c>
    </row>
    <row r="10" spans="1:9" x14ac:dyDescent="0.2">
      <c r="A10" t="s">
        <v>199</v>
      </c>
      <c r="B10" t="s">
        <v>247</v>
      </c>
      <c r="E10">
        <v>1</v>
      </c>
      <c r="F10">
        <v>6</v>
      </c>
      <c r="G10" t="s">
        <v>199</v>
      </c>
      <c r="H10" s="11" t="s">
        <v>256</v>
      </c>
      <c r="I10" t="str">
        <f t="shared" si="0"/>
        <v>=EBEF!J9</v>
      </c>
    </row>
    <row r="11" spans="1:9" x14ac:dyDescent="0.2">
      <c r="A11" t="s">
        <v>200</v>
      </c>
      <c r="B11" t="s">
        <v>207</v>
      </c>
      <c r="E11">
        <v>2</v>
      </c>
      <c r="F11">
        <v>1</v>
      </c>
      <c r="G11" t="s">
        <v>200</v>
      </c>
      <c r="H11" s="11" t="s">
        <v>256</v>
      </c>
      <c r="I11" t="str">
        <f t="shared" si="0"/>
        <v>=IALM!J9</v>
      </c>
    </row>
    <row r="12" spans="1:9" x14ac:dyDescent="0.2">
      <c r="A12" t="s">
        <v>201</v>
      </c>
      <c r="B12" t="s">
        <v>215</v>
      </c>
      <c r="E12">
        <v>2</v>
      </c>
      <c r="F12">
        <v>2</v>
      </c>
      <c r="G12" t="s">
        <v>201</v>
      </c>
      <c r="H12" s="11" t="s">
        <v>256</v>
      </c>
      <c r="I12" t="str">
        <f t="shared" si="0"/>
        <v>=DALM!J9</v>
      </c>
    </row>
    <row r="13" spans="1:9" x14ac:dyDescent="0.2">
      <c r="A13" t="s">
        <v>202</v>
      </c>
      <c r="B13" t="s">
        <v>223</v>
      </c>
      <c r="E13">
        <v>2</v>
      </c>
      <c r="F13">
        <v>3</v>
      </c>
      <c r="G13" t="s">
        <v>202</v>
      </c>
      <c r="H13" s="11" t="s">
        <v>256</v>
      </c>
      <c r="I13" t="str">
        <f t="shared" si="0"/>
        <v>=EALM!J9</v>
      </c>
    </row>
    <row r="14" spans="1:9" x14ac:dyDescent="0.2">
      <c r="A14" t="s">
        <v>203</v>
      </c>
      <c r="B14" t="s">
        <v>232</v>
      </c>
      <c r="E14">
        <v>2</v>
      </c>
      <c r="F14">
        <v>4</v>
      </c>
      <c r="G14" t="s">
        <v>203</v>
      </c>
      <c r="H14" s="11" t="s">
        <v>256</v>
      </c>
      <c r="I14" t="str">
        <f t="shared" si="0"/>
        <v>=IALF!J9</v>
      </c>
    </row>
    <row r="15" spans="1:9" x14ac:dyDescent="0.2">
      <c r="A15" t="s">
        <v>204</v>
      </c>
      <c r="B15" t="s">
        <v>240</v>
      </c>
      <c r="E15">
        <v>2</v>
      </c>
      <c r="F15">
        <v>5</v>
      </c>
      <c r="G15" t="s">
        <v>204</v>
      </c>
      <c r="H15" s="11" t="s">
        <v>256</v>
      </c>
      <c r="I15" t="str">
        <f t="shared" si="0"/>
        <v>=DALF!J9</v>
      </c>
    </row>
    <row r="16" spans="1:9" x14ac:dyDescent="0.2">
      <c r="A16" t="s">
        <v>205</v>
      </c>
      <c r="B16" t="s">
        <v>248</v>
      </c>
      <c r="E16">
        <v>2</v>
      </c>
      <c r="F16">
        <v>6</v>
      </c>
      <c r="G16" t="s">
        <v>205</v>
      </c>
      <c r="H16" s="11" t="s">
        <v>256</v>
      </c>
      <c r="I16" t="str">
        <f t="shared" si="0"/>
        <v>=EALF!J9</v>
      </c>
    </row>
    <row r="17" spans="1:9" x14ac:dyDescent="0.2">
      <c r="A17" t="s">
        <v>188</v>
      </c>
      <c r="B17" t="s">
        <v>183</v>
      </c>
      <c r="E17">
        <v>3</v>
      </c>
      <c r="F17">
        <v>1</v>
      </c>
      <c r="G17" t="s">
        <v>188</v>
      </c>
      <c r="H17" s="11" t="s">
        <v>256</v>
      </c>
      <c r="I17" t="str">
        <f t="shared" si="0"/>
        <v>=IINM!J9</v>
      </c>
    </row>
    <row r="18" spans="1:9" x14ac:dyDescent="0.2">
      <c r="A18" t="s">
        <v>186</v>
      </c>
      <c r="B18" t="s">
        <v>184</v>
      </c>
      <c r="E18">
        <v>3</v>
      </c>
      <c r="F18">
        <v>2</v>
      </c>
      <c r="G18" t="s">
        <v>186</v>
      </c>
      <c r="H18" s="11" t="s">
        <v>256</v>
      </c>
      <c r="I18" t="str">
        <f t="shared" si="0"/>
        <v>=DINM!J9</v>
      </c>
    </row>
    <row r="19" spans="1:9" x14ac:dyDescent="0.2">
      <c r="A19" t="s">
        <v>187</v>
      </c>
      <c r="B19" t="s">
        <v>224</v>
      </c>
      <c r="E19">
        <v>3</v>
      </c>
      <c r="F19">
        <v>3</v>
      </c>
      <c r="G19" t="s">
        <v>187</v>
      </c>
      <c r="H19" s="11" t="s">
        <v>256</v>
      </c>
      <c r="I19" t="str">
        <f t="shared" si="0"/>
        <v>=EINM!J9</v>
      </c>
    </row>
    <row r="20" spans="1:9" x14ac:dyDescent="0.2">
      <c r="A20" t="s">
        <v>190</v>
      </c>
      <c r="B20" t="s">
        <v>191</v>
      </c>
      <c r="E20">
        <v>3</v>
      </c>
      <c r="F20">
        <v>4</v>
      </c>
      <c r="G20" t="s">
        <v>190</v>
      </c>
      <c r="H20" s="11" t="s">
        <v>256</v>
      </c>
      <c r="I20" t="str">
        <f t="shared" si="0"/>
        <v>=IINF!J9</v>
      </c>
    </row>
    <row r="21" spans="1:9" x14ac:dyDescent="0.2">
      <c r="A21" t="s">
        <v>192</v>
      </c>
      <c r="B21" t="s">
        <v>193</v>
      </c>
      <c r="E21">
        <v>3</v>
      </c>
      <c r="F21">
        <v>5</v>
      </c>
      <c r="G21" t="s">
        <v>192</v>
      </c>
      <c r="H21" s="11" t="s">
        <v>256</v>
      </c>
      <c r="I21" t="str">
        <f t="shared" si="0"/>
        <v>=DINF!J9</v>
      </c>
    </row>
    <row r="22" spans="1:9" x14ac:dyDescent="0.2">
      <c r="A22" t="s">
        <v>189</v>
      </c>
      <c r="B22" t="s">
        <v>249</v>
      </c>
      <c r="E22">
        <v>3</v>
      </c>
      <c r="F22">
        <v>6</v>
      </c>
      <c r="G22" t="s">
        <v>189</v>
      </c>
      <c r="H22" s="11" t="s">
        <v>256</v>
      </c>
      <c r="I22" t="str">
        <f t="shared" si="0"/>
        <v>=EINF!J9</v>
      </c>
    </row>
    <row r="23" spans="1:9" x14ac:dyDescent="0.2">
      <c r="A23" t="s">
        <v>208</v>
      </c>
      <c r="B23" t="s">
        <v>209</v>
      </c>
      <c r="E23">
        <v>4</v>
      </c>
      <c r="F23">
        <v>1</v>
      </c>
      <c r="G23" t="s">
        <v>208</v>
      </c>
      <c r="H23" s="11" t="s">
        <v>256</v>
      </c>
      <c r="I23" t="str">
        <f t="shared" si="0"/>
        <v>=IJUM!J9</v>
      </c>
    </row>
    <row r="24" spans="1:9" x14ac:dyDescent="0.2">
      <c r="A24" t="s">
        <v>216</v>
      </c>
      <c r="B24" t="s">
        <v>217</v>
      </c>
      <c r="E24">
        <v>4</v>
      </c>
      <c r="F24">
        <v>2</v>
      </c>
      <c r="G24" t="s">
        <v>216</v>
      </c>
      <c r="H24" s="11" t="s">
        <v>256</v>
      </c>
      <c r="I24" t="str">
        <f t="shared" si="0"/>
        <v>=DJUM!J9</v>
      </c>
    </row>
    <row r="25" spans="1:9" x14ac:dyDescent="0.2">
      <c r="A25" t="s">
        <v>225</v>
      </c>
      <c r="B25" t="s">
        <v>226</v>
      </c>
      <c r="E25">
        <v>4</v>
      </c>
      <c r="F25">
        <v>3</v>
      </c>
      <c r="G25" t="s">
        <v>225</v>
      </c>
      <c r="H25" s="11" t="s">
        <v>256</v>
      </c>
      <c r="I25" t="str">
        <f t="shared" si="0"/>
        <v>=EJUM!J9</v>
      </c>
    </row>
    <row r="26" spans="1:9" x14ac:dyDescent="0.2">
      <c r="A26" t="s">
        <v>233</v>
      </c>
      <c r="B26" t="s">
        <v>234</v>
      </c>
      <c r="E26">
        <v>4</v>
      </c>
      <c r="F26">
        <v>4</v>
      </c>
      <c r="G26" t="s">
        <v>233</v>
      </c>
      <c r="H26" s="11" t="s">
        <v>256</v>
      </c>
      <c r="I26" t="str">
        <f t="shared" si="0"/>
        <v>=IJUF!J9</v>
      </c>
    </row>
    <row r="27" spans="1:9" x14ac:dyDescent="0.2">
      <c r="A27" t="s">
        <v>241</v>
      </c>
      <c r="B27" t="s">
        <v>242</v>
      </c>
      <c r="E27">
        <v>4</v>
      </c>
      <c r="F27">
        <v>5</v>
      </c>
      <c r="G27" t="s">
        <v>241</v>
      </c>
      <c r="H27" s="11" t="s">
        <v>256</v>
      </c>
      <c r="I27" t="str">
        <f t="shared" si="0"/>
        <v>=DJUF!J9</v>
      </c>
    </row>
    <row r="28" spans="1:9" x14ac:dyDescent="0.2">
      <c r="A28" t="s">
        <v>250</v>
      </c>
      <c r="B28" t="s">
        <v>251</v>
      </c>
      <c r="E28">
        <v>4</v>
      </c>
      <c r="F28">
        <v>6</v>
      </c>
      <c r="G28" t="s">
        <v>250</v>
      </c>
      <c r="H28" s="11" t="s">
        <v>256</v>
      </c>
      <c r="I28" t="str">
        <f t="shared" si="0"/>
        <v>=EJUF!J9</v>
      </c>
    </row>
    <row r="29" spans="1:9" x14ac:dyDescent="0.2">
      <c r="A29" t="s">
        <v>210</v>
      </c>
      <c r="B29" t="s">
        <v>211</v>
      </c>
      <c r="E29">
        <v>5</v>
      </c>
      <c r="F29">
        <v>1</v>
      </c>
      <c r="G29" t="s">
        <v>210</v>
      </c>
      <c r="H29" s="11" t="s">
        <v>256</v>
      </c>
      <c r="I29" t="str">
        <f t="shared" si="0"/>
        <v>=I23M!J9</v>
      </c>
    </row>
    <row r="30" spans="1:9" x14ac:dyDescent="0.2">
      <c r="A30" t="s">
        <v>218</v>
      </c>
      <c r="B30" t="s">
        <v>219</v>
      </c>
      <c r="E30">
        <v>5</v>
      </c>
      <c r="F30">
        <v>2</v>
      </c>
      <c r="G30" t="s">
        <v>218</v>
      </c>
      <c r="H30" s="11" t="s">
        <v>256</v>
      </c>
      <c r="I30" t="str">
        <f t="shared" si="0"/>
        <v>=D23M!J9</v>
      </c>
    </row>
    <row r="31" spans="1:9" x14ac:dyDescent="0.2">
      <c r="A31" t="s">
        <v>227</v>
      </c>
      <c r="B31" t="s">
        <v>228</v>
      </c>
      <c r="E31">
        <v>5</v>
      </c>
      <c r="F31">
        <v>3</v>
      </c>
      <c r="G31" t="s">
        <v>227</v>
      </c>
      <c r="H31" s="11" t="s">
        <v>256</v>
      </c>
      <c r="I31" t="str">
        <f t="shared" si="0"/>
        <v>=E23M!J9</v>
      </c>
    </row>
    <row r="32" spans="1:9" x14ac:dyDescent="0.2">
      <c r="A32" t="s">
        <v>235</v>
      </c>
      <c r="B32" t="s">
        <v>236</v>
      </c>
      <c r="E32">
        <v>5</v>
      </c>
      <c r="F32">
        <v>4</v>
      </c>
      <c r="G32" t="s">
        <v>235</v>
      </c>
      <c r="H32" s="11" t="s">
        <v>256</v>
      </c>
      <c r="I32" t="str">
        <f t="shared" si="0"/>
        <v>=I23F!J9</v>
      </c>
    </row>
    <row r="33" spans="1:9" x14ac:dyDescent="0.2">
      <c r="A33" t="s">
        <v>243</v>
      </c>
      <c r="B33" t="s">
        <v>244</v>
      </c>
      <c r="E33">
        <v>5</v>
      </c>
      <c r="F33">
        <v>5</v>
      </c>
      <c r="G33" t="s">
        <v>243</v>
      </c>
      <c r="H33" s="11" t="s">
        <v>256</v>
      </c>
      <c r="I33" t="str">
        <f t="shared" si="0"/>
        <v>=D23F!J9</v>
      </c>
    </row>
    <row r="34" spans="1:9" x14ac:dyDescent="0.2">
      <c r="A34" t="s">
        <v>252</v>
      </c>
      <c r="B34" t="s">
        <v>253</v>
      </c>
      <c r="E34">
        <v>5</v>
      </c>
      <c r="F34">
        <v>6</v>
      </c>
      <c r="G34" t="s">
        <v>252</v>
      </c>
      <c r="H34" s="11" t="s">
        <v>256</v>
      </c>
      <c r="I34" t="str">
        <f t="shared" si="0"/>
        <v>=E23F!J9</v>
      </c>
    </row>
    <row r="35" spans="1:9" x14ac:dyDescent="0.2">
      <c r="A35" t="s">
        <v>212</v>
      </c>
      <c r="B35" t="s">
        <v>213</v>
      </c>
      <c r="E35">
        <v>6</v>
      </c>
      <c r="F35">
        <v>1</v>
      </c>
      <c r="G35" t="s">
        <v>212</v>
      </c>
      <c r="H35" s="11" t="s">
        <v>256</v>
      </c>
      <c r="I35" t="str">
        <f t="shared" si="0"/>
        <v>=IABM!J9</v>
      </c>
    </row>
    <row r="36" spans="1:9" x14ac:dyDescent="0.2">
      <c r="A36" t="s">
        <v>220</v>
      </c>
      <c r="B36" t="s">
        <v>221</v>
      </c>
      <c r="E36">
        <v>6</v>
      </c>
      <c r="F36">
        <v>2</v>
      </c>
      <c r="G36" t="s">
        <v>220</v>
      </c>
      <c r="H36" s="11" t="s">
        <v>256</v>
      </c>
      <c r="I36" t="str">
        <f t="shared" si="0"/>
        <v>=DABM!J9</v>
      </c>
    </row>
    <row r="37" spans="1:9" x14ac:dyDescent="0.2">
      <c r="A37" t="s">
        <v>229</v>
      </c>
      <c r="B37" t="s">
        <v>230</v>
      </c>
      <c r="E37">
        <v>6</v>
      </c>
      <c r="F37">
        <v>3</v>
      </c>
      <c r="G37" t="s">
        <v>229</v>
      </c>
      <c r="H37" s="11" t="s">
        <v>256</v>
      </c>
      <c r="I37" t="str">
        <f t="shared" si="0"/>
        <v>=EABM!J9</v>
      </c>
    </row>
    <row r="38" spans="1:9" x14ac:dyDescent="0.2">
      <c r="A38" t="s">
        <v>237</v>
      </c>
      <c r="B38" t="s">
        <v>238</v>
      </c>
      <c r="E38">
        <v>6</v>
      </c>
      <c r="F38">
        <v>4</v>
      </c>
      <c r="G38" t="s">
        <v>237</v>
      </c>
      <c r="H38" s="11" t="s">
        <v>256</v>
      </c>
      <c r="I38" t="str">
        <f t="shared" si="0"/>
        <v>=IABF!J9</v>
      </c>
    </row>
    <row r="39" spans="1:9" x14ac:dyDescent="0.2">
      <c r="A39" t="s">
        <v>245</v>
      </c>
      <c r="B39" t="s">
        <v>246</v>
      </c>
      <c r="E39">
        <v>6</v>
      </c>
      <c r="F39">
        <v>5</v>
      </c>
      <c r="G39" t="s">
        <v>245</v>
      </c>
      <c r="H39" s="11" t="s">
        <v>256</v>
      </c>
      <c r="I39" t="str">
        <f t="shared" si="0"/>
        <v>=DABF!J9</v>
      </c>
    </row>
    <row r="40" spans="1:9" x14ac:dyDescent="0.2">
      <c r="A40" t="s">
        <v>254</v>
      </c>
      <c r="B40" t="s">
        <v>255</v>
      </c>
      <c r="E40">
        <v>6</v>
      </c>
      <c r="F40">
        <v>6</v>
      </c>
      <c r="G40" t="s">
        <v>254</v>
      </c>
      <c r="H40" s="11" t="s">
        <v>256</v>
      </c>
      <c r="I40" t="str">
        <f t="shared" si="0"/>
        <v>=EABF!J9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56" t="s">
        <v>315</v>
      </c>
      <c r="B2" s="56"/>
      <c r="C2" s="56"/>
      <c r="D2" s="56"/>
      <c r="E2" s="56"/>
    </row>
    <row r="3" spans="1:10" ht="18.75" customHeight="1" x14ac:dyDescent="0.25">
      <c r="A3" s="57" t="s">
        <v>260</v>
      </c>
      <c r="B3" s="57"/>
      <c r="C3" s="57"/>
      <c r="D3" s="57"/>
      <c r="E3" s="57"/>
    </row>
    <row r="4" spans="1:10" ht="18.75" customHeight="1" x14ac:dyDescent="0.2">
      <c r="A4" s="58" t="e">
        <f>#REF!</f>
        <v>#REF!</v>
      </c>
      <c r="B4" s="59"/>
      <c r="C4" s="59"/>
      <c r="D4" s="59"/>
      <c r="E4" s="60"/>
      <c r="F4" s="17" t="s">
        <v>261</v>
      </c>
    </row>
    <row r="5" spans="1:10" ht="6" customHeight="1" x14ac:dyDescent="0.2">
      <c r="C5" s="10"/>
      <c r="D5" s="8"/>
      <c r="E5" s="8"/>
    </row>
    <row r="6" spans="1:10" x14ac:dyDescent="0.2">
      <c r="A6" s="17" t="s">
        <v>268</v>
      </c>
    </row>
    <row r="7" spans="1:10" ht="18" customHeight="1" x14ac:dyDescent="0.2">
      <c r="B7" s="4" t="s">
        <v>3</v>
      </c>
      <c r="C7" s="7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6"/>
      <c r="E8" s="6"/>
    </row>
    <row r="9" spans="1:10" ht="16.5" customHeight="1" x14ac:dyDescent="0.2">
      <c r="A9" s="18" t="str">
        <f>IF(OR(ISBLANK(B9),ISBLANK(B10)),"",1)</f>
        <v/>
      </c>
      <c r="B9" s="14"/>
      <c r="C9" s="21" t="str">
        <f>IF(ISBLANK(B9),"",VLOOKUP(B9,licencias!$A$1:$D$18000,3,0))</f>
        <v/>
      </c>
      <c r="D9" s="22" t="str">
        <f>IF(ISBLANK(B9),"",VLOOKUP(B9,licencias!$A$1:$D$18000,4,0))</f>
        <v/>
      </c>
      <c r="E9" s="22" t="str">
        <f>IF(ISBLANK(B9),"",VLOOKUP(B9,licencias!$A$1:$D$18000,2,0))</f>
        <v/>
      </c>
      <c r="F9" s="1" t="str">
        <f>$F$4</f>
        <v>DPI</v>
      </c>
      <c r="G9" s="1" t="e">
        <f>#REF!</f>
        <v>#REF!</v>
      </c>
      <c r="J9" s="1">
        <f>MAX(A9:A22)+MAX(A26:A31)*0.5</f>
        <v>0</v>
      </c>
    </row>
    <row r="10" spans="1:10" ht="16.5" customHeight="1" thickBot="1" x14ac:dyDescent="0.25">
      <c r="A10" s="19" t="str">
        <f>IF(OR(ISBLANK(B9),ISBLANK(B10)),"",A9)</f>
        <v/>
      </c>
      <c r="B10" s="15"/>
      <c r="C10" s="23" t="str">
        <f>IF(ISBLANK(B10),"",VLOOKUP(B10,licencias!$A$1:$D$18000,3,0))</f>
        <v/>
      </c>
      <c r="D10" s="24" t="str">
        <f>IF(ISBLANK(B10),"",VLOOKUP(B10,licencias!$A$1:$D$18000,4,0))</f>
        <v/>
      </c>
      <c r="E10" s="24" t="str">
        <f>IF(ISBLANK(B10),"",VLOOKUP(B10,licencias!$A$1:$D$18000,2,0))</f>
        <v/>
      </c>
      <c r="F10" s="1" t="str">
        <f t="shared" ref="F10:F31" si="0">$F$4</f>
        <v>DPI</v>
      </c>
      <c r="G10" s="1" t="e">
        <f>#REF!</f>
        <v>#REF!</v>
      </c>
    </row>
    <row r="11" spans="1:10" ht="16.5" customHeight="1" x14ac:dyDescent="0.2">
      <c r="A11" s="18" t="str">
        <f>IF(OR(ISBLANK(B11),ISBLANK(B12)),"",ROUNDUP(COUNT($B$9:B11)/2,0))</f>
        <v/>
      </c>
      <c r="B11" s="14"/>
      <c r="C11" s="21" t="str">
        <f>IF(ISBLANK(B11),"",VLOOKUP(B11,licencias!$A$1:$D$18000,3,0))</f>
        <v/>
      </c>
      <c r="D11" s="22" t="str">
        <f>IF(ISBLANK(B11),"",VLOOKUP(B11,licencias!$A$1:$D$18000,4,0))</f>
        <v/>
      </c>
      <c r="E11" s="22" t="str">
        <f>IF(ISBLANK(B11),"",VLOOKUP(B11,licencias!$A$1:$D$18000,2,0))</f>
        <v/>
      </c>
      <c r="F11" s="1" t="str">
        <f t="shared" si="0"/>
        <v>DPI</v>
      </c>
      <c r="G11" s="1" t="e">
        <f>#REF!</f>
        <v>#REF!</v>
      </c>
    </row>
    <row r="12" spans="1:10" ht="16.5" customHeight="1" thickBot="1" x14ac:dyDescent="0.25">
      <c r="A12" s="19" t="str">
        <f>IF(OR(ISBLANK(B11),ISBLANK(B12)),"",A11)</f>
        <v/>
      </c>
      <c r="B12" s="15"/>
      <c r="C12" s="23" t="str">
        <f>IF(ISBLANK(B12),"",VLOOKUP(B12,licencias!$A$1:$D$18000,3,0))</f>
        <v/>
      </c>
      <c r="D12" s="24" t="str">
        <f>IF(ISBLANK(B12),"",VLOOKUP(B12,licencias!$A$1:$D$18000,4,0))</f>
        <v/>
      </c>
      <c r="E12" s="24" t="str">
        <f>IF(ISBLANK(B12),"",VLOOKUP(B12,licencias!$A$1:$D$18000,2,0))</f>
        <v/>
      </c>
      <c r="F12" s="1" t="str">
        <f t="shared" si="0"/>
        <v>DPI</v>
      </c>
      <c r="G12" s="1" t="e">
        <f>#REF!</f>
        <v>#REF!</v>
      </c>
    </row>
    <row r="13" spans="1:10" ht="16.5" customHeight="1" x14ac:dyDescent="0.2">
      <c r="A13" s="18" t="str">
        <f>IF(OR(ISBLANK(B13),ISBLANK(B14)),"",ROUNDUP(COUNT($B$9:B13)/2,0))</f>
        <v/>
      </c>
      <c r="B13" s="14"/>
      <c r="C13" s="21" t="str">
        <f>IF(ISBLANK(B13),"",VLOOKUP(B13,licencias!$A$1:$D$18000,3,0))</f>
        <v/>
      </c>
      <c r="D13" s="22" t="str">
        <f>IF(ISBLANK(B13),"",VLOOKUP(B13,licencias!$A$1:$D$18000,4,0))</f>
        <v/>
      </c>
      <c r="E13" s="22" t="str">
        <f>IF(ISBLANK(B13),"",VLOOKUP(B13,licencias!$A$1:$D$18000,2,0))</f>
        <v/>
      </c>
      <c r="F13" s="1" t="str">
        <f t="shared" si="0"/>
        <v>DPI</v>
      </c>
      <c r="G13" s="1" t="e">
        <f>#REF!</f>
        <v>#REF!</v>
      </c>
    </row>
    <row r="14" spans="1:10" ht="16.5" customHeight="1" thickBot="1" x14ac:dyDescent="0.25">
      <c r="A14" s="19" t="str">
        <f>IF(OR(ISBLANK(B13),ISBLANK(B14)),"",A13)</f>
        <v/>
      </c>
      <c r="B14" s="15"/>
      <c r="C14" s="23" t="str">
        <f>IF(ISBLANK(B14),"",VLOOKUP(B14,licencias!$A$1:$D$18000,3,0))</f>
        <v/>
      </c>
      <c r="D14" s="24" t="str">
        <f>IF(ISBLANK(B14),"",VLOOKUP(B14,licencias!$A$1:$D$18000,4,0))</f>
        <v/>
      </c>
      <c r="E14" s="24" t="str">
        <f>IF(ISBLANK(B14),"",VLOOKUP(B14,licencias!$A$1:$D$18000,2,0))</f>
        <v/>
      </c>
      <c r="F14" s="1" t="str">
        <f t="shared" si="0"/>
        <v>DPI</v>
      </c>
      <c r="G14" s="1" t="e">
        <f>#REF!</f>
        <v>#REF!</v>
      </c>
    </row>
    <row r="15" spans="1:10" ht="16.5" customHeight="1" x14ac:dyDescent="0.2">
      <c r="A15" s="18" t="str">
        <f>IF(OR(ISBLANK(B15),ISBLANK(B16)),"",ROUNDUP(COUNT($B$9:B15)/2,0))</f>
        <v/>
      </c>
      <c r="B15" s="14"/>
      <c r="C15" s="21" t="str">
        <f>IF(ISBLANK(B15),"",VLOOKUP(B15,licencias!$A$1:$D$18000,3,0))</f>
        <v/>
      </c>
      <c r="D15" s="22" t="str">
        <f>IF(ISBLANK(B15),"",VLOOKUP(B15,licencias!$A$1:$D$18000,4,0))</f>
        <v/>
      </c>
      <c r="E15" s="22" t="str">
        <f>IF(ISBLANK(B15),"",VLOOKUP(B15,licencias!$A$1:$D$18000,2,0))</f>
        <v/>
      </c>
      <c r="F15" s="1" t="str">
        <f t="shared" si="0"/>
        <v>DPI</v>
      </c>
      <c r="G15" s="1" t="e">
        <f>#REF!</f>
        <v>#REF!</v>
      </c>
    </row>
    <row r="16" spans="1:10" ht="16.5" customHeight="1" thickBot="1" x14ac:dyDescent="0.25">
      <c r="A16" s="19" t="str">
        <f>IF(OR(ISBLANK(B15),ISBLANK(B16)),"",A15)</f>
        <v/>
      </c>
      <c r="B16" s="15"/>
      <c r="C16" s="23" t="str">
        <f>IF(ISBLANK(B16),"",VLOOKUP(B16,licencias!$A$1:$D$18000,3,0))</f>
        <v/>
      </c>
      <c r="D16" s="24" t="str">
        <f>IF(ISBLANK(B16),"",VLOOKUP(B16,licencias!$A$1:$D$18000,4,0))</f>
        <v/>
      </c>
      <c r="E16" s="24" t="str">
        <f>IF(ISBLANK(B16),"",VLOOKUP(B16,licencias!$A$1:$D$18000,2,0))</f>
        <v/>
      </c>
      <c r="F16" s="1" t="str">
        <f t="shared" si="0"/>
        <v>DPI</v>
      </c>
      <c r="G16" s="1" t="e">
        <f>#REF!</f>
        <v>#REF!</v>
      </c>
    </row>
    <row r="17" spans="1:7" ht="16.5" customHeight="1" x14ac:dyDescent="0.2">
      <c r="A17" s="18" t="str">
        <f>IF(OR(ISBLANK(B17),ISBLANK(B18)),"",ROUNDUP(COUNT($B$9:B17)/2,0))</f>
        <v/>
      </c>
      <c r="B17" s="14"/>
      <c r="C17" s="21" t="str">
        <f>IF(ISBLANK(B17),"",VLOOKUP(B17,licencias!$A$1:$D$18000,3,0))</f>
        <v/>
      </c>
      <c r="D17" s="22" t="str">
        <f>IF(ISBLANK(B17),"",VLOOKUP(B17,licencias!$A$1:$D$18000,4,0))</f>
        <v/>
      </c>
      <c r="E17" s="22" t="str">
        <f>IF(ISBLANK(B17),"",VLOOKUP(B17,licencias!$A$1:$D$18000,2,0))</f>
        <v/>
      </c>
      <c r="F17" s="1" t="str">
        <f t="shared" si="0"/>
        <v>DPI</v>
      </c>
      <c r="G17" s="1" t="e">
        <f>#REF!</f>
        <v>#REF!</v>
      </c>
    </row>
    <row r="18" spans="1:7" ht="16.5" customHeight="1" thickBot="1" x14ac:dyDescent="0.25">
      <c r="A18" s="19" t="str">
        <f>IF(OR(ISBLANK(B17),ISBLANK(B18)),"",A17)</f>
        <v/>
      </c>
      <c r="B18" s="15"/>
      <c r="C18" s="23" t="str">
        <f>IF(ISBLANK(B18),"",VLOOKUP(B18,licencias!$A$1:$D$18000,3,0))</f>
        <v/>
      </c>
      <c r="D18" s="24" t="str">
        <f>IF(ISBLANK(B18),"",VLOOKUP(B18,licencias!$A$1:$D$18000,4,0))</f>
        <v/>
      </c>
      <c r="E18" s="24" t="str">
        <f>IF(ISBLANK(B18),"",VLOOKUP(B18,licencias!$A$1:$D$18000,2,0))</f>
        <v/>
      </c>
      <c r="F18" s="1" t="str">
        <f t="shared" si="0"/>
        <v>DPI</v>
      </c>
      <c r="G18" s="1" t="e">
        <f>#REF!</f>
        <v>#REF!</v>
      </c>
    </row>
    <row r="19" spans="1:7" ht="16.5" customHeight="1" x14ac:dyDescent="0.2">
      <c r="A19" s="18" t="str">
        <f>IF(OR(ISBLANK(B19),ISBLANK(B20)),"",ROUNDUP(COUNT($B$9:B19)/2,0))</f>
        <v/>
      </c>
      <c r="B19" s="14"/>
      <c r="C19" s="21" t="str">
        <f>IF(ISBLANK(B19),"",VLOOKUP(B19,licencias!$A$1:$D$18000,3,0))</f>
        <v/>
      </c>
      <c r="D19" s="22" t="str">
        <f>IF(ISBLANK(B19),"",VLOOKUP(B19,licencias!$A$1:$D$18000,4,0))</f>
        <v/>
      </c>
      <c r="E19" s="22" t="str">
        <f>IF(ISBLANK(B19),"",VLOOKUP(B19,licencias!$A$1:$D$18000,2,0))</f>
        <v/>
      </c>
      <c r="F19" s="1" t="str">
        <f t="shared" si="0"/>
        <v>DPI</v>
      </c>
      <c r="G19" s="1" t="e">
        <f>#REF!</f>
        <v>#REF!</v>
      </c>
    </row>
    <row r="20" spans="1:7" ht="15.75" customHeight="1" thickBot="1" x14ac:dyDescent="0.25">
      <c r="A20" s="19" t="str">
        <f>IF(OR(ISBLANK(B19),ISBLANK(B20)),"",A19)</f>
        <v/>
      </c>
      <c r="B20" s="15"/>
      <c r="C20" s="25" t="str">
        <f>IF(ISBLANK(B20),"",VLOOKUP(B20,licencias!$A$1:$D$18000,3,0))</f>
        <v/>
      </c>
      <c r="D20" s="24" t="str">
        <f>IF(ISBLANK(B20),"",VLOOKUP(B20,licencias!$A$1:$D$18000,4,0))</f>
        <v/>
      </c>
      <c r="E20" s="26" t="str">
        <f>IF(ISBLANK(B20),"",VLOOKUP(B20,licencias!$A$1:$D$18000,2,0))</f>
        <v/>
      </c>
      <c r="F20" s="1" t="str">
        <f t="shared" si="0"/>
        <v>DPI</v>
      </c>
      <c r="G20" s="1" t="e">
        <f>#REF!</f>
        <v>#REF!</v>
      </c>
    </row>
    <row r="21" spans="1:7" ht="15.75" customHeight="1" x14ac:dyDescent="0.2">
      <c r="A21" s="18" t="str">
        <f>IF(OR(ISBLANK(B21),ISBLANK(B22)),"",ROUNDUP(COUNT($B$9:B21)/2,0))</f>
        <v/>
      </c>
      <c r="B21" s="14"/>
      <c r="C21" s="21" t="str">
        <f>IF(ISBLANK(B21),"",VLOOKUP(B21,licencias!$A$1:$D$18000,3,0))</f>
        <v/>
      </c>
      <c r="D21" s="22" t="str">
        <f>IF(ISBLANK(B21),"",VLOOKUP(B21,licencias!$A$1:$D$18000,4,0))</f>
        <v/>
      </c>
      <c r="E21" s="22" t="str">
        <f>IF(ISBLANK(B21),"",VLOOKUP(B21,licencias!$A$1:$D$18000,2,0))</f>
        <v/>
      </c>
      <c r="F21" s="1" t="str">
        <f t="shared" si="0"/>
        <v>DPI</v>
      </c>
      <c r="G21" s="1" t="e">
        <f>#REF!</f>
        <v>#REF!</v>
      </c>
    </row>
    <row r="22" spans="1:7" ht="15.75" customHeight="1" thickBot="1" x14ac:dyDescent="0.25">
      <c r="A22" s="19" t="str">
        <f>IF(OR(ISBLANK(B21),ISBLANK(B22)),"",A21)</f>
        <v/>
      </c>
      <c r="B22" s="15"/>
      <c r="C22" s="25" t="str">
        <f>IF(ISBLANK(B22),"",VLOOKUP(B22,licencias!$A$1:$D$18000,3,0))</f>
        <v/>
      </c>
      <c r="D22" s="26" t="str">
        <f>IF(ISBLANK(B22),"",VLOOKUP(B22,licencias!$A$1:$D$18000,4,0))</f>
        <v/>
      </c>
      <c r="E22" s="26" t="str">
        <f>IF(ISBLANK(B22),"",VLOOKUP(B22,licencias!$A$1:$D$18000,2,0))</f>
        <v/>
      </c>
      <c r="F22" s="1" t="str">
        <f t="shared" si="0"/>
        <v>DPI</v>
      </c>
      <c r="G22" s="1" t="e">
        <f>#REF!</f>
        <v>#REF!</v>
      </c>
    </row>
    <row r="23" spans="1:7" ht="15.75" customHeight="1" x14ac:dyDescent="0.2">
      <c r="B23" s="62" t="s">
        <v>259</v>
      </c>
      <c r="C23" s="62"/>
      <c r="D23" s="62"/>
      <c r="E23" s="62"/>
      <c r="F23" s="1" t="str">
        <f t="shared" si="0"/>
        <v>DPI</v>
      </c>
      <c r="G23" s="1" t="e">
        <f>#REF!</f>
        <v>#REF!</v>
      </c>
    </row>
    <row r="24" spans="1:7" ht="15.75" customHeight="1" x14ac:dyDescent="0.2">
      <c r="A24" s="61" t="s">
        <v>185</v>
      </c>
      <c r="B24" s="61"/>
      <c r="C24" s="61"/>
      <c r="D24" s="61"/>
      <c r="E24" s="61"/>
      <c r="F24" s="1" t="str">
        <f t="shared" si="0"/>
        <v>DPI</v>
      </c>
      <c r="G24" s="1" t="e">
        <f>#REF!</f>
        <v>#REF!</v>
      </c>
    </row>
    <row r="25" spans="1:7" ht="18" customHeight="1" thickBot="1" x14ac:dyDescent="0.25">
      <c r="B25" s="4" t="s">
        <v>3</v>
      </c>
      <c r="C25" s="7" t="s">
        <v>1</v>
      </c>
      <c r="D25" s="5" t="s">
        <v>2</v>
      </c>
      <c r="E25" s="5" t="s">
        <v>0</v>
      </c>
      <c r="F25" s="1" t="str">
        <f t="shared" si="0"/>
        <v>DPI</v>
      </c>
      <c r="G25" s="1" t="e">
        <f>#REF!</f>
        <v>#REF!</v>
      </c>
    </row>
    <row r="26" spans="1:7" ht="15.75" customHeight="1" x14ac:dyDescent="0.2">
      <c r="A26" s="18" t="str">
        <f>IF(OR(ISBLANK(B26),ISBLANK(B27)),"",1)</f>
        <v/>
      </c>
      <c r="B26" s="14"/>
      <c r="C26" s="21" t="str">
        <f>IF(ISBLANK(B26),"",VLOOKUP(B26,licencias!$A$1:$D$18000,3,0))</f>
        <v/>
      </c>
      <c r="D26" s="22" t="str">
        <f>IF(ISBLANK(B26),"",VLOOKUP(B26,licencias!$A$1:$D$18000,4,0))</f>
        <v/>
      </c>
      <c r="E26" s="22" t="str">
        <f>IF(ISBLANK(B26),"",VLOOKUP(B26,licencias!$A$1:$D$18000,2,0))</f>
        <v/>
      </c>
      <c r="F26" s="1" t="str">
        <f t="shared" si="0"/>
        <v>DPI</v>
      </c>
      <c r="G26" s="1" t="e">
        <f>#REF!</f>
        <v>#REF!</v>
      </c>
    </row>
    <row r="27" spans="1:7" ht="15.75" customHeight="1" thickBot="1" x14ac:dyDescent="0.25">
      <c r="A27" s="19" t="str">
        <f>IF(OR(ISBLANK(B26),ISBLANK(B27)),"",A26)</f>
        <v/>
      </c>
      <c r="B27" s="15"/>
      <c r="C27" s="23" t="str">
        <f>IF(ISBLANK(B27),"",VLOOKUP(B27,licencias!$A$1:$D$18000,3,0))</f>
        <v/>
      </c>
      <c r="D27" s="24" t="str">
        <f>IF(ISBLANK(B27),"",VLOOKUP(B27,licencias!$A$1:$D$18000,4,0))</f>
        <v/>
      </c>
      <c r="E27" s="24" t="str">
        <f>IF(ISBLANK(B27),"",VLOOKUP(B27,licencias!$A$1:$D$18000,2,0))</f>
        <v/>
      </c>
      <c r="F27" s="1" t="str">
        <f t="shared" si="0"/>
        <v>DPI</v>
      </c>
      <c r="G27" s="1" t="e">
        <f>#REF!</f>
        <v>#REF!</v>
      </c>
    </row>
    <row r="28" spans="1:7" ht="15.75" customHeight="1" x14ac:dyDescent="0.2">
      <c r="A28" s="18" t="str">
        <f>IF(OR(ISBLANK(B28),ISBLANK(B29)),"",ROUNDUP(COUNT($B$26:B28)/2,0))</f>
        <v/>
      </c>
      <c r="B28" s="14"/>
      <c r="C28" s="21" t="str">
        <f>IF(ISBLANK(B28),"",VLOOKUP(B28,licencias!$A$1:$D$18000,3,0))</f>
        <v/>
      </c>
      <c r="D28" s="22" t="str">
        <f>IF(ISBLANK(B28),"",VLOOKUP(B28,licencias!$A$1:$D$18000,4,0))</f>
        <v/>
      </c>
      <c r="E28" s="22" t="str">
        <f>IF(ISBLANK(B28),"",VLOOKUP(B28,licencias!$A$1:$D$18000,2,0))</f>
        <v/>
      </c>
      <c r="F28" s="1" t="str">
        <f t="shared" si="0"/>
        <v>DPI</v>
      </c>
      <c r="G28" s="1" t="e">
        <f>#REF!</f>
        <v>#REF!</v>
      </c>
    </row>
    <row r="29" spans="1:7" ht="15.75" customHeight="1" thickBot="1" x14ac:dyDescent="0.25">
      <c r="A29" s="19" t="str">
        <f>IF(OR(ISBLANK(B28),ISBLANK(B29)),"",A28)</f>
        <v/>
      </c>
      <c r="B29" s="15"/>
      <c r="C29" s="23" t="str">
        <f>IF(ISBLANK(B29),"",VLOOKUP(B29,licencias!$A$1:$D$18000,3,0))</f>
        <v/>
      </c>
      <c r="D29" s="24" t="str">
        <f>IF(ISBLANK(B29),"",VLOOKUP(B29,licencias!$A$1:$D$18000,4,0))</f>
        <v/>
      </c>
      <c r="E29" s="24" t="str">
        <f>IF(ISBLANK(B29),"",VLOOKUP(B29,licencias!$A$1:$D$18000,2,0))</f>
        <v/>
      </c>
      <c r="F29" s="1" t="str">
        <f t="shared" si="0"/>
        <v>DPI</v>
      </c>
      <c r="G29" s="1" t="e">
        <f>#REF!</f>
        <v>#REF!</v>
      </c>
    </row>
    <row r="30" spans="1:7" ht="15.75" customHeight="1" x14ac:dyDescent="0.2">
      <c r="A30" s="18" t="str">
        <f>IF(OR(ISBLANK(B30),ISBLANK(B31)),"",ROUNDUP(COUNT($B$26:B30)/2,0))</f>
        <v/>
      </c>
      <c r="B30" s="14"/>
      <c r="C30" s="21" t="str">
        <f>IF(ISBLANK(B30),"",VLOOKUP(B30,licencias!$A$1:$D$18000,3,0))</f>
        <v/>
      </c>
      <c r="D30" s="22" t="str">
        <f>IF(ISBLANK(B30),"",VLOOKUP(B30,licencias!$A$1:$D$18000,4,0))</f>
        <v/>
      </c>
      <c r="E30" s="22" t="str">
        <f>IF(ISBLANK(B30),"",VLOOKUP(B30,licencias!$A$1:$D$18000,2,0))</f>
        <v/>
      </c>
      <c r="F30" s="1" t="str">
        <f t="shared" si="0"/>
        <v>DPI</v>
      </c>
      <c r="G30" s="1" t="e">
        <f>#REF!</f>
        <v>#REF!</v>
      </c>
    </row>
    <row r="31" spans="1:7" ht="15.75" customHeight="1" thickBot="1" x14ac:dyDescent="0.25">
      <c r="A31" s="19" t="str">
        <f>IF(OR(ISBLANK(B30),ISBLANK(B31)),"",A30)</f>
        <v/>
      </c>
      <c r="B31" s="15"/>
      <c r="C31" s="23" t="str">
        <f>IF(ISBLANK(B31),"",VLOOKUP(B31,licencias!$A$1:$D$18000,3,0))</f>
        <v/>
      </c>
      <c r="D31" s="24" t="str">
        <f>IF(ISBLANK(B31),"",VLOOKUP(B31,licencias!$A$1:$D$18000,4,0))</f>
        <v/>
      </c>
      <c r="E31" s="24" t="str">
        <f>IF(ISBLANK(B31),"",VLOOKUP(B31,licencias!$A$1:$D$18000,2,0))</f>
        <v/>
      </c>
      <c r="F31" s="1" t="str">
        <f t="shared" si="0"/>
        <v>DPI</v>
      </c>
      <c r="G31" s="1" t="e">
        <f>#REF!</f>
        <v>#REF!</v>
      </c>
    </row>
  </sheetData>
  <sheetProtection sheet="1" objects="1" scenarios="1" selectLockedCells="1"/>
  <mergeCells count="5">
    <mergeCell ref="A2:E2"/>
    <mergeCell ref="A3:E3"/>
    <mergeCell ref="A4:E4"/>
    <mergeCell ref="A24:E24"/>
    <mergeCell ref="B23:E23"/>
  </mergeCells>
  <conditionalFormatting sqref="B26:B31 B9:B22">
    <cfRule type="cellIs" dxfId="1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56" t="s">
        <v>315</v>
      </c>
      <c r="B2" s="56"/>
      <c r="C2" s="56"/>
      <c r="D2" s="56"/>
      <c r="E2" s="56"/>
    </row>
    <row r="3" spans="1:10" ht="18.75" customHeight="1" x14ac:dyDescent="0.25">
      <c r="A3" s="57" t="s">
        <v>262</v>
      </c>
      <c r="B3" s="57"/>
      <c r="C3" s="57"/>
      <c r="D3" s="57"/>
      <c r="E3" s="57"/>
    </row>
    <row r="4" spans="1:10" ht="18.75" customHeight="1" x14ac:dyDescent="0.2">
      <c r="A4" s="58" t="e">
        <f>#REF!</f>
        <v>#REF!</v>
      </c>
      <c r="B4" s="59"/>
      <c r="C4" s="59"/>
      <c r="D4" s="59"/>
      <c r="E4" s="60"/>
      <c r="F4" s="17" t="s">
        <v>265</v>
      </c>
    </row>
    <row r="5" spans="1:10" ht="6" customHeight="1" x14ac:dyDescent="0.2">
      <c r="C5" s="10"/>
      <c r="D5" s="8"/>
      <c r="E5" s="8"/>
    </row>
    <row r="6" spans="1:10" x14ac:dyDescent="0.2">
      <c r="A6" s="17" t="s">
        <v>268</v>
      </c>
      <c r="B6" s="17"/>
    </row>
    <row r="7" spans="1:10" ht="18" customHeight="1" x14ac:dyDescent="0.2">
      <c r="B7" s="4" t="s">
        <v>3</v>
      </c>
      <c r="C7" s="7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6"/>
      <c r="E8" s="6"/>
    </row>
    <row r="9" spans="1:10" ht="16.5" customHeight="1" x14ac:dyDescent="0.2">
      <c r="A9" s="18" t="str">
        <f>IF(OR(ISBLANK(B9),ISBLANK(B10)),"",1)</f>
        <v/>
      </c>
      <c r="B9" s="14"/>
      <c r="C9" s="21" t="str">
        <f>IF(ISBLANK(B9),"",VLOOKUP(B9,licencias!$A$1:$D$18000,3,0))</f>
        <v/>
      </c>
      <c r="D9" s="22" t="str">
        <f>IF(ISBLANK(B9),"",VLOOKUP(B9,licencias!$A$1:$D$18000,4,0))</f>
        <v/>
      </c>
      <c r="E9" s="22" t="str">
        <f>IF(ISBLANK(B9),"",VLOOKUP(B9,licencias!$A$1:$D$18000,2,0))</f>
        <v/>
      </c>
      <c r="F9" s="1" t="str">
        <f>$F$4</f>
        <v>DSI</v>
      </c>
      <c r="G9" s="1" t="e">
        <f>#REF!</f>
        <v>#REF!</v>
      </c>
      <c r="J9" s="1">
        <f>MAX(A9:A22)+MAX(A26:A31)*0.5</f>
        <v>0</v>
      </c>
    </row>
    <row r="10" spans="1:10" ht="16.5" customHeight="1" thickBot="1" x14ac:dyDescent="0.25">
      <c r="A10" s="19" t="str">
        <f>IF(OR(ISBLANK(B9),ISBLANK(B10)),"",A9)</f>
        <v/>
      </c>
      <c r="B10" s="15"/>
      <c r="C10" s="23" t="str">
        <f>IF(ISBLANK(B10),"",VLOOKUP(B10,licencias!$A$1:$D$18000,3,0))</f>
        <v/>
      </c>
      <c r="D10" s="24" t="str">
        <f>IF(ISBLANK(B10),"",VLOOKUP(B10,licencias!$A$1:$D$18000,4,0))</f>
        <v/>
      </c>
      <c r="E10" s="24" t="str">
        <f>IF(ISBLANK(B10),"",VLOOKUP(B10,licencias!$A$1:$D$18000,2,0))</f>
        <v/>
      </c>
      <c r="F10" s="1" t="str">
        <f t="shared" ref="F10:F31" si="0">$F$4</f>
        <v>DSI</v>
      </c>
      <c r="G10" s="1" t="e">
        <f>#REF!</f>
        <v>#REF!</v>
      </c>
    </row>
    <row r="11" spans="1:10" ht="16.5" customHeight="1" x14ac:dyDescent="0.2">
      <c r="A11" s="18" t="str">
        <f>IF(OR(ISBLANK(B11),ISBLANK(B12)),"",ROUNDUP(COUNT($B$9:B11)/2,0))</f>
        <v/>
      </c>
      <c r="B11" s="14"/>
      <c r="C11" s="21" t="str">
        <f>IF(ISBLANK(B11),"",VLOOKUP(B11,licencias!$A$1:$D$18000,3,0))</f>
        <v/>
      </c>
      <c r="D11" s="22" t="str">
        <f>IF(ISBLANK(B11),"",VLOOKUP(B11,licencias!$A$1:$D$18000,4,0))</f>
        <v/>
      </c>
      <c r="E11" s="22" t="str">
        <f>IF(ISBLANK(B11),"",VLOOKUP(B11,licencias!$A$1:$D$18000,2,0))</f>
        <v/>
      </c>
      <c r="F11" s="1" t="str">
        <f t="shared" si="0"/>
        <v>DSI</v>
      </c>
      <c r="G11" s="1" t="e">
        <f>#REF!</f>
        <v>#REF!</v>
      </c>
    </row>
    <row r="12" spans="1:10" ht="16.5" customHeight="1" thickBot="1" x14ac:dyDescent="0.25">
      <c r="A12" s="19" t="str">
        <f>IF(OR(ISBLANK(B11),ISBLANK(B12)),"",A11)</f>
        <v/>
      </c>
      <c r="B12" s="15"/>
      <c r="C12" s="23" t="str">
        <f>IF(ISBLANK(B12),"",VLOOKUP(B12,licencias!$A$1:$D$18000,3,0))</f>
        <v/>
      </c>
      <c r="D12" s="24" t="str">
        <f>IF(ISBLANK(B12),"",VLOOKUP(B12,licencias!$A$1:$D$18000,4,0))</f>
        <v/>
      </c>
      <c r="E12" s="24" t="str">
        <f>IF(ISBLANK(B12),"",VLOOKUP(B12,licencias!$A$1:$D$18000,2,0))</f>
        <v/>
      </c>
      <c r="F12" s="1" t="str">
        <f t="shared" si="0"/>
        <v>DSI</v>
      </c>
      <c r="G12" s="1" t="e">
        <f>#REF!</f>
        <v>#REF!</v>
      </c>
    </row>
    <row r="13" spans="1:10" ht="16.5" customHeight="1" x14ac:dyDescent="0.2">
      <c r="A13" s="18" t="str">
        <f>IF(OR(ISBLANK(B13),ISBLANK(B14)),"",ROUNDUP(COUNT($B$9:B13)/2,0))</f>
        <v/>
      </c>
      <c r="B13" s="14"/>
      <c r="C13" s="21" t="str">
        <f>IF(ISBLANK(B13),"",VLOOKUP(B13,licencias!$A$1:$D$18000,3,0))</f>
        <v/>
      </c>
      <c r="D13" s="22" t="str">
        <f>IF(ISBLANK(B13),"",VLOOKUP(B13,licencias!$A$1:$D$18000,4,0))</f>
        <v/>
      </c>
      <c r="E13" s="22" t="str">
        <f>IF(ISBLANK(B13),"",VLOOKUP(B13,licencias!$A$1:$D$18000,2,0))</f>
        <v/>
      </c>
      <c r="F13" s="1" t="str">
        <f t="shared" si="0"/>
        <v>DSI</v>
      </c>
      <c r="G13" s="1" t="e">
        <f>#REF!</f>
        <v>#REF!</v>
      </c>
    </row>
    <row r="14" spans="1:10" ht="16.5" customHeight="1" thickBot="1" x14ac:dyDescent="0.25">
      <c r="A14" s="19" t="str">
        <f>IF(OR(ISBLANK(B13),ISBLANK(B14)),"",A13)</f>
        <v/>
      </c>
      <c r="B14" s="15"/>
      <c r="C14" s="23" t="str">
        <f>IF(ISBLANK(B14),"",VLOOKUP(B14,licencias!$A$1:$D$18000,3,0))</f>
        <v/>
      </c>
      <c r="D14" s="24" t="str">
        <f>IF(ISBLANK(B14),"",VLOOKUP(B14,licencias!$A$1:$D$18000,4,0))</f>
        <v/>
      </c>
      <c r="E14" s="24" t="str">
        <f>IF(ISBLANK(B14),"",VLOOKUP(B14,licencias!$A$1:$D$18000,2,0))</f>
        <v/>
      </c>
      <c r="F14" s="1" t="str">
        <f t="shared" si="0"/>
        <v>DSI</v>
      </c>
      <c r="G14" s="1" t="e">
        <f>#REF!</f>
        <v>#REF!</v>
      </c>
    </row>
    <row r="15" spans="1:10" ht="16.5" customHeight="1" x14ac:dyDescent="0.2">
      <c r="A15" s="18" t="str">
        <f>IF(OR(ISBLANK(B15),ISBLANK(B16)),"",ROUNDUP(COUNT($B$9:B15)/2,0))</f>
        <v/>
      </c>
      <c r="B15" s="14"/>
      <c r="C15" s="21" t="str">
        <f>IF(ISBLANK(B15),"",VLOOKUP(B15,licencias!$A$1:$D$18000,3,0))</f>
        <v/>
      </c>
      <c r="D15" s="22" t="str">
        <f>IF(ISBLANK(B15),"",VLOOKUP(B15,licencias!$A$1:$D$18000,4,0))</f>
        <v/>
      </c>
      <c r="E15" s="22" t="str">
        <f>IF(ISBLANK(B15),"",VLOOKUP(B15,licencias!$A$1:$D$18000,2,0))</f>
        <v/>
      </c>
      <c r="F15" s="1" t="str">
        <f t="shared" si="0"/>
        <v>DSI</v>
      </c>
      <c r="G15" s="1" t="e">
        <f>#REF!</f>
        <v>#REF!</v>
      </c>
    </row>
    <row r="16" spans="1:10" ht="16.5" customHeight="1" thickBot="1" x14ac:dyDescent="0.25">
      <c r="A16" s="19" t="str">
        <f>IF(OR(ISBLANK(B15),ISBLANK(B16)),"",A15)</f>
        <v/>
      </c>
      <c r="B16" s="15"/>
      <c r="C16" s="23" t="str">
        <f>IF(ISBLANK(B16),"",VLOOKUP(B16,licencias!$A$1:$D$18000,3,0))</f>
        <v/>
      </c>
      <c r="D16" s="24" t="str">
        <f>IF(ISBLANK(B16),"",VLOOKUP(B16,licencias!$A$1:$D$18000,4,0))</f>
        <v/>
      </c>
      <c r="E16" s="24" t="str">
        <f>IF(ISBLANK(B16),"",VLOOKUP(B16,licencias!$A$1:$D$18000,2,0))</f>
        <v/>
      </c>
      <c r="F16" s="1" t="str">
        <f t="shared" si="0"/>
        <v>DSI</v>
      </c>
      <c r="G16" s="1" t="e">
        <f>#REF!</f>
        <v>#REF!</v>
      </c>
    </row>
    <row r="17" spans="1:7" ht="16.5" customHeight="1" x14ac:dyDescent="0.2">
      <c r="A17" s="18" t="str">
        <f>IF(OR(ISBLANK(B17),ISBLANK(B18)),"",ROUNDUP(COUNT($B$9:B17)/2,0))</f>
        <v/>
      </c>
      <c r="B17" s="14"/>
      <c r="C17" s="21" t="str">
        <f>IF(ISBLANK(B17),"",VLOOKUP(B17,licencias!$A$1:$D$18000,3,0))</f>
        <v/>
      </c>
      <c r="D17" s="22" t="str">
        <f>IF(ISBLANK(B17),"",VLOOKUP(B17,licencias!$A$1:$D$18000,4,0))</f>
        <v/>
      </c>
      <c r="E17" s="22" t="str">
        <f>IF(ISBLANK(B17),"",VLOOKUP(B17,licencias!$A$1:$D$18000,2,0))</f>
        <v/>
      </c>
      <c r="F17" s="1" t="str">
        <f t="shared" si="0"/>
        <v>DSI</v>
      </c>
      <c r="G17" s="1" t="e">
        <f>#REF!</f>
        <v>#REF!</v>
      </c>
    </row>
    <row r="18" spans="1:7" ht="16.5" customHeight="1" thickBot="1" x14ac:dyDescent="0.25">
      <c r="A18" s="19" t="str">
        <f>IF(OR(ISBLANK(B17),ISBLANK(B18)),"",A17)</f>
        <v/>
      </c>
      <c r="B18" s="15"/>
      <c r="C18" s="23" t="str">
        <f>IF(ISBLANK(B18),"",VLOOKUP(B18,licencias!$A$1:$D$18000,3,0))</f>
        <v/>
      </c>
      <c r="D18" s="24" t="str">
        <f>IF(ISBLANK(B18),"",VLOOKUP(B18,licencias!$A$1:$D$18000,4,0))</f>
        <v/>
      </c>
      <c r="E18" s="24" t="str">
        <f>IF(ISBLANK(B18),"",VLOOKUP(B18,licencias!$A$1:$D$18000,2,0))</f>
        <v/>
      </c>
      <c r="F18" s="1" t="str">
        <f t="shared" si="0"/>
        <v>DSI</v>
      </c>
      <c r="G18" s="1" t="e">
        <f>#REF!</f>
        <v>#REF!</v>
      </c>
    </row>
    <row r="19" spans="1:7" ht="16.5" customHeight="1" x14ac:dyDescent="0.2">
      <c r="A19" s="18" t="str">
        <f>IF(OR(ISBLANK(B19),ISBLANK(B20)),"",ROUNDUP(COUNT($B$9:B19)/2,0))</f>
        <v/>
      </c>
      <c r="B19" s="14"/>
      <c r="C19" s="21" t="str">
        <f>IF(ISBLANK(B19),"",VLOOKUP(B19,licencias!$A$1:$D$18000,3,0))</f>
        <v/>
      </c>
      <c r="D19" s="22" t="str">
        <f>IF(ISBLANK(B19),"",VLOOKUP(B19,licencias!$A$1:$D$18000,4,0))</f>
        <v/>
      </c>
      <c r="E19" s="22" t="str">
        <f>IF(ISBLANK(B19),"",VLOOKUP(B19,licencias!$A$1:$D$18000,2,0))</f>
        <v/>
      </c>
      <c r="F19" s="1" t="str">
        <f t="shared" si="0"/>
        <v>DSI</v>
      </c>
      <c r="G19" s="1" t="e">
        <f>#REF!</f>
        <v>#REF!</v>
      </c>
    </row>
    <row r="20" spans="1:7" ht="15.75" customHeight="1" thickBot="1" x14ac:dyDescent="0.25">
      <c r="A20" s="19" t="str">
        <f>IF(OR(ISBLANK(B19),ISBLANK(B20)),"",A19)</f>
        <v/>
      </c>
      <c r="B20" s="15"/>
      <c r="C20" s="25" t="str">
        <f>IF(ISBLANK(B20),"",VLOOKUP(B20,licencias!$A$1:$D$18000,3,0))</f>
        <v/>
      </c>
      <c r="D20" s="24" t="str">
        <f>IF(ISBLANK(B20),"",VLOOKUP(B20,licencias!$A$1:$D$18000,4,0))</f>
        <v/>
      </c>
      <c r="E20" s="26" t="str">
        <f>IF(ISBLANK(B20),"",VLOOKUP(B20,licencias!$A$1:$D$18000,2,0))</f>
        <v/>
      </c>
      <c r="F20" s="1" t="str">
        <f t="shared" si="0"/>
        <v>DSI</v>
      </c>
      <c r="G20" s="1" t="e">
        <f>#REF!</f>
        <v>#REF!</v>
      </c>
    </row>
    <row r="21" spans="1:7" ht="15.75" customHeight="1" x14ac:dyDescent="0.2">
      <c r="A21" s="18" t="str">
        <f>IF(OR(ISBLANK(B21),ISBLANK(B22)),"",ROUNDUP(COUNT($B$9:B21)/2,0))</f>
        <v/>
      </c>
      <c r="B21" s="14"/>
      <c r="C21" s="21" t="str">
        <f>IF(ISBLANK(B21),"",VLOOKUP(B21,licencias!$A$1:$D$18000,3,0))</f>
        <v/>
      </c>
      <c r="D21" s="22" t="str">
        <f>IF(ISBLANK(B21),"",VLOOKUP(B21,licencias!$A$1:$D$18000,4,0))</f>
        <v/>
      </c>
      <c r="E21" s="22" t="str">
        <f>IF(ISBLANK(B21),"",VLOOKUP(B21,licencias!$A$1:$D$18000,2,0))</f>
        <v/>
      </c>
      <c r="F21" s="1" t="str">
        <f t="shared" si="0"/>
        <v>DSI</v>
      </c>
      <c r="G21" s="1" t="e">
        <f>#REF!</f>
        <v>#REF!</v>
      </c>
    </row>
    <row r="22" spans="1:7" ht="15.75" customHeight="1" thickBot="1" x14ac:dyDescent="0.25">
      <c r="A22" s="19" t="str">
        <f>IF(OR(ISBLANK(B21),ISBLANK(B22)),"",A21)</f>
        <v/>
      </c>
      <c r="B22" s="15"/>
      <c r="C22" s="25" t="str">
        <f>IF(ISBLANK(B22),"",VLOOKUP(B22,licencias!$A$1:$D$18000,3,0))</f>
        <v/>
      </c>
      <c r="D22" s="26" t="str">
        <f>IF(ISBLANK(B22),"",VLOOKUP(B22,licencias!$A$1:$D$18000,4,0))</f>
        <v/>
      </c>
      <c r="E22" s="26" t="str">
        <f>IF(ISBLANK(B22),"",VLOOKUP(B22,licencias!$A$1:$D$18000,2,0))</f>
        <v/>
      </c>
      <c r="F22" s="1" t="str">
        <f t="shared" si="0"/>
        <v>DSI</v>
      </c>
      <c r="G22" s="1" t="e">
        <f>#REF!</f>
        <v>#REF!</v>
      </c>
    </row>
    <row r="23" spans="1:7" ht="15.75" customHeight="1" x14ac:dyDescent="0.2">
      <c r="B23" s="62" t="s">
        <v>259</v>
      </c>
      <c r="C23" s="62"/>
      <c r="D23" s="62"/>
      <c r="E23" s="62"/>
      <c r="F23" s="1" t="str">
        <f t="shared" si="0"/>
        <v>DSI</v>
      </c>
      <c r="G23" s="1" t="e">
        <f>#REF!</f>
        <v>#REF!</v>
      </c>
    </row>
    <row r="24" spans="1:7" ht="15.75" customHeight="1" x14ac:dyDescent="0.2">
      <c r="A24" s="61" t="s">
        <v>185</v>
      </c>
      <c r="B24" s="61"/>
      <c r="C24" s="61"/>
      <c r="D24" s="61"/>
      <c r="E24" s="61"/>
      <c r="F24" s="1" t="str">
        <f t="shared" si="0"/>
        <v>DSI</v>
      </c>
      <c r="G24" s="1" t="e">
        <f>#REF!</f>
        <v>#REF!</v>
      </c>
    </row>
    <row r="25" spans="1:7" ht="18" customHeight="1" thickBot="1" x14ac:dyDescent="0.25">
      <c r="B25" s="4" t="s">
        <v>3</v>
      </c>
      <c r="C25" s="7" t="s">
        <v>1</v>
      </c>
      <c r="D25" s="5" t="s">
        <v>2</v>
      </c>
      <c r="E25" s="5" t="s">
        <v>0</v>
      </c>
      <c r="F25" s="1" t="str">
        <f t="shared" si="0"/>
        <v>DSI</v>
      </c>
      <c r="G25" s="1" t="e">
        <f>#REF!</f>
        <v>#REF!</v>
      </c>
    </row>
    <row r="26" spans="1:7" ht="15.75" customHeight="1" x14ac:dyDescent="0.2">
      <c r="A26" s="18" t="str">
        <f>IF(OR(ISBLANK(B26),ISBLANK(B27)),"",1)</f>
        <v/>
      </c>
      <c r="B26" s="14"/>
      <c r="C26" s="21" t="str">
        <f>IF(ISBLANK(B26),"",VLOOKUP(B26,licencias!$A$1:$D$18000,3,0))</f>
        <v/>
      </c>
      <c r="D26" s="22" t="str">
        <f>IF(ISBLANK(B26),"",VLOOKUP(B26,licencias!$A$1:$D$18000,4,0))</f>
        <v/>
      </c>
      <c r="E26" s="22" t="str">
        <f>IF(ISBLANK(B26),"",VLOOKUP(B26,licencias!$A$1:$D$18000,2,0))</f>
        <v/>
      </c>
      <c r="F26" s="1" t="str">
        <f t="shared" si="0"/>
        <v>DSI</v>
      </c>
      <c r="G26" s="1" t="e">
        <f>#REF!</f>
        <v>#REF!</v>
      </c>
    </row>
    <row r="27" spans="1:7" ht="15.75" customHeight="1" thickBot="1" x14ac:dyDescent="0.25">
      <c r="A27" s="19" t="str">
        <f>IF(OR(ISBLANK(B26),ISBLANK(B27)),"",A26)</f>
        <v/>
      </c>
      <c r="B27" s="15"/>
      <c r="C27" s="23" t="str">
        <f>IF(ISBLANK(B27),"",VLOOKUP(B27,licencias!$A$1:$D$18000,3,0))</f>
        <v/>
      </c>
      <c r="D27" s="24" t="str">
        <f>IF(ISBLANK(B27),"",VLOOKUP(B27,licencias!$A$1:$D$18000,4,0))</f>
        <v/>
      </c>
      <c r="E27" s="24" t="str">
        <f>IF(ISBLANK(B27),"",VLOOKUP(B27,licencias!$A$1:$D$18000,2,0))</f>
        <v/>
      </c>
      <c r="F27" s="1" t="str">
        <f t="shared" si="0"/>
        <v>DSI</v>
      </c>
      <c r="G27" s="1" t="e">
        <f>#REF!</f>
        <v>#REF!</v>
      </c>
    </row>
    <row r="28" spans="1:7" ht="15.75" customHeight="1" x14ac:dyDescent="0.2">
      <c r="A28" s="18" t="str">
        <f>IF(OR(ISBLANK(B28),ISBLANK(B29)),"",ROUNDUP(COUNT($B$26:B28)/2,0))</f>
        <v/>
      </c>
      <c r="B28" s="14"/>
      <c r="C28" s="21" t="str">
        <f>IF(ISBLANK(B28),"",VLOOKUP(B28,licencias!$A$1:$D$18000,3,0))</f>
        <v/>
      </c>
      <c r="D28" s="22" t="str">
        <f>IF(ISBLANK(B28),"",VLOOKUP(B28,licencias!$A$1:$D$18000,4,0))</f>
        <v/>
      </c>
      <c r="E28" s="22" t="str">
        <f>IF(ISBLANK(B28),"",VLOOKUP(B28,licencias!$A$1:$D$18000,2,0))</f>
        <v/>
      </c>
      <c r="F28" s="1" t="str">
        <f t="shared" si="0"/>
        <v>DSI</v>
      </c>
      <c r="G28" s="1" t="e">
        <f>#REF!</f>
        <v>#REF!</v>
      </c>
    </row>
    <row r="29" spans="1:7" ht="15.75" customHeight="1" thickBot="1" x14ac:dyDescent="0.25">
      <c r="A29" s="19" t="str">
        <f>IF(OR(ISBLANK(B28),ISBLANK(B29)),"",A28)</f>
        <v/>
      </c>
      <c r="B29" s="15"/>
      <c r="C29" s="23" t="str">
        <f>IF(ISBLANK(B29),"",VLOOKUP(B29,licencias!$A$1:$D$18000,3,0))</f>
        <v/>
      </c>
      <c r="D29" s="24" t="str">
        <f>IF(ISBLANK(B29),"",VLOOKUP(B29,licencias!$A$1:$D$18000,4,0))</f>
        <v/>
      </c>
      <c r="E29" s="24" t="str">
        <f>IF(ISBLANK(B29),"",VLOOKUP(B29,licencias!$A$1:$D$18000,2,0))</f>
        <v/>
      </c>
      <c r="F29" s="1" t="str">
        <f t="shared" si="0"/>
        <v>DSI</v>
      </c>
      <c r="G29" s="1" t="e">
        <f>#REF!</f>
        <v>#REF!</v>
      </c>
    </row>
    <row r="30" spans="1:7" ht="15.75" customHeight="1" x14ac:dyDescent="0.2">
      <c r="A30" s="18" t="str">
        <f>IF(OR(ISBLANK(B30),ISBLANK(B31)),"",ROUNDUP(COUNT($B$26:B30)/2,0))</f>
        <v/>
      </c>
      <c r="B30" s="14"/>
      <c r="C30" s="21" t="str">
        <f>IF(ISBLANK(B30),"",VLOOKUP(B30,licencias!$A$1:$D$18000,3,0))</f>
        <v/>
      </c>
      <c r="D30" s="22" t="str">
        <f>IF(ISBLANK(B30),"",VLOOKUP(B30,licencias!$A$1:$D$18000,4,0))</f>
        <v/>
      </c>
      <c r="E30" s="22" t="str">
        <f>IF(ISBLANK(B30),"",VLOOKUP(B30,licencias!$A$1:$D$18000,2,0))</f>
        <v/>
      </c>
      <c r="F30" s="1" t="str">
        <f t="shared" si="0"/>
        <v>DSI</v>
      </c>
      <c r="G30" s="1" t="e">
        <f>#REF!</f>
        <v>#REF!</v>
      </c>
    </row>
    <row r="31" spans="1:7" ht="15.75" customHeight="1" thickBot="1" x14ac:dyDescent="0.25">
      <c r="A31" s="19" t="str">
        <f>IF(OR(ISBLANK(B30),ISBLANK(B31)),"",A30)</f>
        <v/>
      </c>
      <c r="B31" s="15"/>
      <c r="C31" s="23" t="str">
        <f>IF(ISBLANK(B31),"",VLOOKUP(B31,licencias!$A$1:$D$18000,3,0))</f>
        <v/>
      </c>
      <c r="D31" s="24" t="str">
        <f>IF(ISBLANK(B31),"",VLOOKUP(B31,licencias!$A$1:$D$18000,4,0))</f>
        <v/>
      </c>
      <c r="E31" s="24" t="str">
        <f>IF(ISBLANK(B31),"",VLOOKUP(B31,licencias!$A$1:$D$18000,2,0))</f>
        <v/>
      </c>
      <c r="F31" s="1" t="str">
        <f t="shared" si="0"/>
        <v>DSI</v>
      </c>
      <c r="G31" s="1" t="e">
        <f>#REF!</f>
        <v>#REF!</v>
      </c>
    </row>
  </sheetData>
  <sheetProtection sheet="1" objects="1" scenarios="1" selectLockedCells="1"/>
  <mergeCells count="5">
    <mergeCell ref="A2:E2"/>
    <mergeCell ref="A3:E3"/>
    <mergeCell ref="A4:E4"/>
    <mergeCell ref="B23:E23"/>
    <mergeCell ref="A24:E24"/>
  </mergeCells>
  <conditionalFormatting sqref="B26:B31 B9:B22">
    <cfRule type="cellIs" dxfId="1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499984740745262"/>
  </sheetPr>
  <dimension ref="A1:H14"/>
  <sheetViews>
    <sheetView showGridLines="0" tabSelected="1" zoomScaleNormal="100" zoomScaleSheetLayoutView="100" workbookViewId="0">
      <selection activeCell="A8" sqref="A8"/>
    </sheetView>
  </sheetViews>
  <sheetFormatPr baseColWidth="10" defaultColWidth="11.42578125" defaultRowHeight="12.75" x14ac:dyDescent="0.2"/>
  <cols>
    <col min="1" max="1" width="7.140625" style="1" customWidth="1"/>
    <col min="2" max="4" width="26" style="1" customWidth="1"/>
    <col min="5" max="5" width="10" style="1" bestFit="1" customWidth="1"/>
    <col min="6" max="6" width="11.42578125" style="1"/>
    <col min="7" max="7" width="7.5703125" style="1" bestFit="1" customWidth="1"/>
    <col min="8" max="16384" width="11.42578125" style="1"/>
  </cols>
  <sheetData>
    <row r="1" spans="1:8" ht="7.5" customHeight="1" x14ac:dyDescent="0.2"/>
    <row r="2" spans="1:8" ht="18.75" customHeight="1" x14ac:dyDescent="0.2">
      <c r="A2" s="63" t="s">
        <v>16047</v>
      </c>
      <c r="B2" s="63"/>
      <c r="C2" s="63"/>
      <c r="D2" s="63"/>
      <c r="E2" s="63"/>
      <c r="F2" s="63"/>
      <c r="G2" s="63"/>
      <c r="H2" s="63"/>
    </row>
    <row r="3" spans="1:8" ht="36.75" customHeight="1" x14ac:dyDescent="0.2">
      <c r="A3" s="63"/>
      <c r="B3" s="63"/>
      <c r="C3" s="63"/>
      <c r="D3" s="63"/>
      <c r="E3" s="63"/>
      <c r="F3" s="63"/>
      <c r="G3" s="63"/>
      <c r="H3" s="63"/>
    </row>
    <row r="4" spans="1:8" ht="6" customHeight="1" x14ac:dyDescent="0.2">
      <c r="B4" s="10"/>
      <c r="C4" s="8"/>
      <c r="D4" s="8"/>
    </row>
    <row r="5" spans="1:8" ht="18.75" customHeight="1" x14ac:dyDescent="0.2">
      <c r="A5" s="65" t="s">
        <v>16048</v>
      </c>
      <c r="B5" s="65"/>
      <c r="C5" s="65"/>
      <c r="D5" s="65"/>
      <c r="E5" s="65"/>
      <c r="F5" s="65"/>
      <c r="G5" s="65"/>
      <c r="H5" s="65"/>
    </row>
    <row r="6" spans="1:8" ht="18" customHeight="1" x14ac:dyDescent="0.2">
      <c r="A6" s="4" t="s">
        <v>3</v>
      </c>
      <c r="B6" s="7" t="s">
        <v>1</v>
      </c>
      <c r="C6" s="5" t="s">
        <v>2</v>
      </c>
      <c r="D6" s="5" t="s">
        <v>0</v>
      </c>
    </row>
    <row r="7" spans="1:8" ht="7.5" customHeight="1" thickBot="1" x14ac:dyDescent="0.25">
      <c r="A7" s="2"/>
      <c r="B7" s="3"/>
      <c r="C7" s="6"/>
      <c r="D7" s="6"/>
    </row>
    <row r="8" spans="1:8" ht="16.5" customHeight="1" thickBot="1" x14ac:dyDescent="0.25">
      <c r="A8" s="52"/>
      <c r="B8" s="53" t="str">
        <f>IF(ISBLANK(A8),"",VLOOKUP(A8,licencias!$A$1:$D$18000,3,0))</f>
        <v/>
      </c>
      <c r="C8" s="54" t="str">
        <f>IF(ISBLANK(A8),"",VLOOKUP(A8,licencias!$A$1:$D$18000,4,0))</f>
        <v/>
      </c>
      <c r="D8" s="55" t="str">
        <f>IF(ISBLANK(A8),"",VLOOKUP(A8,licencias!$A$1:$E$18000,5,0))</f>
        <v/>
      </c>
    </row>
    <row r="11" spans="1:8" ht="19.5" customHeight="1" x14ac:dyDescent="0.2">
      <c r="A11" s="64" t="s">
        <v>16051</v>
      </c>
      <c r="B11" s="64"/>
      <c r="C11" s="64"/>
      <c r="D11" s="64"/>
      <c r="E11" s="64"/>
      <c r="F11" s="64"/>
      <c r="G11" s="64"/>
      <c r="H11" s="64"/>
    </row>
    <row r="12" spans="1:8" ht="21" customHeight="1" x14ac:dyDescent="0.2">
      <c r="B12" s="7" t="s">
        <v>1</v>
      </c>
      <c r="C12" s="5" t="s">
        <v>2</v>
      </c>
      <c r="D12" s="5" t="s">
        <v>0</v>
      </c>
      <c r="E12" s="5" t="s">
        <v>16049</v>
      </c>
      <c r="F12" s="5" t="s">
        <v>16050</v>
      </c>
      <c r="G12" s="5" t="s">
        <v>16052</v>
      </c>
      <c r="H12" s="5" t="s">
        <v>16053</v>
      </c>
    </row>
    <row r="13" spans="1:8" ht="21" customHeight="1" thickBot="1" x14ac:dyDescent="0.25">
      <c r="B13" s="3"/>
      <c r="C13" s="6"/>
      <c r="D13" s="6"/>
    </row>
    <row r="14" spans="1:8" ht="21" customHeight="1" thickBot="1" x14ac:dyDescent="0.25">
      <c r="B14" s="48"/>
      <c r="C14" s="49"/>
      <c r="D14" s="49"/>
      <c r="E14" s="49"/>
      <c r="F14" s="50"/>
      <c r="G14" s="49"/>
      <c r="H14" s="51"/>
    </row>
  </sheetData>
  <sheetProtection selectLockedCells="1"/>
  <mergeCells count="3">
    <mergeCell ref="A11:H11"/>
    <mergeCell ref="A5:H5"/>
    <mergeCell ref="A2:H3"/>
  </mergeCells>
  <conditionalFormatting sqref="A8">
    <cfRule type="cellIs" dxfId="12" priority="6" stopIfTrue="1" operator="equal">
      <formula>0</formula>
    </cfRule>
  </conditionalFormatting>
  <conditionalFormatting sqref="A8">
    <cfRule type="cellIs" dxfId="11" priority="10" stopIfTrue="1" operator="equal">
      <formula>0</formula>
    </cfRule>
  </conditionalFormatting>
  <conditionalFormatting sqref="A8">
    <cfRule type="cellIs" dxfId="10" priority="9" stopIfTrue="1" operator="equal">
      <formula>0</formula>
    </cfRule>
  </conditionalFormatting>
  <conditionalFormatting sqref="A8">
    <cfRule type="cellIs" dxfId="9" priority="8" stopIfTrue="1" operator="equal">
      <formula>0</formula>
    </cfRule>
  </conditionalFormatting>
  <conditionalFormatting sqref="A8">
    <cfRule type="cellIs" dxfId="8" priority="7" stopIfTrue="1" operator="equal">
      <formula>0</formula>
    </cfRule>
  </conditionalFormatting>
  <printOptions horizontalCentered="1"/>
  <pageMargins left="0.31496062992125984" right="0.39370078740157483" top="1.6929133858267718" bottom="0.39370078740157483" header="0.39370078740157483" footer="0.19685039370078741"/>
  <pageSetup paperSize="9" orientation="landscape" r:id="rId1"/>
  <headerFooter alignWithMargins="0"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1:M24"/>
  <sheetViews>
    <sheetView showGridLines="0" zoomScaleNormal="10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56" t="e">
        <f>#REF!</f>
        <v>#REF!</v>
      </c>
      <c r="B2" s="56"/>
      <c r="C2" s="56"/>
      <c r="D2" s="56"/>
      <c r="E2" s="56"/>
    </row>
    <row r="3" spans="1:10" ht="18.75" customHeight="1" x14ac:dyDescent="0.25">
      <c r="A3" s="57" t="s">
        <v>267</v>
      </c>
      <c r="B3" s="57"/>
      <c r="C3" s="57"/>
      <c r="D3" s="57"/>
      <c r="E3" s="57"/>
    </row>
    <row r="4" spans="1:10" ht="18.75" customHeight="1" x14ac:dyDescent="0.2">
      <c r="A4" s="66" t="e">
        <f>#REF!</f>
        <v>#REF!</v>
      </c>
      <c r="B4" s="67"/>
      <c r="C4" s="67"/>
      <c r="D4" s="67"/>
      <c r="E4" s="68"/>
      <c r="F4" s="17" t="s">
        <v>266</v>
      </c>
    </row>
    <row r="5" spans="1:10" ht="6" customHeight="1" x14ac:dyDescent="0.2">
      <c r="C5" s="10"/>
      <c r="D5" s="8"/>
      <c r="E5" s="8"/>
    </row>
    <row r="7" spans="1:10" ht="18" customHeight="1" x14ac:dyDescent="0.2">
      <c r="B7" s="4" t="s">
        <v>3</v>
      </c>
      <c r="C7" s="7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6"/>
      <c r="E8" s="6"/>
    </row>
    <row r="9" spans="1:10" ht="16.5" customHeight="1" x14ac:dyDescent="0.2">
      <c r="A9" s="16" t="str">
        <f>IF(ISBLANK(B9),"",1)</f>
        <v/>
      </c>
      <c r="B9" s="13"/>
      <c r="C9" s="9" t="str">
        <f>IF(ISBLANK(B9),"",VLOOKUP(B9,licencias!$A$1:$D$18000,3,0))</f>
        <v/>
      </c>
      <c r="D9" s="20" t="str">
        <f>IF(ISBLANK(B9),"",VLOOKUP(B9,licencias!$A$1:$D$18000,4,0))</f>
        <v/>
      </c>
      <c r="E9" s="20" t="str">
        <f>IF(ISBLANK(B9),"",VLOOKUP(B9,licencias!$A$1:$D$18000,2,0))</f>
        <v/>
      </c>
      <c r="F9" s="17" t="str">
        <f t="shared" ref="F9:F24" si="0">$F$4</f>
        <v>I08</v>
      </c>
      <c r="G9" s="1" t="e">
        <f>#REF!</f>
        <v>#REF!</v>
      </c>
      <c r="J9" s="1">
        <f>MAX(A9:A24)</f>
        <v>0</v>
      </c>
    </row>
    <row r="10" spans="1:10" ht="16.5" customHeight="1" x14ac:dyDescent="0.2">
      <c r="A10" s="16" t="str">
        <f>IF(B10="","",COUNT($B$9:B10))</f>
        <v/>
      </c>
      <c r="B10" s="13"/>
      <c r="C10" s="9" t="str">
        <f>IF(ISBLANK(B10),"",VLOOKUP(B10,licencias!$A$1:$D$18000,3,0))</f>
        <v/>
      </c>
      <c r="D10" s="20" t="str">
        <f>IF(ISBLANK(B10),"",VLOOKUP(B10,licencias!$A$1:$D$18000,4,0))</f>
        <v/>
      </c>
      <c r="E10" s="20" t="str">
        <f>IF(ISBLANK(B10),"",VLOOKUP(B10,licencias!$A$1:$D$18000,2,0))</f>
        <v/>
      </c>
      <c r="F10" s="17" t="str">
        <f t="shared" si="0"/>
        <v>I08</v>
      </c>
      <c r="G10" s="1" t="e">
        <f>#REF!</f>
        <v>#REF!</v>
      </c>
    </row>
    <row r="11" spans="1:10" ht="16.5" customHeight="1" x14ac:dyDescent="0.2">
      <c r="A11" s="16" t="str">
        <f>IF(B11="","",COUNT($B$9:B11))</f>
        <v/>
      </c>
      <c r="B11" s="13"/>
      <c r="C11" s="9" t="str">
        <f>IF(ISBLANK(B11),"",VLOOKUP(B11,licencias!$A$1:$D$18000,3,0))</f>
        <v/>
      </c>
      <c r="D11" s="20" t="str">
        <f>IF(ISBLANK(B11),"",VLOOKUP(B11,licencias!$A$1:$D$18000,4,0))</f>
        <v/>
      </c>
      <c r="E11" s="20" t="str">
        <f>IF(ISBLANK(B11),"",VLOOKUP(B11,licencias!$A$1:$D$18000,2,0))</f>
        <v/>
      </c>
      <c r="F11" s="17" t="str">
        <f t="shared" si="0"/>
        <v>I08</v>
      </c>
      <c r="G11" s="1" t="e">
        <f>#REF!</f>
        <v>#REF!</v>
      </c>
    </row>
    <row r="12" spans="1:10" ht="16.5" customHeight="1" x14ac:dyDescent="0.2">
      <c r="A12" s="16" t="str">
        <f>IF(B12="","",COUNT($B$9:B12))</f>
        <v/>
      </c>
      <c r="B12" s="13"/>
      <c r="C12" s="9" t="str">
        <f>IF(ISBLANK(B12),"",VLOOKUP(B12,licencias!$A$1:$D$18000,3,0))</f>
        <v/>
      </c>
      <c r="D12" s="20" t="str">
        <f>IF(ISBLANK(B12),"",VLOOKUP(B12,licencias!$A$1:$D$18000,4,0))</f>
        <v/>
      </c>
      <c r="E12" s="20" t="str">
        <f>IF(ISBLANK(B12),"",VLOOKUP(B12,licencias!$A$1:$D$18000,2,0))</f>
        <v/>
      </c>
      <c r="F12" s="17" t="str">
        <f t="shared" si="0"/>
        <v>I08</v>
      </c>
      <c r="G12" s="1" t="e">
        <f>#REF!</f>
        <v>#REF!</v>
      </c>
    </row>
    <row r="13" spans="1:10" ht="16.5" customHeight="1" x14ac:dyDescent="0.2">
      <c r="A13" s="16" t="str">
        <f>IF(B13="","",COUNT($B$9:B13))</f>
        <v/>
      </c>
      <c r="B13" s="13"/>
      <c r="C13" s="9" t="str">
        <f>IF(ISBLANK(B13),"",VLOOKUP(B13,licencias!$A$1:$D$18000,3,0))</f>
        <v/>
      </c>
      <c r="D13" s="20" t="str">
        <f>IF(ISBLANK(B13),"",VLOOKUP(B13,licencias!$A$1:$D$18000,4,0))</f>
        <v/>
      </c>
      <c r="E13" s="20" t="str">
        <f>IF(ISBLANK(B13),"",VLOOKUP(B13,licencias!$A$1:$D$18000,2,0))</f>
        <v/>
      </c>
      <c r="F13" s="17" t="str">
        <f t="shared" si="0"/>
        <v>I08</v>
      </c>
      <c r="G13" s="1" t="e">
        <f>#REF!</f>
        <v>#REF!</v>
      </c>
    </row>
    <row r="14" spans="1:10" ht="16.5" customHeight="1" x14ac:dyDescent="0.2">
      <c r="A14" s="16" t="str">
        <f>IF(B14="","",COUNT($B$9:B14))</f>
        <v/>
      </c>
      <c r="B14" s="13"/>
      <c r="C14" s="9" t="str">
        <f>IF(ISBLANK(B14),"",VLOOKUP(B14,licencias!$A$1:$D$18000,3,0))</f>
        <v/>
      </c>
      <c r="D14" s="20" t="str">
        <f>IF(ISBLANK(B14),"",VLOOKUP(B14,licencias!$A$1:$D$18000,4,0))</f>
        <v/>
      </c>
      <c r="E14" s="20" t="str">
        <f>IF(ISBLANK(B14),"",VLOOKUP(B14,licencias!$A$1:$D$18000,2,0))</f>
        <v/>
      </c>
      <c r="F14" s="17" t="str">
        <f t="shared" si="0"/>
        <v>I08</v>
      </c>
      <c r="G14" s="1" t="e">
        <f>#REF!</f>
        <v>#REF!</v>
      </c>
    </row>
    <row r="15" spans="1:10" ht="16.5" customHeight="1" x14ac:dyDescent="0.2">
      <c r="A15" s="16" t="str">
        <f>IF(B15="","",COUNT($B$9:B15))</f>
        <v/>
      </c>
      <c r="B15" s="13"/>
      <c r="C15" s="9" t="str">
        <f>IF(ISBLANK(B15),"",VLOOKUP(B15,licencias!$A$1:$D$18000,3,0))</f>
        <v/>
      </c>
      <c r="D15" s="20" t="str">
        <f>IF(ISBLANK(B15),"",VLOOKUP(B15,licencias!$A$1:$D$18000,4,0))</f>
        <v/>
      </c>
      <c r="E15" s="20" t="str">
        <f>IF(ISBLANK(B15),"",VLOOKUP(B15,licencias!$A$1:$D$18000,2,0))</f>
        <v/>
      </c>
      <c r="F15" s="17" t="str">
        <f t="shared" si="0"/>
        <v>I08</v>
      </c>
      <c r="G15" s="1" t="e">
        <f>#REF!</f>
        <v>#REF!</v>
      </c>
    </row>
    <row r="16" spans="1:10" ht="16.5" customHeight="1" x14ac:dyDescent="0.2">
      <c r="A16" s="16" t="str">
        <f>IF(B16="","",COUNT($B$9:B16))</f>
        <v/>
      </c>
      <c r="B16" s="13"/>
      <c r="C16" s="9" t="str">
        <f>IF(ISBLANK(B16),"",VLOOKUP(B16,licencias!$A$1:$D$18000,3,0))</f>
        <v/>
      </c>
      <c r="D16" s="20" t="str">
        <f>IF(ISBLANK(B16),"",VLOOKUP(B16,licencias!$A$1:$D$18000,4,0))</f>
        <v/>
      </c>
      <c r="E16" s="20" t="str">
        <f>IF(ISBLANK(B16),"",VLOOKUP(B16,licencias!$A$1:$D$18000,2,0))</f>
        <v/>
      </c>
      <c r="F16" s="17" t="str">
        <f t="shared" si="0"/>
        <v>I08</v>
      </c>
      <c r="G16" s="1" t="e">
        <f>#REF!</f>
        <v>#REF!</v>
      </c>
    </row>
    <row r="17" spans="1:7" ht="16.5" customHeight="1" x14ac:dyDescent="0.2">
      <c r="A17" s="16" t="str">
        <f>IF(B17="","",COUNT($B$9:B17))</f>
        <v/>
      </c>
      <c r="B17" s="13"/>
      <c r="C17" s="9" t="str">
        <f>IF(ISBLANK(B17),"",VLOOKUP(B17,licencias!$A$1:$D$18000,3,0))</f>
        <v/>
      </c>
      <c r="D17" s="20" t="str">
        <f>IF(ISBLANK(B17),"",VLOOKUP(B17,licencias!$A$1:$D$18000,4,0))</f>
        <v/>
      </c>
      <c r="E17" s="20" t="str">
        <f>IF(ISBLANK(B17),"",VLOOKUP(B17,licencias!$A$1:$D$18000,2,0))</f>
        <v/>
      </c>
      <c r="F17" s="17" t="str">
        <f t="shared" si="0"/>
        <v>I08</v>
      </c>
      <c r="G17" s="1" t="e">
        <f>#REF!</f>
        <v>#REF!</v>
      </c>
    </row>
    <row r="18" spans="1:7" ht="16.5" customHeight="1" x14ac:dyDescent="0.2">
      <c r="A18" s="16" t="str">
        <f>IF(B18="","",COUNT($B$9:B18))</f>
        <v/>
      </c>
      <c r="B18" s="13"/>
      <c r="C18" s="9" t="str">
        <f>IF(ISBLANK(B18),"",VLOOKUP(B18,licencias!$A$1:$D$18000,3,0))</f>
        <v/>
      </c>
      <c r="D18" s="20" t="str">
        <f>IF(ISBLANK(B18),"",VLOOKUP(B18,licencias!$A$1:$D$18000,4,0))</f>
        <v/>
      </c>
      <c r="E18" s="20" t="str">
        <f>IF(ISBLANK(B18),"",VLOOKUP(B18,licencias!$A$1:$D$18000,2,0))</f>
        <v/>
      </c>
      <c r="F18" s="17" t="str">
        <f t="shared" si="0"/>
        <v>I08</v>
      </c>
      <c r="G18" s="1" t="e">
        <f>#REF!</f>
        <v>#REF!</v>
      </c>
    </row>
    <row r="19" spans="1:7" ht="16.5" customHeight="1" x14ac:dyDescent="0.2">
      <c r="A19" s="16" t="str">
        <f>IF(B19="","",COUNT($B$9:B19))</f>
        <v/>
      </c>
      <c r="B19" s="13"/>
      <c r="C19" s="9" t="str">
        <f>IF(ISBLANK(B19),"",VLOOKUP(B19,licencias!$A$1:$D$18000,3,0))</f>
        <v/>
      </c>
      <c r="D19" s="20" t="str">
        <f>IF(ISBLANK(B19),"",VLOOKUP(B19,licencias!$A$1:$D$18000,4,0))</f>
        <v/>
      </c>
      <c r="E19" s="20" t="str">
        <f>IF(ISBLANK(B19),"",VLOOKUP(B19,licencias!$A$1:$D$18000,2,0))</f>
        <v/>
      </c>
      <c r="F19" s="17" t="str">
        <f t="shared" si="0"/>
        <v>I08</v>
      </c>
      <c r="G19" s="1" t="e">
        <f>#REF!</f>
        <v>#REF!</v>
      </c>
    </row>
    <row r="20" spans="1:7" ht="15.75" customHeight="1" x14ac:dyDescent="0.2">
      <c r="A20" s="16" t="str">
        <f>IF(B20="","",COUNT($B$9:B20))</f>
        <v/>
      </c>
      <c r="B20" s="13"/>
      <c r="C20" s="9" t="str">
        <f>IF(ISBLANK(B20),"",VLOOKUP(B20,licencias!$A$1:$D$18000,3,0))</f>
        <v/>
      </c>
      <c r="D20" s="20" t="str">
        <f>IF(ISBLANK(B20),"",VLOOKUP(B20,licencias!$A$1:$D$18000,4,0))</f>
        <v/>
      </c>
      <c r="E20" s="20" t="str">
        <f>IF(ISBLANK(B20),"",VLOOKUP(B20,licencias!$A$1:$D$18000,2,0))</f>
        <v/>
      </c>
      <c r="F20" s="17" t="str">
        <f t="shared" si="0"/>
        <v>I08</v>
      </c>
      <c r="G20" s="1" t="e">
        <f>#REF!</f>
        <v>#REF!</v>
      </c>
    </row>
    <row r="21" spans="1:7" ht="15.75" customHeight="1" x14ac:dyDescent="0.2">
      <c r="A21" s="16" t="str">
        <f>IF(B21="","",COUNT($B$9:B21))</f>
        <v/>
      </c>
      <c r="B21" s="13"/>
      <c r="C21" s="9" t="str">
        <f>IF(ISBLANK(B21),"",VLOOKUP(B21,licencias!$A$1:$D$18000,3,0))</f>
        <v/>
      </c>
      <c r="D21" s="20" t="str">
        <f>IF(ISBLANK(B21),"",VLOOKUP(B21,licencias!$A$1:$D$18000,4,0))</f>
        <v/>
      </c>
      <c r="E21" s="20" t="str">
        <f>IF(ISBLANK(B21),"",VLOOKUP(B21,licencias!$A$1:$D$18000,2,0))</f>
        <v/>
      </c>
      <c r="F21" s="17" t="str">
        <f t="shared" si="0"/>
        <v>I08</v>
      </c>
      <c r="G21" s="1" t="e">
        <f>#REF!</f>
        <v>#REF!</v>
      </c>
    </row>
    <row r="22" spans="1:7" ht="15.75" customHeight="1" x14ac:dyDescent="0.2">
      <c r="A22" s="16" t="str">
        <f>IF(B22="","",COUNT($B$9:B22))</f>
        <v/>
      </c>
      <c r="B22" s="13"/>
      <c r="C22" s="9" t="str">
        <f>IF(ISBLANK(B22),"",VLOOKUP(B22,licencias!$A$1:$D$18000,3,0))</f>
        <v/>
      </c>
      <c r="D22" s="20" t="str">
        <f>IF(ISBLANK(B22),"",VLOOKUP(B22,licencias!$A$1:$D$18000,4,0))</f>
        <v/>
      </c>
      <c r="E22" s="20" t="str">
        <f>IF(ISBLANK(B22),"",VLOOKUP(B22,licencias!$A$1:$D$18000,2,0))</f>
        <v/>
      </c>
      <c r="F22" s="17" t="str">
        <f t="shared" si="0"/>
        <v>I08</v>
      </c>
      <c r="G22" s="1" t="e">
        <f>#REF!</f>
        <v>#REF!</v>
      </c>
    </row>
    <row r="23" spans="1:7" ht="15.75" customHeight="1" x14ac:dyDescent="0.2">
      <c r="A23" s="16" t="str">
        <f>IF(B23="","",COUNT($B$9:B23))</f>
        <v/>
      </c>
      <c r="B23" s="13"/>
      <c r="C23" s="9" t="str">
        <f>IF(ISBLANK(B23),"",VLOOKUP(B23,licencias!$A$1:$D$18000,3,0))</f>
        <v/>
      </c>
      <c r="D23" s="20" t="str">
        <f>IF(ISBLANK(B23),"",VLOOKUP(B23,licencias!$A$1:$D$18000,4,0))</f>
        <v/>
      </c>
      <c r="E23" s="20" t="str">
        <f>IF(ISBLANK(B23),"",VLOOKUP(B23,licencias!$A$1:$D$18000,2,0))</f>
        <v/>
      </c>
      <c r="F23" s="17" t="str">
        <f t="shared" si="0"/>
        <v>I08</v>
      </c>
      <c r="G23" s="1" t="e">
        <f>#REF!</f>
        <v>#REF!</v>
      </c>
    </row>
    <row r="24" spans="1:7" ht="15.75" customHeight="1" x14ac:dyDescent="0.2">
      <c r="A24" s="16" t="str">
        <f>IF(B24="","",COUNT($B$9:B24))</f>
        <v/>
      </c>
      <c r="B24" s="13"/>
      <c r="C24" s="9" t="str">
        <f>IF(ISBLANK(B24),"",VLOOKUP(B24,licencias!$A$1:$D$18000,3,0))</f>
        <v/>
      </c>
      <c r="D24" s="20" t="str">
        <f>IF(ISBLANK(B24),"",VLOOKUP(B24,licencias!$A$1:$D$18000,4,0))</f>
        <v/>
      </c>
      <c r="E24" s="20" t="str">
        <f>IF(ISBLANK(B24),"",VLOOKUP(B24,licencias!$A$1:$D$18000,2,0))</f>
        <v/>
      </c>
      <c r="F24" s="17" t="str">
        <f t="shared" si="0"/>
        <v>I08</v>
      </c>
      <c r="G24" s="1" t="e">
        <f>#REF!</f>
        <v>#REF!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12:B24">
    <cfRule type="cellIs" dxfId="7" priority="3" stopIfTrue="1" operator="equal">
      <formula>0</formula>
    </cfRule>
  </conditionalFormatting>
  <conditionalFormatting sqref="B9:B11">
    <cfRule type="cellIs" dxfId="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249977111117893"/>
  </sheetPr>
  <dimension ref="A1:X24"/>
  <sheetViews>
    <sheetView showGridLines="0" zoomScaleNormal="10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0" style="1" hidden="1" customWidth="1"/>
    <col min="24" max="24" width="34.85546875" style="1" customWidth="1"/>
    <col min="25" max="16384" width="11.42578125" style="1"/>
  </cols>
  <sheetData>
    <row r="1" spans="1:24" ht="7.5" customHeight="1" x14ac:dyDescent="0.2"/>
    <row r="2" spans="1:24" ht="18.75" customHeight="1" x14ac:dyDescent="0.25">
      <c r="A2" s="56" t="e">
        <f>#REF!</f>
        <v>#REF!</v>
      </c>
      <c r="B2" s="56"/>
      <c r="C2" s="56"/>
      <c r="D2" s="56"/>
      <c r="E2" s="56"/>
    </row>
    <row r="3" spans="1:24" ht="18.75" customHeight="1" x14ac:dyDescent="0.25">
      <c r="A3" s="57" t="s">
        <v>263</v>
      </c>
      <c r="B3" s="57"/>
      <c r="C3" s="57"/>
      <c r="D3" s="57"/>
      <c r="E3" s="57"/>
    </row>
    <row r="4" spans="1:24" ht="18.75" customHeight="1" x14ac:dyDescent="0.2">
      <c r="A4" s="66" t="e">
        <f>#REF!</f>
        <v>#REF!</v>
      </c>
      <c r="B4" s="67"/>
      <c r="C4" s="67"/>
      <c r="D4" s="67"/>
      <c r="E4" s="68"/>
      <c r="F4" s="17" t="s">
        <v>264</v>
      </c>
    </row>
    <row r="5" spans="1:24" ht="6" customHeight="1" x14ac:dyDescent="0.2">
      <c r="C5" s="10"/>
      <c r="D5" s="8"/>
      <c r="E5" s="8"/>
    </row>
    <row r="7" spans="1:24" ht="18" customHeight="1" x14ac:dyDescent="0.2">
      <c r="B7" s="4" t="s">
        <v>3</v>
      </c>
      <c r="C7" s="7" t="s">
        <v>1</v>
      </c>
      <c r="D7" s="5" t="s">
        <v>2</v>
      </c>
      <c r="E7" s="5" t="s">
        <v>0</v>
      </c>
      <c r="X7" s="27" t="s">
        <v>331</v>
      </c>
    </row>
    <row r="8" spans="1:24" ht="7.5" customHeight="1" x14ac:dyDescent="0.2">
      <c r="B8" s="2"/>
      <c r="C8" s="3"/>
      <c r="D8" s="6"/>
      <c r="E8" s="6"/>
    </row>
    <row r="9" spans="1:24" ht="16.5" customHeight="1" x14ac:dyDescent="0.2">
      <c r="A9" s="16" t="str">
        <f>IF(B9="","",COUNT($B$9:B9))</f>
        <v/>
      </c>
      <c r="B9" s="13"/>
      <c r="C9" s="9" t="str">
        <f>IF(ISBLANK(B9),"",VLOOKUP(B9,licencias!$A$1:$D$18000,3,0))</f>
        <v/>
      </c>
      <c r="D9" s="20" t="str">
        <f>IF(ISBLANK(B9),"",VLOOKUP(B9,licencias!$A$1:$D$18000,4,0))</f>
        <v/>
      </c>
      <c r="E9" s="20" t="str">
        <f>IF(ISBLANK(B9),"",VLOOKUP(B9,licencias!$A$1:$D$18000,2,0))</f>
        <v/>
      </c>
      <c r="F9" s="17" t="str">
        <f t="shared" ref="F9:F24" si="0">$F$4</f>
        <v>CLAS</v>
      </c>
      <c r="G9" s="1" t="e">
        <f>#REF!</f>
        <v>#REF!</v>
      </c>
      <c r="X9" s="20"/>
    </row>
    <row r="10" spans="1:24" ht="16.5" customHeight="1" x14ac:dyDescent="0.2">
      <c r="A10" s="16" t="str">
        <f>IF(B10="","",COUNT($B$9:B10))</f>
        <v/>
      </c>
      <c r="B10" s="13"/>
      <c r="C10" s="9" t="str">
        <f>IF(ISBLANK(B10),"",VLOOKUP(B10,licencias!$A$1:$D$18000,3,0))</f>
        <v/>
      </c>
      <c r="D10" s="20" t="str">
        <f>IF(ISBLANK(B10),"",VLOOKUP(B10,licencias!$A$1:$D$18000,4,0))</f>
        <v/>
      </c>
      <c r="E10" s="20" t="str">
        <f>IF(ISBLANK(B10),"",VLOOKUP(B10,licencias!$A$1:$D$18000,2,0))</f>
        <v/>
      </c>
      <c r="F10" s="17" t="str">
        <f t="shared" si="0"/>
        <v>CLAS</v>
      </c>
      <c r="G10" s="1" t="e">
        <f>#REF!</f>
        <v>#REF!</v>
      </c>
      <c r="X10" s="20"/>
    </row>
    <row r="11" spans="1:24" ht="16.5" customHeight="1" x14ac:dyDescent="0.2">
      <c r="A11" s="16" t="str">
        <f>IF(B11="","",COUNT($B$9:B11))</f>
        <v/>
      </c>
      <c r="B11" s="13"/>
      <c r="C11" s="9" t="str">
        <f>IF(ISBLANK(B11),"",VLOOKUP(B11,licencias!$A$1:$D$18000,3,0))</f>
        <v/>
      </c>
      <c r="D11" s="20" t="str">
        <f>IF(ISBLANK(B11),"",VLOOKUP(B11,licencias!$A$1:$D$18000,4,0))</f>
        <v/>
      </c>
      <c r="E11" s="20" t="str">
        <f>IF(ISBLANK(B11),"",VLOOKUP(B11,licencias!$A$1:$D$18000,2,0))</f>
        <v/>
      </c>
      <c r="F11" s="17" t="str">
        <f t="shared" si="0"/>
        <v>CLAS</v>
      </c>
      <c r="G11" s="1" t="e">
        <f>#REF!</f>
        <v>#REF!</v>
      </c>
      <c r="X11" s="20"/>
    </row>
    <row r="12" spans="1:24" ht="16.5" customHeight="1" x14ac:dyDescent="0.2">
      <c r="A12" s="16" t="str">
        <f>IF(B12="","",COUNT($B$9:B12))</f>
        <v/>
      </c>
      <c r="B12" s="13"/>
      <c r="C12" s="9" t="str">
        <f>IF(ISBLANK(B12),"",VLOOKUP(B12,licencias!$A$1:$D$18000,3,0))</f>
        <v/>
      </c>
      <c r="D12" s="20" t="str">
        <f>IF(ISBLANK(B12),"",VLOOKUP(B12,licencias!$A$1:$D$18000,4,0))</f>
        <v/>
      </c>
      <c r="E12" s="20" t="str">
        <f>IF(ISBLANK(B12),"",VLOOKUP(B12,licencias!$A$1:$D$18000,2,0))</f>
        <v/>
      </c>
      <c r="F12" s="17" t="str">
        <f t="shared" si="0"/>
        <v>CLAS</v>
      </c>
      <c r="G12" s="1" t="e">
        <f>#REF!</f>
        <v>#REF!</v>
      </c>
      <c r="X12" s="20"/>
    </row>
    <row r="13" spans="1:24" ht="16.5" customHeight="1" x14ac:dyDescent="0.2">
      <c r="A13" s="16" t="str">
        <f>IF(B13="","",COUNT($B$9:B13))</f>
        <v/>
      </c>
      <c r="B13" s="13"/>
      <c r="C13" s="9" t="str">
        <f>IF(ISBLANK(B13),"",VLOOKUP(B13,licencias!$A$1:$D$18000,3,0))</f>
        <v/>
      </c>
      <c r="D13" s="20" t="str">
        <f>IF(ISBLANK(B13),"",VLOOKUP(B13,licencias!$A$1:$D$18000,4,0))</f>
        <v/>
      </c>
      <c r="E13" s="20" t="str">
        <f>IF(ISBLANK(B13),"",VLOOKUP(B13,licencias!$A$1:$D$18000,2,0))</f>
        <v/>
      </c>
      <c r="F13" s="17" t="str">
        <f t="shared" si="0"/>
        <v>CLAS</v>
      </c>
      <c r="G13" s="1" t="e">
        <f>#REF!</f>
        <v>#REF!</v>
      </c>
      <c r="X13" s="20"/>
    </row>
    <row r="14" spans="1:24" ht="16.5" customHeight="1" x14ac:dyDescent="0.2">
      <c r="A14" s="16" t="str">
        <f>IF(B14="","",COUNT($B$9:B14))</f>
        <v/>
      </c>
      <c r="B14" s="13"/>
      <c r="C14" s="9" t="str">
        <f>IF(ISBLANK(B14),"",VLOOKUP(B14,licencias!$A$1:$D$18000,3,0))</f>
        <v/>
      </c>
      <c r="D14" s="20" t="str">
        <f>IF(ISBLANK(B14),"",VLOOKUP(B14,licencias!$A$1:$D$18000,4,0))</f>
        <v/>
      </c>
      <c r="E14" s="20" t="str">
        <f>IF(ISBLANK(B14),"",VLOOKUP(B14,licencias!$A$1:$D$18000,2,0))</f>
        <v/>
      </c>
      <c r="F14" s="17" t="str">
        <f t="shared" si="0"/>
        <v>CLAS</v>
      </c>
      <c r="G14" s="1" t="e">
        <f>#REF!</f>
        <v>#REF!</v>
      </c>
      <c r="X14" s="20"/>
    </row>
    <row r="15" spans="1:24" ht="16.5" customHeight="1" x14ac:dyDescent="0.2">
      <c r="A15" s="16" t="str">
        <f>IF(B15="","",COUNT($B$9:B15))</f>
        <v/>
      </c>
      <c r="B15" s="13"/>
      <c r="C15" s="9" t="str">
        <f>IF(ISBLANK(B15),"",VLOOKUP(B15,licencias!$A$1:$D$18000,3,0))</f>
        <v/>
      </c>
      <c r="D15" s="20" t="str">
        <f>IF(ISBLANK(B15),"",VLOOKUP(B15,licencias!$A$1:$D$18000,4,0))</f>
        <v/>
      </c>
      <c r="E15" s="20" t="str">
        <f>IF(ISBLANK(B15),"",VLOOKUP(B15,licencias!$A$1:$D$18000,2,0))</f>
        <v/>
      </c>
      <c r="F15" s="17" t="str">
        <f t="shared" si="0"/>
        <v>CLAS</v>
      </c>
      <c r="G15" s="1" t="e">
        <f>#REF!</f>
        <v>#REF!</v>
      </c>
      <c r="X15" s="20"/>
    </row>
    <row r="16" spans="1:24" ht="16.5" customHeight="1" x14ac:dyDescent="0.2">
      <c r="A16" s="16" t="str">
        <f>IF(B16="","",COUNT($B$9:B16))</f>
        <v/>
      </c>
      <c r="B16" s="13"/>
      <c r="C16" s="9" t="str">
        <f>IF(ISBLANK(B16),"",VLOOKUP(B16,licencias!$A$1:$D$18000,3,0))</f>
        <v/>
      </c>
      <c r="D16" s="20" t="str">
        <f>IF(ISBLANK(B16),"",VLOOKUP(B16,licencias!$A$1:$D$18000,4,0))</f>
        <v/>
      </c>
      <c r="E16" s="20" t="str">
        <f>IF(ISBLANK(B16),"",VLOOKUP(B16,licencias!$A$1:$D$18000,2,0))</f>
        <v/>
      </c>
      <c r="F16" s="17" t="str">
        <f t="shared" si="0"/>
        <v>CLAS</v>
      </c>
      <c r="G16" s="1" t="e">
        <f>#REF!</f>
        <v>#REF!</v>
      </c>
      <c r="X16" s="20"/>
    </row>
    <row r="17" spans="1:24" ht="16.5" customHeight="1" x14ac:dyDescent="0.2">
      <c r="A17" s="16" t="str">
        <f>IF(B17="","",COUNT($B$9:B17))</f>
        <v/>
      </c>
      <c r="B17" s="13"/>
      <c r="C17" s="9" t="str">
        <f>IF(ISBLANK(B17),"",VLOOKUP(B17,licencias!$A$1:$D$18000,3,0))</f>
        <v/>
      </c>
      <c r="D17" s="20" t="str">
        <f>IF(ISBLANK(B17),"",VLOOKUP(B17,licencias!$A$1:$D$18000,4,0))</f>
        <v/>
      </c>
      <c r="E17" s="20" t="str">
        <f>IF(ISBLANK(B17),"",VLOOKUP(B17,licencias!$A$1:$D$18000,2,0))</f>
        <v/>
      </c>
      <c r="F17" s="17" t="str">
        <f t="shared" si="0"/>
        <v>CLAS</v>
      </c>
      <c r="G17" s="1" t="e">
        <f>#REF!</f>
        <v>#REF!</v>
      </c>
      <c r="X17" s="20"/>
    </row>
    <row r="18" spans="1:24" ht="16.5" customHeight="1" x14ac:dyDescent="0.2">
      <c r="A18" s="16" t="str">
        <f>IF(B18="","",COUNT($B$9:B18))</f>
        <v/>
      </c>
      <c r="B18" s="13"/>
      <c r="C18" s="9" t="str">
        <f>IF(ISBLANK(B18),"",VLOOKUP(B18,licencias!$A$1:$D$18000,3,0))</f>
        <v/>
      </c>
      <c r="D18" s="20" t="str">
        <f>IF(ISBLANK(B18),"",VLOOKUP(B18,licencias!$A$1:$D$18000,4,0))</f>
        <v/>
      </c>
      <c r="E18" s="20" t="str">
        <f>IF(ISBLANK(B18),"",VLOOKUP(B18,licencias!$A$1:$D$18000,2,0))</f>
        <v/>
      </c>
      <c r="F18" s="17" t="str">
        <f t="shared" si="0"/>
        <v>CLAS</v>
      </c>
      <c r="G18" s="1" t="e">
        <f>#REF!</f>
        <v>#REF!</v>
      </c>
      <c r="X18" s="20"/>
    </row>
    <row r="19" spans="1:24" ht="16.5" customHeight="1" x14ac:dyDescent="0.2">
      <c r="A19" s="16" t="str">
        <f>IF(B19="","",COUNT($B$9:B19))</f>
        <v/>
      </c>
      <c r="B19" s="13"/>
      <c r="C19" s="9" t="str">
        <f>IF(ISBLANK(B19),"",VLOOKUP(B19,licencias!$A$1:$D$18000,3,0))</f>
        <v/>
      </c>
      <c r="D19" s="20" t="str">
        <f>IF(ISBLANK(B19),"",VLOOKUP(B19,licencias!$A$1:$D$18000,4,0))</f>
        <v/>
      </c>
      <c r="E19" s="20" t="str">
        <f>IF(ISBLANK(B19),"",VLOOKUP(B19,licencias!$A$1:$D$18000,2,0))</f>
        <v/>
      </c>
      <c r="F19" s="17" t="str">
        <f t="shared" si="0"/>
        <v>CLAS</v>
      </c>
      <c r="G19" s="1" t="e">
        <f>#REF!</f>
        <v>#REF!</v>
      </c>
      <c r="X19" s="20"/>
    </row>
    <row r="20" spans="1:24" ht="15.75" customHeight="1" x14ac:dyDescent="0.2">
      <c r="A20" s="16" t="str">
        <f>IF(B20="","",COUNT($B$9:B20))</f>
        <v/>
      </c>
      <c r="B20" s="13"/>
      <c r="C20" s="9" t="str">
        <f>IF(ISBLANK(B20),"",VLOOKUP(B20,licencias!$A$1:$D$18000,3,0))</f>
        <v/>
      </c>
      <c r="D20" s="20" t="str">
        <f>IF(ISBLANK(B20),"",VLOOKUP(B20,licencias!$A$1:$D$18000,4,0))</f>
        <v/>
      </c>
      <c r="E20" s="20" t="str">
        <f>IF(ISBLANK(B20),"",VLOOKUP(B20,licencias!$A$1:$D$18000,2,0))</f>
        <v/>
      </c>
      <c r="F20" s="17" t="str">
        <f t="shared" si="0"/>
        <v>CLAS</v>
      </c>
      <c r="G20" s="1" t="e">
        <f>#REF!</f>
        <v>#REF!</v>
      </c>
      <c r="X20" s="20"/>
    </row>
    <row r="21" spans="1:24" ht="15.75" customHeight="1" x14ac:dyDescent="0.2">
      <c r="A21" s="16" t="str">
        <f>IF(B21="","",COUNT($B$9:B21))</f>
        <v/>
      </c>
      <c r="B21" s="13"/>
      <c r="C21" s="9" t="str">
        <f>IF(ISBLANK(B21),"",VLOOKUP(B21,licencias!$A$1:$D$18000,3,0))</f>
        <v/>
      </c>
      <c r="D21" s="20" t="str">
        <f>IF(ISBLANK(B21),"",VLOOKUP(B21,licencias!$A$1:$D$18000,4,0))</f>
        <v/>
      </c>
      <c r="E21" s="20" t="str">
        <f>IF(ISBLANK(B21),"",VLOOKUP(B21,licencias!$A$1:$D$18000,2,0))</f>
        <v/>
      </c>
      <c r="F21" s="17" t="str">
        <f t="shared" si="0"/>
        <v>CLAS</v>
      </c>
      <c r="G21" s="1" t="e">
        <f>#REF!</f>
        <v>#REF!</v>
      </c>
      <c r="X21" s="20"/>
    </row>
    <row r="22" spans="1:24" ht="15.75" customHeight="1" x14ac:dyDescent="0.2">
      <c r="A22" s="16" t="str">
        <f>IF(B22="","",COUNT($B$9:B22))</f>
        <v/>
      </c>
      <c r="B22" s="13"/>
      <c r="C22" s="9" t="str">
        <f>IF(ISBLANK(B22),"",VLOOKUP(B22,licencias!$A$1:$D$18000,3,0))</f>
        <v/>
      </c>
      <c r="D22" s="20" t="str">
        <f>IF(ISBLANK(B22),"",VLOOKUP(B22,licencias!$A$1:$D$18000,4,0))</f>
        <v/>
      </c>
      <c r="E22" s="20" t="str">
        <f>IF(ISBLANK(B22),"",VLOOKUP(B22,licencias!$A$1:$D$18000,2,0))</f>
        <v/>
      </c>
      <c r="F22" s="17" t="str">
        <f t="shared" si="0"/>
        <v>CLAS</v>
      </c>
      <c r="G22" s="1" t="e">
        <f>#REF!</f>
        <v>#REF!</v>
      </c>
      <c r="X22" s="20"/>
    </row>
    <row r="23" spans="1:24" ht="15.75" customHeight="1" x14ac:dyDescent="0.2">
      <c r="A23" s="16" t="str">
        <f>IF(B23="","",COUNT($B$9:B23))</f>
        <v/>
      </c>
      <c r="B23" s="13"/>
      <c r="C23" s="9" t="str">
        <f>IF(ISBLANK(B23),"",VLOOKUP(B23,licencias!$A$1:$D$18000,3,0))</f>
        <v/>
      </c>
      <c r="D23" s="20" t="str">
        <f>IF(ISBLANK(B23),"",VLOOKUP(B23,licencias!$A$1:$D$18000,4,0))</f>
        <v/>
      </c>
      <c r="E23" s="20" t="str">
        <f>IF(ISBLANK(B23),"",VLOOKUP(B23,licencias!$A$1:$D$18000,2,0))</f>
        <v/>
      </c>
      <c r="F23" s="17" t="str">
        <f t="shared" si="0"/>
        <v>CLAS</v>
      </c>
      <c r="G23" s="1" t="e">
        <f>#REF!</f>
        <v>#REF!</v>
      </c>
      <c r="X23" s="20"/>
    </row>
    <row r="24" spans="1:24" ht="15.75" customHeight="1" x14ac:dyDescent="0.2">
      <c r="A24" s="16" t="str">
        <f>IF(B24="","",COUNT($B$9:B24))</f>
        <v/>
      </c>
      <c r="B24" s="13"/>
      <c r="C24" s="9" t="str">
        <f>IF(ISBLANK(B24),"",VLOOKUP(B24,licencias!$A$1:$D$18000,3,0))</f>
        <v/>
      </c>
      <c r="D24" s="20" t="str">
        <f>IF(ISBLANK(B24),"",VLOOKUP(B24,licencias!$A$1:$D$18000,4,0))</f>
        <v/>
      </c>
      <c r="E24" s="20" t="str">
        <f>IF(ISBLANK(B24),"",VLOOKUP(B24,licencias!$A$1:$D$18000,2,0))</f>
        <v/>
      </c>
      <c r="F24" s="17" t="str">
        <f t="shared" si="0"/>
        <v>CLAS</v>
      </c>
      <c r="G24" s="1" t="e">
        <f>#REF!</f>
        <v>#REF!</v>
      </c>
      <c r="X24" s="20"/>
    </row>
  </sheetData>
  <sheetProtection selectLockedCells="1"/>
  <mergeCells count="3">
    <mergeCell ref="A2:E2"/>
    <mergeCell ref="A3:E3"/>
    <mergeCell ref="A4:E4"/>
  </mergeCells>
  <conditionalFormatting sqref="B12:B24">
    <cfRule type="cellIs" dxfId="5" priority="14" stopIfTrue="1" operator="equal">
      <formula>0</formula>
    </cfRule>
  </conditionalFormatting>
  <conditionalFormatting sqref="B9:B11">
    <cfRule type="cellIs" dxfId="4" priority="1" stopIfTrue="1" operator="equal">
      <formula>0</formula>
    </cfRule>
  </conditionalFormatting>
  <conditionalFormatting sqref="B9:B11">
    <cfRule type="cellIs" dxfId="3" priority="5" stopIfTrue="1" operator="equal">
      <formula>0</formula>
    </cfRule>
  </conditionalFormatting>
  <conditionalFormatting sqref="B9:B11">
    <cfRule type="cellIs" dxfId="2" priority="4" stopIfTrue="1" operator="equal">
      <formula>0</formula>
    </cfRule>
  </conditionalFormatting>
  <conditionalFormatting sqref="B9:B11">
    <cfRule type="cellIs" dxfId="1" priority="3" stopIfTrue="1" operator="equal">
      <formula>0</formula>
    </cfRule>
  </conditionalFormatting>
  <conditionalFormatting sqref="B9:B11">
    <cfRule type="cellIs" dxfId="0" priority="2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44"/>
  <sheetViews>
    <sheetView workbookViewId="0">
      <selection activeCell="F152" sqref="F152"/>
    </sheetView>
  </sheetViews>
  <sheetFormatPr baseColWidth="10" defaultColWidth="2.140625" defaultRowHeight="12.75" x14ac:dyDescent="0.2"/>
  <cols>
    <col min="1" max="1" width="6" bestFit="1" customWidth="1"/>
    <col min="2" max="2" width="13.7109375" bestFit="1" customWidth="1"/>
    <col min="5" max="5" width="36.140625" bestFit="1" customWidth="1"/>
    <col min="6" max="6" width="16.5703125" customWidth="1"/>
    <col min="7" max="7" width="7.140625" customWidth="1"/>
    <col min="8" max="8" width="5" bestFit="1" customWidth="1"/>
    <col min="10" max="10" width="5" bestFit="1" customWidth="1"/>
    <col min="12" max="12" width="6.5703125" bestFit="1" customWidth="1"/>
    <col min="15" max="15" width="5.140625" bestFit="1" customWidth="1"/>
  </cols>
  <sheetData>
    <row r="4" spans="1:12" x14ac:dyDescent="0.2">
      <c r="A4">
        <f>CTO_PARKINSON!A$8</f>
        <v>0</v>
      </c>
      <c r="B4" t="str">
        <f>CONCATENATE(CTO_PARKINSON!B8," ",PROPER(CTO_PARKINSON!D8))</f>
        <v xml:space="preserve"> </v>
      </c>
      <c r="E4" t="e">
        <f>CTO_PARKINSON!#REF!</f>
        <v>#REF!</v>
      </c>
      <c r="F4" t="e">
        <f>VLOOKUP(A4,licencias!A:J,7,0)</f>
        <v>#N/A</v>
      </c>
      <c r="H4" t="e">
        <f>VLOOKUP(A4,licencias!A:J,8,0)</f>
        <v>#N/A</v>
      </c>
      <c r="J4" t="e">
        <f>VLOOKUP(A4,licencias!A:J,9,0)</f>
        <v>#N/A</v>
      </c>
      <c r="L4" t="e">
        <f>VLOOKUP(A4,licencias!A:M,13,0)</f>
        <v>#N/A</v>
      </c>
    </row>
    <row r="5" spans="1:12" x14ac:dyDescent="0.2">
      <c r="A5" t="e">
        <f>CTO_PARKINSON!#REF!</f>
        <v>#REF!</v>
      </c>
      <c r="B5" t="e">
        <f>CONCATENATE(CTO_PARKINSON!#REF!," ",PROPER(CTO_PARKINSON!#REF!))</f>
        <v>#REF!</v>
      </c>
      <c r="E5" t="e">
        <f>CTO_PARKINSON!#REF!</f>
        <v>#REF!</v>
      </c>
      <c r="F5" t="e">
        <f>VLOOKUP(A5,licencias!A:J,7,0)</f>
        <v>#REF!</v>
      </c>
      <c r="H5" t="e">
        <f>VLOOKUP(A5,licencias!A:J,8,0)</f>
        <v>#REF!</v>
      </c>
      <c r="J5" t="e">
        <f>VLOOKUP(A5,licencias!A:J,9,0)</f>
        <v>#REF!</v>
      </c>
      <c r="L5" t="e">
        <f>VLOOKUP(A5,licencias!A:M,13,0)</f>
        <v>#REF!</v>
      </c>
    </row>
    <row r="6" spans="1:12" x14ac:dyDescent="0.2">
      <c r="A6" t="e">
        <f>CTO_PARKINSON!#REF!</f>
        <v>#REF!</v>
      </c>
      <c r="B6" t="e">
        <f>CONCATENATE(CTO_PARKINSON!#REF!," ",PROPER(CTO_PARKINSON!#REF!))</f>
        <v>#REF!</v>
      </c>
      <c r="E6" t="e">
        <f>CTO_PARKINSON!#REF!</f>
        <v>#REF!</v>
      </c>
      <c r="F6" t="e">
        <f>VLOOKUP(A6,licencias!A:J,7,0)</f>
        <v>#REF!</v>
      </c>
      <c r="H6" t="e">
        <f>VLOOKUP(A6,licencias!A:J,8,0)</f>
        <v>#REF!</v>
      </c>
      <c r="J6" t="e">
        <f>VLOOKUP(A6,licencias!A:J,9,0)</f>
        <v>#REF!</v>
      </c>
      <c r="L6" t="e">
        <f>VLOOKUP(A6,licencias!A:M,13,0)</f>
        <v>#REF!</v>
      </c>
    </row>
    <row r="7" spans="1:12" x14ac:dyDescent="0.2">
      <c r="A7" t="e">
        <f>CTO_PARKINSON!#REF!</f>
        <v>#REF!</v>
      </c>
      <c r="B7" t="e">
        <f>CONCATENATE(CTO_PARKINSON!#REF!," ",PROPER(CTO_PARKINSON!#REF!))</f>
        <v>#REF!</v>
      </c>
      <c r="E7" t="e">
        <f>CTO_PARKINSON!#REF!</f>
        <v>#REF!</v>
      </c>
      <c r="F7" t="e">
        <f>VLOOKUP(A7,licencias!A:J,7,0)</f>
        <v>#REF!</v>
      </c>
      <c r="H7" t="e">
        <f>VLOOKUP(A7,licencias!A:J,8,0)</f>
        <v>#REF!</v>
      </c>
      <c r="J7" t="e">
        <f>VLOOKUP(A7,licencias!A:J,9,0)</f>
        <v>#REF!</v>
      </c>
      <c r="L7" t="e">
        <f>VLOOKUP(A7,licencias!A:M,13,0)</f>
        <v>#REF!</v>
      </c>
    </row>
    <row r="8" spans="1:12" x14ac:dyDescent="0.2">
      <c r="A8" t="e">
        <f>CTO_PARKINSON!#REF!</f>
        <v>#REF!</v>
      </c>
      <c r="B8" t="e">
        <f>CONCATENATE(CTO_PARKINSON!#REF!," ",PROPER(CTO_PARKINSON!#REF!))</f>
        <v>#REF!</v>
      </c>
      <c r="E8" t="e">
        <f>CTO_PARKINSON!#REF!</f>
        <v>#REF!</v>
      </c>
      <c r="F8" t="e">
        <f>VLOOKUP(A8,licencias!A:J,7,0)</f>
        <v>#REF!</v>
      </c>
      <c r="H8" t="e">
        <f>VLOOKUP(A8,licencias!A:J,8,0)</f>
        <v>#REF!</v>
      </c>
      <c r="J8" t="e">
        <f>VLOOKUP(A8,licencias!A:J,9,0)</f>
        <v>#REF!</v>
      </c>
      <c r="L8" t="e">
        <f>VLOOKUP(A8,licencias!A:M,13,0)</f>
        <v>#REF!</v>
      </c>
    </row>
    <row r="9" spans="1:12" x14ac:dyDescent="0.2">
      <c r="A9" t="e">
        <f>CTO_PARKINSON!#REF!</f>
        <v>#REF!</v>
      </c>
      <c r="B9" t="e">
        <f>CONCATENATE(CTO_PARKINSON!#REF!," ",PROPER(CTO_PARKINSON!#REF!))</f>
        <v>#REF!</v>
      </c>
      <c r="E9" t="e">
        <f>CTO_PARKINSON!#REF!</f>
        <v>#REF!</v>
      </c>
      <c r="F9" t="e">
        <f>VLOOKUP(A9,licencias!A:J,7,0)</f>
        <v>#REF!</v>
      </c>
      <c r="H9" t="e">
        <f>VLOOKUP(A9,licencias!A:J,8,0)</f>
        <v>#REF!</v>
      </c>
      <c r="J9" t="e">
        <f>VLOOKUP(A9,licencias!A:J,9,0)</f>
        <v>#REF!</v>
      </c>
      <c r="L9" t="e">
        <f>VLOOKUP(A9,licencias!A:M,13,0)</f>
        <v>#REF!</v>
      </c>
    </row>
    <row r="10" spans="1:12" x14ac:dyDescent="0.2">
      <c r="A10" t="e">
        <f>CTO_PARKINSON!#REF!</f>
        <v>#REF!</v>
      </c>
      <c r="B10" t="e">
        <f>CONCATENATE(CTO_PARKINSON!#REF!," ",PROPER(CTO_PARKINSON!#REF!))</f>
        <v>#REF!</v>
      </c>
      <c r="E10" t="e">
        <f>CTO_PARKINSON!#REF!</f>
        <v>#REF!</v>
      </c>
      <c r="F10" t="e">
        <f>VLOOKUP(A10,licencias!A:J,7,0)</f>
        <v>#REF!</v>
      </c>
      <c r="H10" t="e">
        <f>VLOOKUP(A10,licencias!A:J,8,0)</f>
        <v>#REF!</v>
      </c>
      <c r="J10" t="e">
        <f>VLOOKUP(A10,licencias!A:J,9,0)</f>
        <v>#REF!</v>
      </c>
      <c r="L10" t="e">
        <f>VLOOKUP(A10,licencias!A:M,13,0)</f>
        <v>#REF!</v>
      </c>
    </row>
    <row r="11" spans="1:12" x14ac:dyDescent="0.2">
      <c r="A11" t="e">
        <f>CTO_PARKINSON!#REF!</f>
        <v>#REF!</v>
      </c>
      <c r="B11" t="e">
        <f>CONCATENATE(CTO_PARKINSON!#REF!," ",PROPER(CTO_PARKINSON!#REF!))</f>
        <v>#REF!</v>
      </c>
      <c r="E11" t="e">
        <f>CTO_PARKINSON!#REF!</f>
        <v>#REF!</v>
      </c>
      <c r="F11" t="e">
        <f>VLOOKUP(A11,licencias!A:J,7,0)</f>
        <v>#REF!</v>
      </c>
      <c r="H11" t="e">
        <f>VLOOKUP(A11,licencias!A:J,8,0)</f>
        <v>#REF!</v>
      </c>
      <c r="J11" t="e">
        <f>VLOOKUP(A11,licencias!A:J,9,0)</f>
        <v>#REF!</v>
      </c>
      <c r="L11" t="e">
        <f>VLOOKUP(A11,licencias!A:M,13,0)</f>
        <v>#REF!</v>
      </c>
    </row>
    <row r="12" spans="1:12" x14ac:dyDescent="0.2">
      <c r="A12" t="e">
        <f>CTO_PARKINSON!#REF!</f>
        <v>#REF!</v>
      </c>
      <c r="B12" t="e">
        <f>CONCATENATE(CTO_PARKINSON!#REF!," ",PROPER(CTO_PARKINSON!#REF!))</f>
        <v>#REF!</v>
      </c>
      <c r="E12" t="e">
        <f>CTO_PARKINSON!#REF!</f>
        <v>#REF!</v>
      </c>
      <c r="F12" t="e">
        <f>VLOOKUP(A12,licencias!A:J,7,0)</f>
        <v>#REF!</v>
      </c>
      <c r="H12" t="e">
        <f>VLOOKUP(A12,licencias!A:J,8,0)</f>
        <v>#REF!</v>
      </c>
      <c r="J12" t="e">
        <f>VLOOKUP(A12,licencias!A:J,9,0)</f>
        <v>#REF!</v>
      </c>
      <c r="L12" t="e">
        <f>VLOOKUP(A12,licencias!A:M,13,0)</f>
        <v>#REF!</v>
      </c>
    </row>
    <row r="13" spans="1:12" x14ac:dyDescent="0.2">
      <c r="A13" t="e">
        <f>CTO_PARKINSON!#REF!</f>
        <v>#REF!</v>
      </c>
      <c r="B13" t="e">
        <f>CONCATENATE(CTO_PARKINSON!#REF!," ",PROPER(CTO_PARKINSON!#REF!))</f>
        <v>#REF!</v>
      </c>
      <c r="E13" t="e">
        <f>CTO_PARKINSON!#REF!</f>
        <v>#REF!</v>
      </c>
      <c r="F13" t="e">
        <f>VLOOKUP(A13,licencias!A:J,7,0)</f>
        <v>#REF!</v>
      </c>
      <c r="H13" t="e">
        <f>VLOOKUP(A13,licencias!A:J,8,0)</f>
        <v>#REF!</v>
      </c>
      <c r="J13" t="e">
        <f>VLOOKUP(A13,licencias!A:J,9,0)</f>
        <v>#REF!</v>
      </c>
      <c r="L13" t="e">
        <f>VLOOKUP(A13,licencias!A:M,13,0)</f>
        <v>#REF!</v>
      </c>
    </row>
    <row r="14" spans="1:12" x14ac:dyDescent="0.2">
      <c r="A14" t="e">
        <f>CTO_PARKINSON!#REF!</f>
        <v>#REF!</v>
      </c>
      <c r="B14" t="e">
        <f>CONCATENATE(CTO_PARKINSON!#REF!," ",PROPER(CTO_PARKINSON!#REF!))</f>
        <v>#REF!</v>
      </c>
      <c r="E14" t="e">
        <f>CTO_PARKINSON!#REF!</f>
        <v>#REF!</v>
      </c>
      <c r="F14" t="e">
        <f>VLOOKUP(A14,licencias!A:J,7,0)</f>
        <v>#REF!</v>
      </c>
      <c r="H14" t="e">
        <f>VLOOKUP(A14,licencias!A:J,8,0)</f>
        <v>#REF!</v>
      </c>
      <c r="J14" t="e">
        <f>VLOOKUP(A14,licencias!A:J,9,0)</f>
        <v>#REF!</v>
      </c>
      <c r="L14" t="e">
        <f>VLOOKUP(A14,licencias!A:M,13,0)</f>
        <v>#REF!</v>
      </c>
    </row>
    <row r="15" spans="1:12" x14ac:dyDescent="0.2">
      <c r="A15" t="e">
        <f>CTO_PARKINSON!#REF!</f>
        <v>#REF!</v>
      </c>
      <c r="B15" t="e">
        <f>CONCATENATE(CTO_PARKINSON!#REF!," ",PROPER(CTO_PARKINSON!#REF!))</f>
        <v>#REF!</v>
      </c>
      <c r="E15" t="e">
        <f>CTO_PARKINSON!#REF!</f>
        <v>#REF!</v>
      </c>
      <c r="F15" t="e">
        <f>VLOOKUP(A15,licencias!A:J,7,0)</f>
        <v>#REF!</v>
      </c>
      <c r="H15" t="e">
        <f>VLOOKUP(A15,licencias!A:J,8,0)</f>
        <v>#REF!</v>
      </c>
      <c r="J15" t="e">
        <f>VLOOKUP(A15,licencias!A:J,9,0)</f>
        <v>#REF!</v>
      </c>
      <c r="L15" t="e">
        <f>VLOOKUP(A15,licencias!A:M,13,0)</f>
        <v>#REF!</v>
      </c>
    </row>
    <row r="16" spans="1:12" x14ac:dyDescent="0.2">
      <c r="A16" t="e">
        <f>CTO_PARKINSON!#REF!</f>
        <v>#REF!</v>
      </c>
      <c r="B16" t="e">
        <f>CONCATENATE(CTO_PARKINSON!#REF!," ",PROPER(CTO_PARKINSON!#REF!))</f>
        <v>#REF!</v>
      </c>
      <c r="E16" t="e">
        <f>CTO_PARKINSON!#REF!</f>
        <v>#REF!</v>
      </c>
      <c r="F16" t="e">
        <f>VLOOKUP(A16,licencias!A:J,7,0)</f>
        <v>#REF!</v>
      </c>
      <c r="H16" t="e">
        <f>VLOOKUP(A16,licencias!A:J,8,0)</f>
        <v>#REF!</v>
      </c>
      <c r="J16" t="e">
        <f>VLOOKUP(A16,licencias!A:J,9,0)</f>
        <v>#REF!</v>
      </c>
      <c r="L16" t="e">
        <f>VLOOKUP(A16,licencias!A:M,13,0)</f>
        <v>#REF!</v>
      </c>
    </row>
    <row r="17" spans="1:12" x14ac:dyDescent="0.2">
      <c r="A17" t="e">
        <f>CTO_PARKINSON!#REF!</f>
        <v>#REF!</v>
      </c>
      <c r="B17" t="e">
        <f>CONCATENATE(CTO_PARKINSON!#REF!," ",PROPER(CTO_PARKINSON!#REF!))</f>
        <v>#REF!</v>
      </c>
      <c r="E17" t="e">
        <f>CTO_PARKINSON!#REF!</f>
        <v>#REF!</v>
      </c>
      <c r="F17" t="e">
        <f>VLOOKUP(A17,licencias!A:J,7,0)</f>
        <v>#REF!</v>
      </c>
      <c r="H17" t="e">
        <f>VLOOKUP(A17,licencias!A:J,8,0)</f>
        <v>#REF!</v>
      </c>
      <c r="J17" t="e">
        <f>VLOOKUP(A17,licencias!A:J,9,0)</f>
        <v>#REF!</v>
      </c>
      <c r="L17" t="e">
        <f>VLOOKUP(A17,licencias!A:M,13,0)</f>
        <v>#REF!</v>
      </c>
    </row>
    <row r="18" spans="1:12" x14ac:dyDescent="0.2">
      <c r="A18" t="e">
        <f>CTO_PARKINSON!#REF!</f>
        <v>#REF!</v>
      </c>
      <c r="B18" t="e">
        <f>CONCATENATE(CTO_PARKINSON!#REF!," ",PROPER(CTO_PARKINSON!#REF!))</f>
        <v>#REF!</v>
      </c>
      <c r="E18" t="e">
        <f>CTO_PARKINSON!#REF!</f>
        <v>#REF!</v>
      </c>
      <c r="F18" t="e">
        <f>VLOOKUP(A18,licencias!A:J,7,0)</f>
        <v>#REF!</v>
      </c>
      <c r="H18" t="e">
        <f>VLOOKUP(A18,licencias!A:J,8,0)</f>
        <v>#REF!</v>
      </c>
      <c r="J18" t="e">
        <f>VLOOKUP(A18,licencias!A:J,9,0)</f>
        <v>#REF!</v>
      </c>
      <c r="L18" t="e">
        <f>VLOOKUP(A18,licencias!A:M,13,0)</f>
        <v>#REF!</v>
      </c>
    </row>
    <row r="19" spans="1:12" x14ac:dyDescent="0.2">
      <c r="A19" t="e">
        <f>CTO_PARKINSON!#REF!</f>
        <v>#REF!</v>
      </c>
      <c r="B19" t="e">
        <f>CONCATENATE(CTO_PARKINSON!#REF!," ",PROPER(CTO_PARKINSON!#REF!))</f>
        <v>#REF!</v>
      </c>
      <c r="E19" t="e">
        <f>CTO_PARKINSON!#REF!</f>
        <v>#REF!</v>
      </c>
      <c r="F19" t="e">
        <f>VLOOKUP(A19,licencias!A:J,7,0)</f>
        <v>#REF!</v>
      </c>
      <c r="H19" t="e">
        <f>VLOOKUP(A19,licencias!A:J,8,0)</f>
        <v>#REF!</v>
      </c>
      <c r="J19" t="e">
        <f>VLOOKUP(A19,licencias!A:J,9,0)</f>
        <v>#REF!</v>
      </c>
      <c r="L19" t="e">
        <f>VLOOKUP(A19,licencias!A:M,13,0)</f>
        <v>#REF!</v>
      </c>
    </row>
    <row r="22" spans="1:12" x14ac:dyDescent="0.2">
      <c r="A22" t="e">
        <f>#REF!</f>
        <v>#REF!</v>
      </c>
      <c r="B22" t="e">
        <f>CONCATENATE(#REF!," ",PROPER(#REF!))</f>
        <v>#REF!</v>
      </c>
      <c r="E22" t="e">
        <f>#REF!</f>
        <v>#REF!</v>
      </c>
      <c r="F22" t="e">
        <f>VLOOKUP(A22,licencias!A:J,7,0)</f>
        <v>#REF!</v>
      </c>
      <c r="H22" t="e">
        <f>VLOOKUP(A22,licencias!A:J,8,0)</f>
        <v>#REF!</v>
      </c>
      <c r="J22" t="e">
        <f>VLOOKUP(A22,licencias!A:J,9,0)</f>
        <v>#REF!</v>
      </c>
      <c r="L22" t="e">
        <f>VLOOKUP(A22,licencias!A:M,13,0)</f>
        <v>#REF!</v>
      </c>
    </row>
    <row r="23" spans="1:12" x14ac:dyDescent="0.2">
      <c r="A23" t="e">
        <f>#REF!</f>
        <v>#REF!</v>
      </c>
      <c r="B23" t="e">
        <f>CONCATENATE(#REF!," ",PROPER(#REF!))</f>
        <v>#REF!</v>
      </c>
      <c r="E23" t="e">
        <f>#REF!</f>
        <v>#REF!</v>
      </c>
      <c r="F23" t="e">
        <f>VLOOKUP(A23,licencias!A:J,7,0)</f>
        <v>#REF!</v>
      </c>
      <c r="H23" t="e">
        <f>VLOOKUP(A23,licencias!A:J,8,0)</f>
        <v>#REF!</v>
      </c>
      <c r="J23" t="e">
        <f>VLOOKUP(A23,licencias!A:J,9,0)</f>
        <v>#REF!</v>
      </c>
      <c r="L23" t="e">
        <f>VLOOKUP(A23,licencias!A:M,13,0)</f>
        <v>#REF!</v>
      </c>
    </row>
    <row r="24" spans="1:12" x14ac:dyDescent="0.2">
      <c r="A24" t="e">
        <f>#REF!</f>
        <v>#REF!</v>
      </c>
      <c r="B24" t="e">
        <f>CONCATENATE(#REF!," ",PROPER(#REF!))</f>
        <v>#REF!</v>
      </c>
      <c r="E24" t="e">
        <f>#REF!</f>
        <v>#REF!</v>
      </c>
      <c r="F24" t="e">
        <f>VLOOKUP(A24,licencias!A:J,7,0)</f>
        <v>#REF!</v>
      </c>
      <c r="H24" t="e">
        <f>VLOOKUP(A24,licencias!A:J,8,0)</f>
        <v>#REF!</v>
      </c>
      <c r="J24" t="e">
        <f>VLOOKUP(A24,licencias!A:J,9,0)</f>
        <v>#REF!</v>
      </c>
      <c r="L24" t="e">
        <f>VLOOKUP(A24,licencias!A:M,13,0)</f>
        <v>#REF!</v>
      </c>
    </row>
    <row r="25" spans="1:12" x14ac:dyDescent="0.2">
      <c r="A25" t="e">
        <f>#REF!</f>
        <v>#REF!</v>
      </c>
      <c r="B25" t="e">
        <f>CONCATENATE(#REF!," ",PROPER(#REF!))</f>
        <v>#REF!</v>
      </c>
      <c r="E25" t="e">
        <f>#REF!</f>
        <v>#REF!</v>
      </c>
      <c r="F25" t="e">
        <f>VLOOKUP(A25,licencias!A:J,7,0)</f>
        <v>#REF!</v>
      </c>
      <c r="H25" t="e">
        <f>VLOOKUP(A25,licencias!A:J,8,0)</f>
        <v>#REF!</v>
      </c>
      <c r="J25" t="e">
        <f>VLOOKUP(A25,licencias!A:J,9,0)</f>
        <v>#REF!</v>
      </c>
      <c r="L25" t="e">
        <f>VLOOKUP(A25,licencias!A:M,13,0)</f>
        <v>#REF!</v>
      </c>
    </row>
    <row r="26" spans="1:12" x14ac:dyDescent="0.2">
      <c r="A26" t="e">
        <f>#REF!</f>
        <v>#REF!</v>
      </c>
      <c r="B26" t="e">
        <f>CONCATENATE(#REF!," ",PROPER(#REF!))</f>
        <v>#REF!</v>
      </c>
      <c r="E26" t="e">
        <f>#REF!</f>
        <v>#REF!</v>
      </c>
      <c r="F26" t="e">
        <f>VLOOKUP(A26,licencias!A:J,7,0)</f>
        <v>#REF!</v>
      </c>
      <c r="H26" t="e">
        <f>VLOOKUP(A26,licencias!A:J,8,0)</f>
        <v>#REF!</v>
      </c>
      <c r="J26" t="e">
        <f>VLOOKUP(A26,licencias!A:J,9,0)</f>
        <v>#REF!</v>
      </c>
      <c r="L26" t="e">
        <f>VLOOKUP(A26,licencias!A:M,13,0)</f>
        <v>#REF!</v>
      </c>
    </row>
    <row r="27" spans="1:12" x14ac:dyDescent="0.2">
      <c r="A27" t="e">
        <f>#REF!</f>
        <v>#REF!</v>
      </c>
      <c r="B27" t="e">
        <f>CONCATENATE(#REF!," ",PROPER(#REF!))</f>
        <v>#REF!</v>
      </c>
      <c r="E27" t="e">
        <f>#REF!</f>
        <v>#REF!</v>
      </c>
      <c r="F27" t="e">
        <f>VLOOKUP(A27,licencias!A:J,7,0)</f>
        <v>#REF!</v>
      </c>
      <c r="H27" t="e">
        <f>VLOOKUP(A27,licencias!A:J,8,0)</f>
        <v>#REF!</v>
      </c>
      <c r="J27" t="e">
        <f>VLOOKUP(A27,licencias!A:J,9,0)</f>
        <v>#REF!</v>
      </c>
      <c r="L27" t="e">
        <f>VLOOKUP(A27,licencias!A:M,13,0)</f>
        <v>#REF!</v>
      </c>
    </row>
    <row r="28" spans="1:12" x14ac:dyDescent="0.2">
      <c r="A28" t="e">
        <f>#REF!</f>
        <v>#REF!</v>
      </c>
      <c r="B28" t="e">
        <f>CONCATENATE(#REF!," ",PROPER(#REF!))</f>
        <v>#REF!</v>
      </c>
      <c r="E28" t="e">
        <f>#REF!</f>
        <v>#REF!</v>
      </c>
      <c r="F28" t="e">
        <f>VLOOKUP(A28,licencias!A:J,7,0)</f>
        <v>#REF!</v>
      </c>
      <c r="H28" t="e">
        <f>VLOOKUP(A28,licencias!A:J,8,0)</f>
        <v>#REF!</v>
      </c>
      <c r="J28" t="e">
        <f>VLOOKUP(A28,licencias!A:J,9,0)</f>
        <v>#REF!</v>
      </c>
      <c r="L28" t="e">
        <f>VLOOKUP(A28,licencias!A:M,13,0)</f>
        <v>#REF!</v>
      </c>
    </row>
    <row r="29" spans="1:12" x14ac:dyDescent="0.2">
      <c r="A29" t="e">
        <f>#REF!</f>
        <v>#REF!</v>
      </c>
      <c r="B29" t="e">
        <f>CONCATENATE(#REF!," ",PROPER(#REF!))</f>
        <v>#REF!</v>
      </c>
      <c r="E29" t="e">
        <f>#REF!</f>
        <v>#REF!</v>
      </c>
      <c r="F29" t="e">
        <f>VLOOKUP(A29,licencias!A:J,7,0)</f>
        <v>#REF!</v>
      </c>
      <c r="H29" t="e">
        <f>VLOOKUP(A29,licencias!A:J,8,0)</f>
        <v>#REF!</v>
      </c>
      <c r="J29" t="e">
        <f>VLOOKUP(A29,licencias!A:J,9,0)</f>
        <v>#REF!</v>
      </c>
      <c r="L29" t="e">
        <f>VLOOKUP(A29,licencias!A:M,13,0)</f>
        <v>#REF!</v>
      </c>
    </row>
    <row r="30" spans="1:12" x14ac:dyDescent="0.2">
      <c r="A30" t="e">
        <f>#REF!</f>
        <v>#REF!</v>
      </c>
      <c r="B30" t="e">
        <f>CONCATENATE(#REF!," ",PROPER(#REF!))</f>
        <v>#REF!</v>
      </c>
      <c r="E30" t="e">
        <f>#REF!</f>
        <v>#REF!</v>
      </c>
      <c r="F30" t="e">
        <f>VLOOKUP(A30,licencias!A:J,7,0)</f>
        <v>#REF!</v>
      </c>
      <c r="H30" t="e">
        <f>VLOOKUP(A30,licencias!A:J,8,0)</f>
        <v>#REF!</v>
      </c>
      <c r="J30" t="e">
        <f>VLOOKUP(A30,licencias!A:J,9,0)</f>
        <v>#REF!</v>
      </c>
      <c r="L30" t="e">
        <f>VLOOKUP(A30,licencias!A:M,13,0)</f>
        <v>#REF!</v>
      </c>
    </row>
    <row r="31" spans="1:12" x14ac:dyDescent="0.2">
      <c r="A31" t="e">
        <f>#REF!</f>
        <v>#REF!</v>
      </c>
      <c r="B31" t="e">
        <f>CONCATENATE(#REF!," ",PROPER(#REF!))</f>
        <v>#REF!</v>
      </c>
      <c r="E31" t="e">
        <f>#REF!</f>
        <v>#REF!</v>
      </c>
      <c r="F31" t="e">
        <f>VLOOKUP(A31,licencias!A:J,7,0)</f>
        <v>#REF!</v>
      </c>
      <c r="H31" t="e">
        <f>VLOOKUP(A31,licencias!A:J,8,0)</f>
        <v>#REF!</v>
      </c>
      <c r="J31" t="e">
        <f>VLOOKUP(A31,licencias!A:J,9,0)</f>
        <v>#REF!</v>
      </c>
      <c r="L31" t="e">
        <f>VLOOKUP(A31,licencias!A:M,13,0)</f>
        <v>#REF!</v>
      </c>
    </row>
    <row r="32" spans="1:12" x14ac:dyDescent="0.2">
      <c r="A32" t="e">
        <f>#REF!</f>
        <v>#REF!</v>
      </c>
      <c r="B32" t="e">
        <f>CONCATENATE(#REF!," ",PROPER(#REF!))</f>
        <v>#REF!</v>
      </c>
      <c r="E32" t="e">
        <f>#REF!</f>
        <v>#REF!</v>
      </c>
      <c r="F32" t="e">
        <f>VLOOKUP(A32,licencias!A:J,7,0)</f>
        <v>#REF!</v>
      </c>
      <c r="H32" t="e">
        <f>VLOOKUP(A32,licencias!A:J,8,0)</f>
        <v>#REF!</v>
      </c>
      <c r="J32" t="e">
        <f>VLOOKUP(A32,licencias!A:J,9,0)</f>
        <v>#REF!</v>
      </c>
      <c r="L32" t="e">
        <f>VLOOKUP(A32,licencias!A:M,13,0)</f>
        <v>#REF!</v>
      </c>
    </row>
    <row r="33" spans="1:12" x14ac:dyDescent="0.2">
      <c r="A33" t="e">
        <f>#REF!</f>
        <v>#REF!</v>
      </c>
      <c r="B33" t="e">
        <f>CONCATENATE(#REF!," ",PROPER(#REF!))</f>
        <v>#REF!</v>
      </c>
      <c r="E33" t="e">
        <f>#REF!</f>
        <v>#REF!</v>
      </c>
      <c r="F33" t="e">
        <f>VLOOKUP(A33,licencias!A:J,7,0)</f>
        <v>#REF!</v>
      </c>
      <c r="H33" t="e">
        <f>VLOOKUP(A33,licencias!A:J,8,0)</f>
        <v>#REF!</v>
      </c>
      <c r="J33" t="e">
        <f>VLOOKUP(A33,licencias!A:J,9,0)</f>
        <v>#REF!</v>
      </c>
      <c r="L33" t="e">
        <f>VLOOKUP(A33,licencias!A:M,13,0)</f>
        <v>#REF!</v>
      </c>
    </row>
    <row r="34" spans="1:12" x14ac:dyDescent="0.2">
      <c r="A34" t="e">
        <f>#REF!</f>
        <v>#REF!</v>
      </c>
      <c r="B34" t="e">
        <f>CONCATENATE(#REF!," ",PROPER(#REF!))</f>
        <v>#REF!</v>
      </c>
      <c r="E34" t="e">
        <f>#REF!</f>
        <v>#REF!</v>
      </c>
      <c r="F34" t="e">
        <f>VLOOKUP(A34,licencias!A:J,7,0)</f>
        <v>#REF!</v>
      </c>
      <c r="H34" t="e">
        <f>VLOOKUP(A34,licencias!A:J,8,0)</f>
        <v>#REF!</v>
      </c>
      <c r="J34" t="e">
        <f>VLOOKUP(A34,licencias!A:J,9,0)</f>
        <v>#REF!</v>
      </c>
      <c r="L34" t="e">
        <f>VLOOKUP(A34,licencias!A:M,13,0)</f>
        <v>#REF!</v>
      </c>
    </row>
    <row r="35" spans="1:12" x14ac:dyDescent="0.2">
      <c r="A35" t="e">
        <f>#REF!</f>
        <v>#REF!</v>
      </c>
      <c r="B35" t="e">
        <f>CONCATENATE(#REF!," ",PROPER(#REF!))</f>
        <v>#REF!</v>
      </c>
      <c r="E35" t="e">
        <f>#REF!</f>
        <v>#REF!</v>
      </c>
      <c r="F35" t="e">
        <f>VLOOKUP(A35,licencias!A:J,7,0)</f>
        <v>#REF!</v>
      </c>
      <c r="H35" t="e">
        <f>VLOOKUP(A35,licencias!A:J,8,0)</f>
        <v>#REF!</v>
      </c>
      <c r="J35" t="e">
        <f>VLOOKUP(A35,licencias!A:J,9,0)</f>
        <v>#REF!</v>
      </c>
      <c r="L35" t="e">
        <f>VLOOKUP(A35,licencias!A:M,13,0)</f>
        <v>#REF!</v>
      </c>
    </row>
    <row r="36" spans="1:12" x14ac:dyDescent="0.2">
      <c r="A36" t="e">
        <f>#REF!</f>
        <v>#REF!</v>
      </c>
      <c r="B36" t="e">
        <f>CONCATENATE(#REF!," ",PROPER(#REF!))</f>
        <v>#REF!</v>
      </c>
      <c r="E36" t="e">
        <f>#REF!</f>
        <v>#REF!</v>
      </c>
      <c r="F36" t="e">
        <f>VLOOKUP(A36,licencias!A:J,7,0)</f>
        <v>#REF!</v>
      </c>
      <c r="H36" t="e">
        <f>VLOOKUP(A36,licencias!A:J,8,0)</f>
        <v>#REF!</v>
      </c>
      <c r="J36" t="e">
        <f>VLOOKUP(A36,licencias!A:J,9,0)</f>
        <v>#REF!</v>
      </c>
      <c r="L36" t="e">
        <f>VLOOKUP(A36,licencias!A:M,13,0)</f>
        <v>#REF!</v>
      </c>
    </row>
    <row r="37" spans="1:12" x14ac:dyDescent="0.2">
      <c r="A37" t="e">
        <f>#REF!</f>
        <v>#REF!</v>
      </c>
      <c r="B37" t="e">
        <f>CONCATENATE(#REF!," ",PROPER(#REF!))</f>
        <v>#REF!</v>
      </c>
      <c r="E37" t="e">
        <f>#REF!</f>
        <v>#REF!</v>
      </c>
      <c r="F37" t="e">
        <f>VLOOKUP(A37,licencias!A:J,7,0)</f>
        <v>#REF!</v>
      </c>
      <c r="H37" t="e">
        <f>VLOOKUP(A37,licencias!A:J,8,0)</f>
        <v>#REF!</v>
      </c>
      <c r="J37" t="e">
        <f>VLOOKUP(A37,licencias!A:J,9,0)</f>
        <v>#REF!</v>
      </c>
      <c r="L37" t="e">
        <f>VLOOKUP(A37,licencias!A:M,13,0)</f>
        <v>#REF!</v>
      </c>
    </row>
    <row r="40" spans="1:12" x14ac:dyDescent="0.2">
      <c r="A40" t="e">
        <f>#REF!</f>
        <v>#REF!</v>
      </c>
      <c r="B40" t="e">
        <f>CONCATENATE(#REF!," ",PROPER(#REF!))</f>
        <v>#REF!</v>
      </c>
      <c r="E40" t="e">
        <f>#REF!</f>
        <v>#REF!</v>
      </c>
      <c r="F40" t="e">
        <f>VLOOKUP(A40,licencias!A:J,7,0)</f>
        <v>#REF!</v>
      </c>
      <c r="H40" t="e">
        <f>VLOOKUP(A40,licencias!A:J,8,0)</f>
        <v>#REF!</v>
      </c>
      <c r="J40" t="e">
        <f>VLOOKUP(A40,licencias!A:J,9,0)</f>
        <v>#REF!</v>
      </c>
      <c r="L40" t="e">
        <f>VLOOKUP(A40,licencias!A:M,13,0)</f>
        <v>#REF!</v>
      </c>
    </row>
    <row r="41" spans="1:12" x14ac:dyDescent="0.2">
      <c r="A41" t="e">
        <f>#REF!</f>
        <v>#REF!</v>
      </c>
      <c r="B41" t="e">
        <f>CONCATENATE(#REF!," ",PROPER(#REF!))</f>
        <v>#REF!</v>
      </c>
      <c r="E41" t="e">
        <f>#REF!</f>
        <v>#REF!</v>
      </c>
      <c r="F41" t="e">
        <f>VLOOKUP(A41,licencias!A:J,7,0)</f>
        <v>#REF!</v>
      </c>
      <c r="H41" t="e">
        <f>VLOOKUP(A41,licencias!A:J,8,0)</f>
        <v>#REF!</v>
      </c>
      <c r="J41" t="e">
        <f>VLOOKUP(A41,licencias!A:J,9,0)</f>
        <v>#REF!</v>
      </c>
      <c r="L41" t="e">
        <f>VLOOKUP(A41,licencias!A:M,13,0)</f>
        <v>#REF!</v>
      </c>
    </row>
    <row r="42" spans="1:12" x14ac:dyDescent="0.2">
      <c r="A42" t="e">
        <f>#REF!</f>
        <v>#REF!</v>
      </c>
      <c r="B42" t="e">
        <f>CONCATENATE(#REF!," ",PROPER(#REF!))</f>
        <v>#REF!</v>
      </c>
      <c r="E42" t="e">
        <f>#REF!</f>
        <v>#REF!</v>
      </c>
      <c r="F42" t="e">
        <f>VLOOKUP(A42,licencias!A:J,7,0)</f>
        <v>#REF!</v>
      </c>
      <c r="H42" t="e">
        <f>VLOOKUP(A42,licencias!A:J,8,0)</f>
        <v>#REF!</v>
      </c>
      <c r="J42" t="e">
        <f>VLOOKUP(A42,licencias!A:J,9,0)</f>
        <v>#REF!</v>
      </c>
      <c r="L42" t="e">
        <f>VLOOKUP(A42,licencias!A:M,13,0)</f>
        <v>#REF!</v>
      </c>
    </row>
    <row r="43" spans="1:12" x14ac:dyDescent="0.2">
      <c r="A43" t="e">
        <f>#REF!</f>
        <v>#REF!</v>
      </c>
      <c r="B43" t="e">
        <f>CONCATENATE(#REF!," ",PROPER(#REF!))</f>
        <v>#REF!</v>
      </c>
      <c r="E43" t="e">
        <f>#REF!</f>
        <v>#REF!</v>
      </c>
      <c r="F43" t="e">
        <f>VLOOKUP(A43,licencias!A:J,7,0)</f>
        <v>#REF!</v>
      </c>
      <c r="H43" t="e">
        <f>VLOOKUP(A43,licencias!A:J,8,0)</f>
        <v>#REF!</v>
      </c>
      <c r="J43" t="e">
        <f>VLOOKUP(A43,licencias!A:J,9,0)</f>
        <v>#REF!</v>
      </c>
      <c r="L43" t="e">
        <f>VLOOKUP(A43,licencias!A:M,13,0)</f>
        <v>#REF!</v>
      </c>
    </row>
    <row r="44" spans="1:12" x14ac:dyDescent="0.2">
      <c r="A44" t="e">
        <f>#REF!</f>
        <v>#REF!</v>
      </c>
      <c r="B44" t="e">
        <f>CONCATENATE(#REF!," ",PROPER(#REF!))</f>
        <v>#REF!</v>
      </c>
      <c r="E44" t="e">
        <f>#REF!</f>
        <v>#REF!</v>
      </c>
      <c r="F44" t="e">
        <f>VLOOKUP(A44,licencias!A:J,7,0)</f>
        <v>#REF!</v>
      </c>
      <c r="H44" t="e">
        <f>VLOOKUP(A44,licencias!A:J,8,0)</f>
        <v>#REF!</v>
      </c>
      <c r="J44" t="e">
        <f>VLOOKUP(A44,licencias!A:J,9,0)</f>
        <v>#REF!</v>
      </c>
      <c r="L44" t="e">
        <f>VLOOKUP(A44,licencias!A:M,13,0)</f>
        <v>#REF!</v>
      </c>
    </row>
    <row r="45" spans="1:12" x14ac:dyDescent="0.2">
      <c r="A45" t="e">
        <f>#REF!</f>
        <v>#REF!</v>
      </c>
      <c r="B45" t="e">
        <f>CONCATENATE(#REF!," ",PROPER(#REF!))</f>
        <v>#REF!</v>
      </c>
      <c r="E45" t="e">
        <f>#REF!</f>
        <v>#REF!</v>
      </c>
      <c r="F45" t="e">
        <f>VLOOKUP(A45,licencias!A:J,7,0)</f>
        <v>#REF!</v>
      </c>
      <c r="H45" t="e">
        <f>VLOOKUP(A45,licencias!A:J,8,0)</f>
        <v>#REF!</v>
      </c>
      <c r="J45" t="e">
        <f>VLOOKUP(A45,licencias!A:J,9,0)</f>
        <v>#REF!</v>
      </c>
      <c r="L45" t="e">
        <f>VLOOKUP(A45,licencias!A:M,13,0)</f>
        <v>#REF!</v>
      </c>
    </row>
    <row r="46" spans="1:12" x14ac:dyDescent="0.2">
      <c r="A46" t="e">
        <f>#REF!</f>
        <v>#REF!</v>
      </c>
      <c r="B46" t="e">
        <f>CONCATENATE(#REF!," ",PROPER(#REF!))</f>
        <v>#REF!</v>
      </c>
      <c r="E46" t="e">
        <f>#REF!</f>
        <v>#REF!</v>
      </c>
      <c r="F46" t="e">
        <f>VLOOKUP(A46,licencias!A:J,7,0)</f>
        <v>#REF!</v>
      </c>
      <c r="H46" t="e">
        <f>VLOOKUP(A46,licencias!A:J,8,0)</f>
        <v>#REF!</v>
      </c>
      <c r="J46" t="e">
        <f>VLOOKUP(A46,licencias!A:J,9,0)</f>
        <v>#REF!</v>
      </c>
      <c r="L46" t="e">
        <f>VLOOKUP(A46,licencias!A:M,13,0)</f>
        <v>#REF!</v>
      </c>
    </row>
    <row r="47" spans="1:12" x14ac:dyDescent="0.2">
      <c r="A47" t="e">
        <f>#REF!</f>
        <v>#REF!</v>
      </c>
      <c r="B47" t="e">
        <f>CONCATENATE(#REF!," ",PROPER(#REF!))</f>
        <v>#REF!</v>
      </c>
      <c r="E47" t="e">
        <f>#REF!</f>
        <v>#REF!</v>
      </c>
      <c r="F47" t="e">
        <f>VLOOKUP(A47,licencias!A:J,7,0)</f>
        <v>#REF!</v>
      </c>
      <c r="H47" t="e">
        <f>VLOOKUP(A47,licencias!A:J,8,0)</f>
        <v>#REF!</v>
      </c>
      <c r="J47" t="e">
        <f>VLOOKUP(A47,licencias!A:J,9,0)</f>
        <v>#REF!</v>
      </c>
      <c r="L47" t="e">
        <f>VLOOKUP(A47,licencias!A:M,13,0)</f>
        <v>#REF!</v>
      </c>
    </row>
    <row r="48" spans="1:12" x14ac:dyDescent="0.2">
      <c r="A48" t="e">
        <f>#REF!</f>
        <v>#REF!</v>
      </c>
      <c r="B48" t="e">
        <f>CONCATENATE(#REF!," ",PROPER(#REF!))</f>
        <v>#REF!</v>
      </c>
      <c r="E48" t="e">
        <f>#REF!</f>
        <v>#REF!</v>
      </c>
      <c r="F48" t="e">
        <f>VLOOKUP(A48,licencias!A:J,7,0)</f>
        <v>#REF!</v>
      </c>
      <c r="H48" t="e">
        <f>VLOOKUP(A48,licencias!A:J,8,0)</f>
        <v>#REF!</v>
      </c>
      <c r="J48" t="e">
        <f>VLOOKUP(A48,licencias!A:J,9,0)</f>
        <v>#REF!</v>
      </c>
      <c r="L48" t="e">
        <f>VLOOKUP(A48,licencias!A:M,13,0)</f>
        <v>#REF!</v>
      </c>
    </row>
    <row r="49" spans="1:12" x14ac:dyDescent="0.2">
      <c r="A49" t="e">
        <f>#REF!</f>
        <v>#REF!</v>
      </c>
      <c r="B49" t="e">
        <f>CONCATENATE(#REF!," ",PROPER(#REF!))</f>
        <v>#REF!</v>
      </c>
      <c r="E49" t="e">
        <f>#REF!</f>
        <v>#REF!</v>
      </c>
      <c r="F49" t="e">
        <f>VLOOKUP(A49,licencias!A:J,7,0)</f>
        <v>#REF!</v>
      </c>
      <c r="H49" t="e">
        <f>VLOOKUP(A49,licencias!A:J,8,0)</f>
        <v>#REF!</v>
      </c>
      <c r="J49" t="e">
        <f>VLOOKUP(A49,licencias!A:J,9,0)</f>
        <v>#REF!</v>
      </c>
      <c r="L49" t="e">
        <f>VLOOKUP(A49,licencias!A:M,13,0)</f>
        <v>#REF!</v>
      </c>
    </row>
    <row r="50" spans="1:12" x14ac:dyDescent="0.2">
      <c r="A50" t="e">
        <f>#REF!</f>
        <v>#REF!</v>
      </c>
      <c r="B50" t="e">
        <f>CONCATENATE(#REF!," ",PROPER(#REF!))</f>
        <v>#REF!</v>
      </c>
      <c r="E50" t="e">
        <f>#REF!</f>
        <v>#REF!</v>
      </c>
      <c r="F50" t="e">
        <f>VLOOKUP(A50,licencias!A:J,7,0)</f>
        <v>#REF!</v>
      </c>
      <c r="H50" t="e">
        <f>VLOOKUP(A50,licencias!A:J,8,0)</f>
        <v>#REF!</v>
      </c>
      <c r="J50" t="e">
        <f>VLOOKUP(A50,licencias!A:J,9,0)</f>
        <v>#REF!</v>
      </c>
      <c r="L50" t="e">
        <f>VLOOKUP(A50,licencias!A:M,13,0)</f>
        <v>#REF!</v>
      </c>
    </row>
    <row r="51" spans="1:12" x14ac:dyDescent="0.2">
      <c r="A51" t="e">
        <f>#REF!</f>
        <v>#REF!</v>
      </c>
      <c r="B51" t="e">
        <f>CONCATENATE(#REF!," ",PROPER(#REF!))</f>
        <v>#REF!</v>
      </c>
      <c r="E51" t="e">
        <f>#REF!</f>
        <v>#REF!</v>
      </c>
      <c r="F51" t="e">
        <f>VLOOKUP(A51,licencias!A:J,7,0)</f>
        <v>#REF!</v>
      </c>
      <c r="H51" t="e">
        <f>VLOOKUP(A51,licencias!A:J,8,0)</f>
        <v>#REF!</v>
      </c>
      <c r="J51" t="e">
        <f>VLOOKUP(A51,licencias!A:J,9,0)</f>
        <v>#REF!</v>
      </c>
      <c r="L51" t="e">
        <f>VLOOKUP(A51,licencias!A:M,13,0)</f>
        <v>#REF!</v>
      </c>
    </row>
    <row r="52" spans="1:12" x14ac:dyDescent="0.2">
      <c r="A52" t="e">
        <f>#REF!</f>
        <v>#REF!</v>
      </c>
      <c r="B52" t="e">
        <f>CONCATENATE(#REF!," ",PROPER(#REF!))</f>
        <v>#REF!</v>
      </c>
      <c r="E52" t="e">
        <f>#REF!</f>
        <v>#REF!</v>
      </c>
      <c r="F52" t="e">
        <f>VLOOKUP(A52,licencias!A:J,7,0)</f>
        <v>#REF!</v>
      </c>
      <c r="H52" t="e">
        <f>VLOOKUP(A52,licencias!A:J,8,0)</f>
        <v>#REF!</v>
      </c>
      <c r="J52" t="e">
        <f>VLOOKUP(A52,licencias!A:J,9,0)</f>
        <v>#REF!</v>
      </c>
      <c r="L52" t="e">
        <f>VLOOKUP(A52,licencias!A:M,13,0)</f>
        <v>#REF!</v>
      </c>
    </row>
    <row r="53" spans="1:12" x14ac:dyDescent="0.2">
      <c r="A53" t="e">
        <f>#REF!</f>
        <v>#REF!</v>
      </c>
      <c r="B53" t="e">
        <f>CONCATENATE(#REF!," ",PROPER(#REF!))</f>
        <v>#REF!</v>
      </c>
      <c r="E53" t="e">
        <f>#REF!</f>
        <v>#REF!</v>
      </c>
      <c r="F53" t="e">
        <f>VLOOKUP(A53,licencias!A:J,7,0)</f>
        <v>#REF!</v>
      </c>
      <c r="H53" t="e">
        <f>VLOOKUP(A53,licencias!A:J,8,0)</f>
        <v>#REF!</v>
      </c>
      <c r="J53" t="e">
        <f>VLOOKUP(A53,licencias!A:J,9,0)</f>
        <v>#REF!</v>
      </c>
      <c r="L53" t="e">
        <f>VLOOKUP(A53,licencias!A:M,13,0)</f>
        <v>#REF!</v>
      </c>
    </row>
    <row r="54" spans="1:12" x14ac:dyDescent="0.2">
      <c r="A54" t="e">
        <f>#REF!</f>
        <v>#REF!</v>
      </c>
      <c r="B54" t="e">
        <f>CONCATENATE(#REF!," ",PROPER(#REF!))</f>
        <v>#REF!</v>
      </c>
      <c r="E54" t="e">
        <f>#REF!</f>
        <v>#REF!</v>
      </c>
      <c r="F54" t="e">
        <f>VLOOKUP(A54,licencias!A:J,7,0)</f>
        <v>#REF!</v>
      </c>
      <c r="H54" t="e">
        <f>VLOOKUP(A54,licencias!A:J,8,0)</f>
        <v>#REF!</v>
      </c>
      <c r="J54" t="e">
        <f>VLOOKUP(A54,licencias!A:J,9,0)</f>
        <v>#REF!</v>
      </c>
      <c r="L54" t="e">
        <f>VLOOKUP(A54,licencias!A:M,13,0)</f>
        <v>#REF!</v>
      </c>
    </row>
    <row r="55" spans="1:12" x14ac:dyDescent="0.2">
      <c r="A55" t="e">
        <f>#REF!</f>
        <v>#REF!</v>
      </c>
      <c r="B55" t="e">
        <f>CONCATENATE(#REF!," ",PROPER(#REF!))</f>
        <v>#REF!</v>
      </c>
      <c r="E55" t="e">
        <f>#REF!</f>
        <v>#REF!</v>
      </c>
      <c r="F55" t="e">
        <f>VLOOKUP(A55,licencias!A:J,7,0)</f>
        <v>#REF!</v>
      </c>
      <c r="H55" t="e">
        <f>VLOOKUP(A55,licencias!A:J,8,0)</f>
        <v>#REF!</v>
      </c>
      <c r="J55" t="e">
        <f>VLOOKUP(A55,licencias!A:J,9,0)</f>
        <v>#REF!</v>
      </c>
      <c r="L55" t="e">
        <f>VLOOKUP(A55,licencias!A:M,13,0)</f>
        <v>#REF!</v>
      </c>
    </row>
    <row r="58" spans="1:12" x14ac:dyDescent="0.2">
      <c r="A58" t="e">
        <f>#REF!</f>
        <v>#REF!</v>
      </c>
      <c r="B58" t="e">
        <f>CONCATENATE(#REF!," ",PROPER(#REF!))</f>
        <v>#REF!</v>
      </c>
      <c r="E58" t="e">
        <f>#REF!</f>
        <v>#REF!</v>
      </c>
      <c r="F58" t="e">
        <f>VLOOKUP(A58,licencias!A:J,7,0)</f>
        <v>#REF!</v>
      </c>
      <c r="H58" t="e">
        <f>VLOOKUP(A58,licencias!A:J,8,0)</f>
        <v>#REF!</v>
      </c>
      <c r="J58" t="e">
        <f>VLOOKUP(A58,licencias!A:J,9,0)</f>
        <v>#REF!</v>
      </c>
      <c r="L58" t="e">
        <f>VLOOKUP(A58,licencias!A:M,13,0)</f>
        <v>#REF!</v>
      </c>
    </row>
    <row r="59" spans="1:12" x14ac:dyDescent="0.2">
      <c r="A59" t="e">
        <f>#REF!</f>
        <v>#REF!</v>
      </c>
      <c r="B59" t="e">
        <f>CONCATENATE(#REF!," ",PROPER(#REF!))</f>
        <v>#REF!</v>
      </c>
      <c r="E59" t="e">
        <f>#REF!</f>
        <v>#REF!</v>
      </c>
      <c r="F59" t="e">
        <f>VLOOKUP(A59,licencias!A:J,7,0)</f>
        <v>#REF!</v>
      </c>
      <c r="H59" t="e">
        <f>VLOOKUP(A59,licencias!A:J,8,0)</f>
        <v>#REF!</v>
      </c>
      <c r="J59" t="e">
        <f>VLOOKUP(A59,licencias!A:J,9,0)</f>
        <v>#REF!</v>
      </c>
      <c r="L59" t="e">
        <f>VLOOKUP(A59,licencias!A:M,13,0)</f>
        <v>#REF!</v>
      </c>
    </row>
    <row r="60" spans="1:12" x14ac:dyDescent="0.2">
      <c r="A60" t="e">
        <f>#REF!</f>
        <v>#REF!</v>
      </c>
      <c r="B60" t="e">
        <f>CONCATENATE(#REF!," ",PROPER(#REF!))</f>
        <v>#REF!</v>
      </c>
      <c r="E60" t="e">
        <f>#REF!</f>
        <v>#REF!</v>
      </c>
      <c r="F60" t="e">
        <f>VLOOKUP(A60,licencias!A:J,7,0)</f>
        <v>#REF!</v>
      </c>
      <c r="H60" t="e">
        <f>VLOOKUP(A60,licencias!A:J,8,0)</f>
        <v>#REF!</v>
      </c>
      <c r="J60" t="e">
        <f>VLOOKUP(A60,licencias!A:J,9,0)</f>
        <v>#REF!</v>
      </c>
      <c r="L60" t="e">
        <f>VLOOKUP(A60,licencias!A:M,13,0)</f>
        <v>#REF!</v>
      </c>
    </row>
    <row r="61" spans="1:12" x14ac:dyDescent="0.2">
      <c r="A61" t="e">
        <f>#REF!</f>
        <v>#REF!</v>
      </c>
      <c r="B61" t="e">
        <f>CONCATENATE(#REF!," ",PROPER(#REF!))</f>
        <v>#REF!</v>
      </c>
      <c r="E61" t="e">
        <f>#REF!</f>
        <v>#REF!</v>
      </c>
      <c r="F61" t="e">
        <f>VLOOKUP(A61,licencias!A:J,7,0)</f>
        <v>#REF!</v>
      </c>
      <c r="H61" t="e">
        <f>VLOOKUP(A61,licencias!A:J,8,0)</f>
        <v>#REF!</v>
      </c>
      <c r="J61" t="e">
        <f>VLOOKUP(A61,licencias!A:J,9,0)</f>
        <v>#REF!</v>
      </c>
      <c r="L61" t="e">
        <f>VLOOKUP(A61,licencias!A:M,13,0)</f>
        <v>#REF!</v>
      </c>
    </row>
    <row r="62" spans="1:12" x14ac:dyDescent="0.2">
      <c r="A62" t="e">
        <f>#REF!</f>
        <v>#REF!</v>
      </c>
      <c r="B62" t="e">
        <f>CONCATENATE(#REF!," ",PROPER(#REF!))</f>
        <v>#REF!</v>
      </c>
      <c r="E62" t="e">
        <f>#REF!</f>
        <v>#REF!</v>
      </c>
      <c r="F62" t="e">
        <f>VLOOKUP(A62,licencias!A:J,7,0)</f>
        <v>#REF!</v>
      </c>
      <c r="H62" t="e">
        <f>VLOOKUP(A62,licencias!A:J,8,0)</f>
        <v>#REF!</v>
      </c>
      <c r="J62" t="e">
        <f>VLOOKUP(A62,licencias!A:J,9,0)</f>
        <v>#REF!</v>
      </c>
      <c r="L62" t="e">
        <f>VLOOKUP(A62,licencias!A:M,13,0)</f>
        <v>#REF!</v>
      </c>
    </row>
    <row r="63" spans="1:12" x14ac:dyDescent="0.2">
      <c r="A63" t="e">
        <f>#REF!</f>
        <v>#REF!</v>
      </c>
      <c r="B63" t="e">
        <f>CONCATENATE(#REF!," ",PROPER(#REF!))</f>
        <v>#REF!</v>
      </c>
      <c r="E63" t="e">
        <f>#REF!</f>
        <v>#REF!</v>
      </c>
      <c r="F63" t="e">
        <f>VLOOKUP(A63,licencias!A:J,7,0)</f>
        <v>#REF!</v>
      </c>
      <c r="H63" t="e">
        <f>VLOOKUP(A63,licencias!A:J,8,0)</f>
        <v>#REF!</v>
      </c>
      <c r="J63" t="e">
        <f>VLOOKUP(A63,licencias!A:J,9,0)</f>
        <v>#REF!</v>
      </c>
      <c r="L63" t="e">
        <f>VLOOKUP(A63,licencias!A:M,13,0)</f>
        <v>#REF!</v>
      </c>
    </row>
    <row r="64" spans="1:12" x14ac:dyDescent="0.2">
      <c r="A64" t="e">
        <f>#REF!</f>
        <v>#REF!</v>
      </c>
      <c r="B64" t="e">
        <f>CONCATENATE(#REF!," ",PROPER(#REF!))</f>
        <v>#REF!</v>
      </c>
      <c r="E64" t="e">
        <f>#REF!</f>
        <v>#REF!</v>
      </c>
      <c r="F64" t="e">
        <f>VLOOKUP(A64,licencias!A:J,7,0)</f>
        <v>#REF!</v>
      </c>
      <c r="H64" t="e">
        <f>VLOOKUP(A64,licencias!A:J,8,0)</f>
        <v>#REF!</v>
      </c>
      <c r="J64" t="e">
        <f>VLOOKUP(A64,licencias!A:J,9,0)</f>
        <v>#REF!</v>
      </c>
      <c r="L64" t="e">
        <f>VLOOKUP(A64,licencias!A:M,13,0)</f>
        <v>#REF!</v>
      </c>
    </row>
    <row r="65" spans="1:12" x14ac:dyDescent="0.2">
      <c r="A65" t="e">
        <f>#REF!</f>
        <v>#REF!</v>
      </c>
      <c r="B65" t="e">
        <f>CONCATENATE(#REF!," ",PROPER(#REF!))</f>
        <v>#REF!</v>
      </c>
      <c r="E65" t="e">
        <f>#REF!</f>
        <v>#REF!</v>
      </c>
      <c r="F65" t="e">
        <f>VLOOKUP(A65,licencias!A:J,7,0)</f>
        <v>#REF!</v>
      </c>
      <c r="H65" t="e">
        <f>VLOOKUP(A65,licencias!A:J,8,0)</f>
        <v>#REF!</v>
      </c>
      <c r="J65" t="e">
        <f>VLOOKUP(A65,licencias!A:J,9,0)</f>
        <v>#REF!</v>
      </c>
      <c r="L65" t="e">
        <f>VLOOKUP(A65,licencias!A:M,13,0)</f>
        <v>#REF!</v>
      </c>
    </row>
    <row r="66" spans="1:12" x14ac:dyDescent="0.2">
      <c r="A66" t="e">
        <f>#REF!</f>
        <v>#REF!</v>
      </c>
      <c r="B66" t="e">
        <f>CONCATENATE(#REF!," ",PROPER(#REF!))</f>
        <v>#REF!</v>
      </c>
      <c r="E66" t="e">
        <f>#REF!</f>
        <v>#REF!</v>
      </c>
      <c r="F66" t="e">
        <f>VLOOKUP(A66,licencias!A:J,7,0)</f>
        <v>#REF!</v>
      </c>
      <c r="H66" t="e">
        <f>VLOOKUP(A66,licencias!A:J,8,0)</f>
        <v>#REF!</v>
      </c>
      <c r="J66" t="e">
        <f>VLOOKUP(A66,licencias!A:J,9,0)</f>
        <v>#REF!</v>
      </c>
      <c r="L66" t="e">
        <f>VLOOKUP(A66,licencias!A:M,13,0)</f>
        <v>#REF!</v>
      </c>
    </row>
    <row r="67" spans="1:12" x14ac:dyDescent="0.2">
      <c r="A67" t="e">
        <f>#REF!</f>
        <v>#REF!</v>
      </c>
      <c r="B67" t="e">
        <f>CONCATENATE(#REF!," ",PROPER(#REF!))</f>
        <v>#REF!</v>
      </c>
      <c r="E67" t="e">
        <f>#REF!</f>
        <v>#REF!</v>
      </c>
      <c r="F67" t="e">
        <f>VLOOKUP(A67,licencias!A:J,7,0)</f>
        <v>#REF!</v>
      </c>
      <c r="H67" t="e">
        <f>VLOOKUP(A67,licencias!A:J,8,0)</f>
        <v>#REF!</v>
      </c>
      <c r="J67" t="e">
        <f>VLOOKUP(A67,licencias!A:J,9,0)</f>
        <v>#REF!</v>
      </c>
      <c r="L67" t="e">
        <f>VLOOKUP(A67,licencias!A:M,13,0)</f>
        <v>#REF!</v>
      </c>
    </row>
    <row r="68" spans="1:12" x14ac:dyDescent="0.2">
      <c r="A68" t="e">
        <f>#REF!</f>
        <v>#REF!</v>
      </c>
      <c r="B68" t="e">
        <f>CONCATENATE(#REF!," ",PROPER(#REF!))</f>
        <v>#REF!</v>
      </c>
      <c r="E68" t="e">
        <f>#REF!</f>
        <v>#REF!</v>
      </c>
      <c r="F68" t="e">
        <f>VLOOKUP(A68,licencias!A:J,7,0)</f>
        <v>#REF!</v>
      </c>
      <c r="H68" t="e">
        <f>VLOOKUP(A68,licencias!A:J,8,0)</f>
        <v>#REF!</v>
      </c>
      <c r="J68" t="e">
        <f>VLOOKUP(A68,licencias!A:J,9,0)</f>
        <v>#REF!</v>
      </c>
      <c r="L68" t="e">
        <f>VLOOKUP(A68,licencias!A:M,13,0)</f>
        <v>#REF!</v>
      </c>
    </row>
    <row r="69" spans="1:12" x14ac:dyDescent="0.2">
      <c r="A69" t="e">
        <f>#REF!</f>
        <v>#REF!</v>
      </c>
      <c r="B69" t="e">
        <f>CONCATENATE(#REF!," ",PROPER(#REF!))</f>
        <v>#REF!</v>
      </c>
      <c r="E69" t="e">
        <f>#REF!</f>
        <v>#REF!</v>
      </c>
      <c r="F69" t="e">
        <f>VLOOKUP(A69,licencias!A:J,7,0)</f>
        <v>#REF!</v>
      </c>
      <c r="H69" t="e">
        <f>VLOOKUP(A69,licencias!A:J,8,0)</f>
        <v>#REF!</v>
      </c>
      <c r="J69" t="e">
        <f>VLOOKUP(A69,licencias!A:J,9,0)</f>
        <v>#REF!</v>
      </c>
      <c r="L69" t="e">
        <f>VLOOKUP(A69,licencias!A:M,13,0)</f>
        <v>#REF!</v>
      </c>
    </row>
    <row r="70" spans="1:12" x14ac:dyDescent="0.2">
      <c r="A70" t="e">
        <f>#REF!</f>
        <v>#REF!</v>
      </c>
      <c r="B70" t="e">
        <f>CONCATENATE(#REF!," ",PROPER(#REF!))</f>
        <v>#REF!</v>
      </c>
      <c r="E70" t="e">
        <f>#REF!</f>
        <v>#REF!</v>
      </c>
      <c r="F70" t="e">
        <f>VLOOKUP(A70,licencias!A:J,7,0)</f>
        <v>#REF!</v>
      </c>
      <c r="H70" t="e">
        <f>VLOOKUP(A70,licencias!A:J,8,0)</f>
        <v>#REF!</v>
      </c>
      <c r="J70" t="e">
        <f>VLOOKUP(A70,licencias!A:J,9,0)</f>
        <v>#REF!</v>
      </c>
      <c r="L70" t="e">
        <f>VLOOKUP(A70,licencias!A:M,13,0)</f>
        <v>#REF!</v>
      </c>
    </row>
    <row r="71" spans="1:12" x14ac:dyDescent="0.2">
      <c r="A71" t="e">
        <f>#REF!</f>
        <v>#REF!</v>
      </c>
      <c r="B71" t="e">
        <f>CONCATENATE(#REF!," ",PROPER(#REF!))</f>
        <v>#REF!</v>
      </c>
      <c r="E71" t="e">
        <f>#REF!</f>
        <v>#REF!</v>
      </c>
      <c r="F71" t="e">
        <f>VLOOKUP(A71,licencias!A:J,7,0)</f>
        <v>#REF!</v>
      </c>
      <c r="H71" t="e">
        <f>VLOOKUP(A71,licencias!A:J,8,0)</f>
        <v>#REF!</v>
      </c>
      <c r="J71" t="e">
        <f>VLOOKUP(A71,licencias!A:J,9,0)</f>
        <v>#REF!</v>
      </c>
      <c r="L71" t="e">
        <f>VLOOKUP(A71,licencias!A:M,13,0)</f>
        <v>#REF!</v>
      </c>
    </row>
    <row r="72" spans="1:12" x14ac:dyDescent="0.2">
      <c r="A72" t="e">
        <f>#REF!</f>
        <v>#REF!</v>
      </c>
      <c r="B72" t="e">
        <f>CONCATENATE(#REF!," ",PROPER(#REF!))</f>
        <v>#REF!</v>
      </c>
      <c r="E72" t="e">
        <f>#REF!</f>
        <v>#REF!</v>
      </c>
      <c r="F72" t="e">
        <f>VLOOKUP(A72,licencias!A:J,7,0)</f>
        <v>#REF!</v>
      </c>
      <c r="H72" t="e">
        <f>VLOOKUP(A72,licencias!A:J,8,0)</f>
        <v>#REF!</v>
      </c>
      <c r="J72" t="e">
        <f>VLOOKUP(A72,licencias!A:J,9,0)</f>
        <v>#REF!</v>
      </c>
      <c r="L72" t="e">
        <f>VLOOKUP(A72,licencias!A:M,13,0)</f>
        <v>#REF!</v>
      </c>
    </row>
    <row r="73" spans="1:12" x14ac:dyDescent="0.2">
      <c r="A73" t="e">
        <f>#REF!</f>
        <v>#REF!</v>
      </c>
      <c r="B73" t="e">
        <f>CONCATENATE(#REF!," ",PROPER(#REF!))</f>
        <v>#REF!</v>
      </c>
      <c r="E73" t="e">
        <f>#REF!</f>
        <v>#REF!</v>
      </c>
      <c r="F73" t="e">
        <f>VLOOKUP(A73,licencias!A:J,7,0)</f>
        <v>#REF!</v>
      </c>
      <c r="H73" t="e">
        <f>VLOOKUP(A73,licencias!A:J,8,0)</f>
        <v>#REF!</v>
      </c>
      <c r="J73" t="e">
        <f>VLOOKUP(A73,licencias!A:J,9,0)</f>
        <v>#REF!</v>
      </c>
      <c r="L73" t="e">
        <f>VLOOKUP(A73,licencias!A:M,13,0)</f>
        <v>#REF!</v>
      </c>
    </row>
    <row r="76" spans="1:12" x14ac:dyDescent="0.2">
      <c r="A76" t="e">
        <f>#REF!</f>
        <v>#REF!</v>
      </c>
      <c r="B76" t="e">
        <f>CONCATENATE(#REF!," ",PROPER(#REF!))</f>
        <v>#REF!</v>
      </c>
      <c r="E76" t="e">
        <f>#REF!</f>
        <v>#REF!</v>
      </c>
      <c r="F76" t="e">
        <f>VLOOKUP(A76,licencias!A:J,7,0)</f>
        <v>#REF!</v>
      </c>
      <c r="H76" t="e">
        <f>VLOOKUP(A76,licencias!A:J,8,0)</f>
        <v>#REF!</v>
      </c>
      <c r="J76" t="e">
        <f>VLOOKUP(A76,licencias!A:J,9,0)</f>
        <v>#REF!</v>
      </c>
      <c r="L76" t="e">
        <f>VLOOKUP(A76,licencias!A:M,13,0)</f>
        <v>#REF!</v>
      </c>
    </row>
    <row r="77" spans="1:12" x14ac:dyDescent="0.2">
      <c r="A77" t="e">
        <f>#REF!</f>
        <v>#REF!</v>
      </c>
      <c r="B77" t="e">
        <f>CONCATENATE(#REF!," ",PROPER(#REF!))</f>
        <v>#REF!</v>
      </c>
      <c r="E77" t="e">
        <f>#REF!</f>
        <v>#REF!</v>
      </c>
      <c r="F77" t="e">
        <f>VLOOKUP(A77,licencias!A:J,7,0)</f>
        <v>#REF!</v>
      </c>
      <c r="H77" t="e">
        <f>VLOOKUP(A77,licencias!A:J,8,0)</f>
        <v>#REF!</v>
      </c>
      <c r="J77" t="e">
        <f>VLOOKUP(A77,licencias!A:J,9,0)</f>
        <v>#REF!</v>
      </c>
      <c r="L77" t="e">
        <f>VLOOKUP(A77,licencias!A:M,13,0)</f>
        <v>#REF!</v>
      </c>
    </row>
    <row r="78" spans="1:12" x14ac:dyDescent="0.2">
      <c r="A78" t="e">
        <f>#REF!</f>
        <v>#REF!</v>
      </c>
      <c r="B78" t="e">
        <f>CONCATENATE(#REF!," ",PROPER(#REF!))</f>
        <v>#REF!</v>
      </c>
      <c r="E78" t="e">
        <f>#REF!</f>
        <v>#REF!</v>
      </c>
      <c r="F78" t="e">
        <f>VLOOKUP(A78,licencias!A:J,7,0)</f>
        <v>#REF!</v>
      </c>
      <c r="H78" t="e">
        <f>VLOOKUP(A78,licencias!A:J,8,0)</f>
        <v>#REF!</v>
      </c>
      <c r="J78" t="e">
        <f>VLOOKUP(A78,licencias!A:J,9,0)</f>
        <v>#REF!</v>
      </c>
      <c r="L78" t="e">
        <f>VLOOKUP(A78,licencias!A:M,13,0)</f>
        <v>#REF!</v>
      </c>
    </row>
    <row r="79" spans="1:12" x14ac:dyDescent="0.2">
      <c r="A79" t="e">
        <f>#REF!</f>
        <v>#REF!</v>
      </c>
      <c r="B79" t="e">
        <f>CONCATENATE(#REF!," ",PROPER(#REF!))</f>
        <v>#REF!</v>
      </c>
      <c r="E79" t="e">
        <f>#REF!</f>
        <v>#REF!</v>
      </c>
      <c r="F79" t="e">
        <f>VLOOKUP(A79,licencias!A:J,7,0)</f>
        <v>#REF!</v>
      </c>
      <c r="H79" t="e">
        <f>VLOOKUP(A79,licencias!A:J,8,0)</f>
        <v>#REF!</v>
      </c>
      <c r="J79" t="e">
        <f>VLOOKUP(A79,licencias!A:J,9,0)</f>
        <v>#REF!</v>
      </c>
      <c r="L79" t="e">
        <f>VLOOKUP(A79,licencias!A:M,13,0)</f>
        <v>#REF!</v>
      </c>
    </row>
    <row r="80" spans="1:12" x14ac:dyDescent="0.2">
      <c r="A80" t="e">
        <f>#REF!</f>
        <v>#REF!</v>
      </c>
      <c r="B80" t="e">
        <f>CONCATENATE(#REF!," ",PROPER(#REF!))</f>
        <v>#REF!</v>
      </c>
      <c r="E80" t="e">
        <f>#REF!</f>
        <v>#REF!</v>
      </c>
      <c r="F80" t="e">
        <f>VLOOKUP(A80,licencias!A:J,7,0)</f>
        <v>#REF!</v>
      </c>
      <c r="H80" t="e">
        <f>VLOOKUP(A80,licencias!A:J,8,0)</f>
        <v>#REF!</v>
      </c>
      <c r="J80" t="e">
        <f>VLOOKUP(A80,licencias!A:J,9,0)</f>
        <v>#REF!</v>
      </c>
      <c r="L80" t="e">
        <f>VLOOKUP(A80,licencias!A:M,13,0)</f>
        <v>#REF!</v>
      </c>
    </row>
    <row r="81" spans="1:12" x14ac:dyDescent="0.2">
      <c r="A81" t="e">
        <f>#REF!</f>
        <v>#REF!</v>
      </c>
      <c r="B81" t="e">
        <f>CONCATENATE(#REF!," ",PROPER(#REF!))</f>
        <v>#REF!</v>
      </c>
      <c r="E81" t="e">
        <f>#REF!</f>
        <v>#REF!</v>
      </c>
      <c r="F81" t="e">
        <f>VLOOKUP(A81,licencias!A:J,7,0)</f>
        <v>#REF!</v>
      </c>
      <c r="H81" t="e">
        <f>VLOOKUP(A81,licencias!A:J,8,0)</f>
        <v>#REF!</v>
      </c>
      <c r="J81" t="e">
        <f>VLOOKUP(A81,licencias!A:J,9,0)</f>
        <v>#REF!</v>
      </c>
      <c r="L81" t="e">
        <f>VLOOKUP(A81,licencias!A:M,13,0)</f>
        <v>#REF!</v>
      </c>
    </row>
    <row r="82" spans="1:12" x14ac:dyDescent="0.2">
      <c r="A82" t="e">
        <f>#REF!</f>
        <v>#REF!</v>
      </c>
      <c r="B82" t="e">
        <f>CONCATENATE(#REF!," ",PROPER(#REF!))</f>
        <v>#REF!</v>
      </c>
      <c r="E82" t="e">
        <f>#REF!</f>
        <v>#REF!</v>
      </c>
      <c r="F82" t="e">
        <f>VLOOKUP(A82,licencias!A:J,7,0)</f>
        <v>#REF!</v>
      </c>
      <c r="H82" t="e">
        <f>VLOOKUP(A82,licencias!A:J,8,0)</f>
        <v>#REF!</v>
      </c>
      <c r="J82" t="e">
        <f>VLOOKUP(A82,licencias!A:J,9,0)</f>
        <v>#REF!</v>
      </c>
      <c r="L82" t="e">
        <f>VLOOKUP(A82,licencias!A:M,13,0)</f>
        <v>#REF!</v>
      </c>
    </row>
    <row r="83" spans="1:12" x14ac:dyDescent="0.2">
      <c r="A83" t="e">
        <f>#REF!</f>
        <v>#REF!</v>
      </c>
      <c r="B83" t="e">
        <f>CONCATENATE(#REF!," ",PROPER(#REF!))</f>
        <v>#REF!</v>
      </c>
      <c r="E83" t="e">
        <f>#REF!</f>
        <v>#REF!</v>
      </c>
      <c r="F83" t="e">
        <f>VLOOKUP(A83,licencias!A:J,7,0)</f>
        <v>#REF!</v>
      </c>
      <c r="H83" t="e">
        <f>VLOOKUP(A83,licencias!A:J,8,0)</f>
        <v>#REF!</v>
      </c>
      <c r="J83" t="e">
        <f>VLOOKUP(A83,licencias!A:J,9,0)</f>
        <v>#REF!</v>
      </c>
      <c r="L83" t="e">
        <f>VLOOKUP(A83,licencias!A:M,13,0)</f>
        <v>#REF!</v>
      </c>
    </row>
    <row r="84" spans="1:12" x14ac:dyDescent="0.2">
      <c r="A84" t="e">
        <f>#REF!</f>
        <v>#REF!</v>
      </c>
      <c r="B84" t="e">
        <f>CONCATENATE(#REF!," ",PROPER(#REF!))</f>
        <v>#REF!</v>
      </c>
      <c r="E84" t="e">
        <f>#REF!</f>
        <v>#REF!</v>
      </c>
      <c r="F84" t="e">
        <f>VLOOKUP(A84,licencias!A:J,7,0)</f>
        <v>#REF!</v>
      </c>
      <c r="H84" t="e">
        <f>VLOOKUP(A84,licencias!A:J,8,0)</f>
        <v>#REF!</v>
      </c>
      <c r="J84" t="e">
        <f>VLOOKUP(A84,licencias!A:J,9,0)</f>
        <v>#REF!</v>
      </c>
      <c r="L84" t="e">
        <f>VLOOKUP(A84,licencias!A:M,13,0)</f>
        <v>#REF!</v>
      </c>
    </row>
    <row r="85" spans="1:12" x14ac:dyDescent="0.2">
      <c r="A85" t="e">
        <f>#REF!</f>
        <v>#REF!</v>
      </c>
      <c r="B85" t="e">
        <f>CONCATENATE(#REF!," ",PROPER(#REF!))</f>
        <v>#REF!</v>
      </c>
      <c r="E85" t="e">
        <f>#REF!</f>
        <v>#REF!</v>
      </c>
      <c r="F85" t="e">
        <f>VLOOKUP(A85,licencias!A:J,7,0)</f>
        <v>#REF!</v>
      </c>
      <c r="H85" t="e">
        <f>VLOOKUP(A85,licencias!A:J,8,0)</f>
        <v>#REF!</v>
      </c>
      <c r="J85" t="e">
        <f>VLOOKUP(A85,licencias!A:J,9,0)</f>
        <v>#REF!</v>
      </c>
      <c r="L85" t="e">
        <f>VLOOKUP(A85,licencias!A:M,13,0)</f>
        <v>#REF!</v>
      </c>
    </row>
    <row r="86" spans="1:12" x14ac:dyDescent="0.2">
      <c r="A86" t="e">
        <f>#REF!</f>
        <v>#REF!</v>
      </c>
      <c r="B86" t="e">
        <f>CONCATENATE(#REF!," ",PROPER(#REF!))</f>
        <v>#REF!</v>
      </c>
      <c r="E86" t="e">
        <f>#REF!</f>
        <v>#REF!</v>
      </c>
      <c r="F86" t="e">
        <f>VLOOKUP(A86,licencias!A:J,7,0)</f>
        <v>#REF!</v>
      </c>
      <c r="H86" t="e">
        <f>VLOOKUP(A86,licencias!A:J,8,0)</f>
        <v>#REF!</v>
      </c>
      <c r="J86" t="e">
        <f>VLOOKUP(A86,licencias!A:J,9,0)</f>
        <v>#REF!</v>
      </c>
      <c r="L86" t="e">
        <f>VLOOKUP(A86,licencias!A:M,13,0)</f>
        <v>#REF!</v>
      </c>
    </row>
    <row r="87" spans="1:12" x14ac:dyDescent="0.2">
      <c r="A87" t="e">
        <f>#REF!</f>
        <v>#REF!</v>
      </c>
      <c r="B87" t="e">
        <f>CONCATENATE(#REF!," ",PROPER(#REF!))</f>
        <v>#REF!</v>
      </c>
      <c r="E87" t="e">
        <f>#REF!</f>
        <v>#REF!</v>
      </c>
      <c r="F87" t="e">
        <f>VLOOKUP(A87,licencias!A:J,7,0)</f>
        <v>#REF!</v>
      </c>
      <c r="H87" t="e">
        <f>VLOOKUP(A87,licencias!A:J,8,0)</f>
        <v>#REF!</v>
      </c>
      <c r="J87" t="e">
        <f>VLOOKUP(A87,licencias!A:J,9,0)</f>
        <v>#REF!</v>
      </c>
      <c r="L87" t="e">
        <f>VLOOKUP(A87,licencias!A:M,13,0)</f>
        <v>#REF!</v>
      </c>
    </row>
    <row r="88" spans="1:12" x14ac:dyDescent="0.2">
      <c r="A88" t="e">
        <f>#REF!</f>
        <v>#REF!</v>
      </c>
      <c r="B88" t="e">
        <f>CONCATENATE(#REF!," ",PROPER(#REF!))</f>
        <v>#REF!</v>
      </c>
      <c r="E88" t="e">
        <f>#REF!</f>
        <v>#REF!</v>
      </c>
      <c r="F88" t="e">
        <f>VLOOKUP(A88,licencias!A:J,7,0)</f>
        <v>#REF!</v>
      </c>
      <c r="H88" t="e">
        <f>VLOOKUP(A88,licencias!A:J,8,0)</f>
        <v>#REF!</v>
      </c>
      <c r="J88" t="e">
        <f>VLOOKUP(A88,licencias!A:J,9,0)</f>
        <v>#REF!</v>
      </c>
      <c r="L88" t="e">
        <f>VLOOKUP(A88,licencias!A:M,13,0)</f>
        <v>#REF!</v>
      </c>
    </row>
    <row r="89" spans="1:12" x14ac:dyDescent="0.2">
      <c r="A89" t="e">
        <f>#REF!</f>
        <v>#REF!</v>
      </c>
      <c r="B89" t="e">
        <f>CONCATENATE(#REF!," ",PROPER(#REF!))</f>
        <v>#REF!</v>
      </c>
      <c r="E89" t="e">
        <f>#REF!</f>
        <v>#REF!</v>
      </c>
      <c r="F89" t="e">
        <f>VLOOKUP(A89,licencias!A:J,7,0)</f>
        <v>#REF!</v>
      </c>
      <c r="H89" t="e">
        <f>VLOOKUP(A89,licencias!A:J,8,0)</f>
        <v>#REF!</v>
      </c>
      <c r="J89" t="e">
        <f>VLOOKUP(A89,licencias!A:J,9,0)</f>
        <v>#REF!</v>
      </c>
      <c r="L89" t="e">
        <f>VLOOKUP(A89,licencias!A:M,13,0)</f>
        <v>#REF!</v>
      </c>
    </row>
    <row r="90" spans="1:12" x14ac:dyDescent="0.2">
      <c r="A90" t="e">
        <f>#REF!</f>
        <v>#REF!</v>
      </c>
      <c r="B90" t="e">
        <f>CONCATENATE(#REF!," ",PROPER(#REF!))</f>
        <v>#REF!</v>
      </c>
      <c r="E90" t="e">
        <f>#REF!</f>
        <v>#REF!</v>
      </c>
      <c r="F90" t="e">
        <f>VLOOKUP(A90,licencias!A:J,7,0)</f>
        <v>#REF!</v>
      </c>
      <c r="H90" t="e">
        <f>VLOOKUP(A90,licencias!A:J,8,0)</f>
        <v>#REF!</v>
      </c>
      <c r="J90" t="e">
        <f>VLOOKUP(A90,licencias!A:J,9,0)</f>
        <v>#REF!</v>
      </c>
      <c r="L90" t="e">
        <f>VLOOKUP(A90,licencias!A:M,13,0)</f>
        <v>#REF!</v>
      </c>
    </row>
    <row r="91" spans="1:12" x14ac:dyDescent="0.2">
      <c r="A91" t="e">
        <f>#REF!</f>
        <v>#REF!</v>
      </c>
      <c r="B91" t="e">
        <f>CONCATENATE(#REF!," ",PROPER(#REF!))</f>
        <v>#REF!</v>
      </c>
      <c r="E91" t="e">
        <f>#REF!</f>
        <v>#REF!</v>
      </c>
      <c r="F91" t="e">
        <f>VLOOKUP(A91,licencias!A:J,7,0)</f>
        <v>#REF!</v>
      </c>
      <c r="H91" t="e">
        <f>VLOOKUP(A91,licencias!A:J,8,0)</f>
        <v>#REF!</v>
      </c>
      <c r="J91" t="e">
        <f>VLOOKUP(A91,licencias!A:J,9,0)</f>
        <v>#REF!</v>
      </c>
      <c r="L91" t="e">
        <f>VLOOKUP(A91,licencias!A:M,13,0)</f>
        <v>#REF!</v>
      </c>
    </row>
    <row r="94" spans="1:12" x14ac:dyDescent="0.2">
      <c r="A94" t="e">
        <f>#REF!</f>
        <v>#REF!</v>
      </c>
      <c r="B94" t="e">
        <f>CONCATENATE(#REF!," ",PROPER(#REF!))</f>
        <v>#REF!</v>
      </c>
      <c r="E94" t="e">
        <f>#REF!</f>
        <v>#REF!</v>
      </c>
      <c r="F94" t="e">
        <f>VLOOKUP(A94,licencias!A:J,7,0)</f>
        <v>#REF!</v>
      </c>
      <c r="H94" t="e">
        <f>VLOOKUP(A94,licencias!A:J,8,0)</f>
        <v>#REF!</v>
      </c>
      <c r="J94" t="e">
        <f>VLOOKUP(A94,licencias!A:J,9,0)</f>
        <v>#REF!</v>
      </c>
      <c r="L94" t="e">
        <f>VLOOKUP(A94,licencias!A:M,13,0)</f>
        <v>#REF!</v>
      </c>
    </row>
    <row r="95" spans="1:12" x14ac:dyDescent="0.2">
      <c r="A95" t="e">
        <f>#REF!</f>
        <v>#REF!</v>
      </c>
      <c r="B95" t="e">
        <f>CONCATENATE(#REF!," ",PROPER(#REF!))</f>
        <v>#REF!</v>
      </c>
      <c r="E95" t="e">
        <f>#REF!</f>
        <v>#REF!</v>
      </c>
      <c r="F95" t="e">
        <f>VLOOKUP(A95,licencias!A:J,7,0)</f>
        <v>#REF!</v>
      </c>
      <c r="H95" t="e">
        <f>VLOOKUP(A95,licencias!A:J,8,0)</f>
        <v>#REF!</v>
      </c>
      <c r="J95" t="e">
        <f>VLOOKUP(A95,licencias!A:J,9,0)</f>
        <v>#REF!</v>
      </c>
      <c r="L95" t="e">
        <f>VLOOKUP(A95,licencias!A:M,13,0)</f>
        <v>#REF!</v>
      </c>
    </row>
    <row r="96" spans="1:12" x14ac:dyDescent="0.2">
      <c r="A96" t="e">
        <f>#REF!</f>
        <v>#REF!</v>
      </c>
      <c r="B96" t="e">
        <f>CONCATENATE(#REF!," ",PROPER(#REF!))</f>
        <v>#REF!</v>
      </c>
      <c r="E96" t="e">
        <f>#REF!</f>
        <v>#REF!</v>
      </c>
      <c r="F96" t="e">
        <f>VLOOKUP(A96,licencias!A:J,7,0)</f>
        <v>#REF!</v>
      </c>
      <c r="H96" t="e">
        <f>VLOOKUP(A96,licencias!A:J,8,0)</f>
        <v>#REF!</v>
      </c>
      <c r="J96" t="e">
        <f>VLOOKUP(A96,licencias!A:J,9,0)</f>
        <v>#REF!</v>
      </c>
      <c r="L96" t="e">
        <f>VLOOKUP(A96,licencias!A:M,13,0)</f>
        <v>#REF!</v>
      </c>
    </row>
    <row r="97" spans="1:12" x14ac:dyDescent="0.2">
      <c r="A97" t="e">
        <f>#REF!</f>
        <v>#REF!</v>
      </c>
      <c r="B97" t="e">
        <f>CONCATENATE(#REF!," ",PROPER(#REF!))</f>
        <v>#REF!</v>
      </c>
      <c r="E97" t="e">
        <f>#REF!</f>
        <v>#REF!</v>
      </c>
      <c r="F97" t="e">
        <f>VLOOKUP(A97,licencias!A:J,7,0)</f>
        <v>#REF!</v>
      </c>
      <c r="H97" t="e">
        <f>VLOOKUP(A97,licencias!A:J,8,0)</f>
        <v>#REF!</v>
      </c>
      <c r="J97" t="e">
        <f>VLOOKUP(A97,licencias!A:J,9,0)</f>
        <v>#REF!</v>
      </c>
      <c r="L97" t="e">
        <f>VLOOKUP(A97,licencias!A:M,13,0)</f>
        <v>#REF!</v>
      </c>
    </row>
    <row r="98" spans="1:12" x14ac:dyDescent="0.2">
      <c r="A98" t="e">
        <f>#REF!</f>
        <v>#REF!</v>
      </c>
      <c r="B98" t="e">
        <f>CONCATENATE(#REF!," ",PROPER(#REF!))</f>
        <v>#REF!</v>
      </c>
      <c r="E98" t="e">
        <f>#REF!</f>
        <v>#REF!</v>
      </c>
      <c r="F98" t="e">
        <f>VLOOKUP(A98,licencias!A:J,7,0)</f>
        <v>#REF!</v>
      </c>
      <c r="H98" t="e">
        <f>VLOOKUP(A98,licencias!A:J,8,0)</f>
        <v>#REF!</v>
      </c>
      <c r="J98" t="e">
        <f>VLOOKUP(A98,licencias!A:J,9,0)</f>
        <v>#REF!</v>
      </c>
      <c r="L98" t="e">
        <f>VLOOKUP(A98,licencias!A:M,13,0)</f>
        <v>#REF!</v>
      </c>
    </row>
    <row r="99" spans="1:12" x14ac:dyDescent="0.2">
      <c r="A99" t="e">
        <f>#REF!</f>
        <v>#REF!</v>
      </c>
      <c r="B99" t="e">
        <f>CONCATENATE(#REF!," ",PROPER(#REF!))</f>
        <v>#REF!</v>
      </c>
      <c r="E99" t="e">
        <f>#REF!</f>
        <v>#REF!</v>
      </c>
      <c r="F99" t="e">
        <f>VLOOKUP(A99,licencias!A:J,7,0)</f>
        <v>#REF!</v>
      </c>
      <c r="H99" t="e">
        <f>VLOOKUP(A99,licencias!A:J,8,0)</f>
        <v>#REF!</v>
      </c>
      <c r="J99" t="e">
        <f>VLOOKUP(A99,licencias!A:J,9,0)</f>
        <v>#REF!</v>
      </c>
      <c r="L99" t="e">
        <f>VLOOKUP(A99,licencias!A:M,13,0)</f>
        <v>#REF!</v>
      </c>
    </row>
    <row r="100" spans="1:12" x14ac:dyDescent="0.2">
      <c r="A100" t="e">
        <f>#REF!</f>
        <v>#REF!</v>
      </c>
      <c r="B100" t="e">
        <f>CONCATENATE(#REF!," ",PROPER(#REF!))</f>
        <v>#REF!</v>
      </c>
      <c r="E100" t="e">
        <f>#REF!</f>
        <v>#REF!</v>
      </c>
      <c r="F100" t="e">
        <f>VLOOKUP(A100,licencias!A:J,7,0)</f>
        <v>#REF!</v>
      </c>
      <c r="H100" t="e">
        <f>VLOOKUP(A100,licencias!A:J,8,0)</f>
        <v>#REF!</v>
      </c>
      <c r="J100" t="e">
        <f>VLOOKUP(A100,licencias!A:J,9,0)</f>
        <v>#REF!</v>
      </c>
      <c r="L100" t="e">
        <f>VLOOKUP(A100,licencias!A:M,13,0)</f>
        <v>#REF!</v>
      </c>
    </row>
    <row r="101" spans="1:12" x14ac:dyDescent="0.2">
      <c r="A101" t="e">
        <f>#REF!</f>
        <v>#REF!</v>
      </c>
      <c r="B101" t="e">
        <f>CONCATENATE(#REF!," ",PROPER(#REF!))</f>
        <v>#REF!</v>
      </c>
      <c r="E101" t="e">
        <f>#REF!</f>
        <v>#REF!</v>
      </c>
      <c r="F101" t="e">
        <f>VLOOKUP(A101,licencias!A:J,7,0)</f>
        <v>#REF!</v>
      </c>
      <c r="H101" t="e">
        <f>VLOOKUP(A101,licencias!A:J,8,0)</f>
        <v>#REF!</v>
      </c>
      <c r="J101" t="e">
        <f>VLOOKUP(A101,licencias!A:J,9,0)</f>
        <v>#REF!</v>
      </c>
      <c r="L101" t="e">
        <f>VLOOKUP(A101,licencias!A:M,13,0)</f>
        <v>#REF!</v>
      </c>
    </row>
    <row r="102" spans="1:12" x14ac:dyDescent="0.2">
      <c r="A102" t="e">
        <f>#REF!</f>
        <v>#REF!</v>
      </c>
      <c r="B102" t="e">
        <f>CONCATENATE(#REF!," ",PROPER(#REF!))</f>
        <v>#REF!</v>
      </c>
      <c r="E102" t="e">
        <f>#REF!</f>
        <v>#REF!</v>
      </c>
      <c r="F102" t="e">
        <f>VLOOKUP(A102,licencias!A:J,7,0)</f>
        <v>#REF!</v>
      </c>
      <c r="H102" t="e">
        <f>VLOOKUP(A102,licencias!A:J,8,0)</f>
        <v>#REF!</v>
      </c>
      <c r="J102" t="e">
        <f>VLOOKUP(A102,licencias!A:J,9,0)</f>
        <v>#REF!</v>
      </c>
      <c r="L102" t="e">
        <f>VLOOKUP(A102,licencias!A:M,13,0)</f>
        <v>#REF!</v>
      </c>
    </row>
    <row r="103" spans="1:12" x14ac:dyDescent="0.2">
      <c r="A103" t="e">
        <f>#REF!</f>
        <v>#REF!</v>
      </c>
      <c r="B103" t="e">
        <f>CONCATENATE(#REF!," ",PROPER(#REF!))</f>
        <v>#REF!</v>
      </c>
      <c r="E103" t="e">
        <f>#REF!</f>
        <v>#REF!</v>
      </c>
      <c r="F103" t="e">
        <f>VLOOKUP(A103,licencias!A:J,7,0)</f>
        <v>#REF!</v>
      </c>
      <c r="H103" t="e">
        <f>VLOOKUP(A103,licencias!A:J,8,0)</f>
        <v>#REF!</v>
      </c>
      <c r="J103" t="e">
        <f>VLOOKUP(A103,licencias!A:J,9,0)</f>
        <v>#REF!</v>
      </c>
      <c r="L103" t="e">
        <f>VLOOKUP(A103,licencias!A:M,13,0)</f>
        <v>#REF!</v>
      </c>
    </row>
    <row r="104" spans="1:12" x14ac:dyDescent="0.2">
      <c r="A104" t="e">
        <f>#REF!</f>
        <v>#REF!</v>
      </c>
      <c r="B104" t="e">
        <f>CONCATENATE(#REF!," ",PROPER(#REF!))</f>
        <v>#REF!</v>
      </c>
      <c r="E104" t="e">
        <f>#REF!</f>
        <v>#REF!</v>
      </c>
      <c r="F104" t="e">
        <f>VLOOKUP(A104,licencias!A:J,7,0)</f>
        <v>#REF!</v>
      </c>
      <c r="H104" t="e">
        <f>VLOOKUP(A104,licencias!A:J,8,0)</f>
        <v>#REF!</v>
      </c>
      <c r="J104" t="e">
        <f>VLOOKUP(A104,licencias!A:J,9,0)</f>
        <v>#REF!</v>
      </c>
      <c r="L104" t="e">
        <f>VLOOKUP(A104,licencias!A:M,13,0)</f>
        <v>#REF!</v>
      </c>
    </row>
    <row r="105" spans="1:12" x14ac:dyDescent="0.2">
      <c r="A105" t="e">
        <f>#REF!</f>
        <v>#REF!</v>
      </c>
      <c r="B105" t="e">
        <f>CONCATENATE(#REF!," ",PROPER(#REF!))</f>
        <v>#REF!</v>
      </c>
      <c r="E105" t="e">
        <f>#REF!</f>
        <v>#REF!</v>
      </c>
      <c r="F105" t="e">
        <f>VLOOKUP(A105,licencias!A:J,7,0)</f>
        <v>#REF!</v>
      </c>
      <c r="H105" t="e">
        <f>VLOOKUP(A105,licencias!A:J,8,0)</f>
        <v>#REF!</v>
      </c>
      <c r="J105" t="e">
        <f>VLOOKUP(A105,licencias!A:J,9,0)</f>
        <v>#REF!</v>
      </c>
      <c r="L105" t="e">
        <f>VLOOKUP(A105,licencias!A:M,13,0)</f>
        <v>#REF!</v>
      </c>
    </row>
    <row r="106" spans="1:12" x14ac:dyDescent="0.2">
      <c r="A106" t="e">
        <f>#REF!</f>
        <v>#REF!</v>
      </c>
      <c r="B106" t="e">
        <f>CONCATENATE(#REF!," ",PROPER(#REF!))</f>
        <v>#REF!</v>
      </c>
      <c r="E106" t="e">
        <f>#REF!</f>
        <v>#REF!</v>
      </c>
      <c r="F106" t="e">
        <f>VLOOKUP(A106,licencias!A:J,7,0)</f>
        <v>#REF!</v>
      </c>
      <c r="H106" t="e">
        <f>VLOOKUP(A106,licencias!A:J,8,0)</f>
        <v>#REF!</v>
      </c>
      <c r="J106" t="e">
        <f>VLOOKUP(A106,licencias!A:J,9,0)</f>
        <v>#REF!</v>
      </c>
      <c r="L106" t="e">
        <f>VLOOKUP(A106,licencias!A:M,13,0)</f>
        <v>#REF!</v>
      </c>
    </row>
    <row r="107" spans="1:12" x14ac:dyDescent="0.2">
      <c r="A107" t="e">
        <f>#REF!</f>
        <v>#REF!</v>
      </c>
      <c r="B107" t="e">
        <f>CONCATENATE(#REF!," ",PROPER(#REF!))</f>
        <v>#REF!</v>
      </c>
      <c r="E107" t="e">
        <f>#REF!</f>
        <v>#REF!</v>
      </c>
      <c r="F107" t="e">
        <f>VLOOKUP(A107,licencias!A:J,7,0)</f>
        <v>#REF!</v>
      </c>
      <c r="H107" t="e">
        <f>VLOOKUP(A107,licencias!A:J,8,0)</f>
        <v>#REF!</v>
      </c>
      <c r="J107" t="e">
        <f>VLOOKUP(A107,licencias!A:J,9,0)</f>
        <v>#REF!</v>
      </c>
      <c r="L107" t="e">
        <f>VLOOKUP(A107,licencias!A:M,13,0)</f>
        <v>#REF!</v>
      </c>
    </row>
    <row r="108" spans="1:12" x14ac:dyDescent="0.2">
      <c r="A108" t="e">
        <f>#REF!</f>
        <v>#REF!</v>
      </c>
      <c r="B108" t="e">
        <f>CONCATENATE(#REF!," ",PROPER(#REF!))</f>
        <v>#REF!</v>
      </c>
      <c r="E108" t="e">
        <f>#REF!</f>
        <v>#REF!</v>
      </c>
      <c r="F108" t="e">
        <f>VLOOKUP(A108,licencias!A:J,7,0)</f>
        <v>#REF!</v>
      </c>
      <c r="H108" t="e">
        <f>VLOOKUP(A108,licencias!A:J,8,0)</f>
        <v>#REF!</v>
      </c>
      <c r="J108" t="e">
        <f>VLOOKUP(A108,licencias!A:J,9,0)</f>
        <v>#REF!</v>
      </c>
      <c r="L108" t="e">
        <f>VLOOKUP(A108,licencias!A:M,13,0)</f>
        <v>#REF!</v>
      </c>
    </row>
    <row r="109" spans="1:12" x14ac:dyDescent="0.2">
      <c r="A109" t="e">
        <f>#REF!</f>
        <v>#REF!</v>
      </c>
      <c r="B109" t="e">
        <f>CONCATENATE(#REF!," ",PROPER(#REF!))</f>
        <v>#REF!</v>
      </c>
      <c r="E109" t="e">
        <f>#REF!</f>
        <v>#REF!</v>
      </c>
      <c r="F109" t="e">
        <f>VLOOKUP(A109,licencias!A:J,7,0)</f>
        <v>#REF!</v>
      </c>
      <c r="H109" t="e">
        <f>VLOOKUP(A109,licencias!A:J,8,0)</f>
        <v>#REF!</v>
      </c>
      <c r="J109" t="e">
        <f>VLOOKUP(A109,licencias!A:J,9,0)</f>
        <v>#REF!</v>
      </c>
      <c r="L109" t="e">
        <f>VLOOKUP(A109,licencias!A:M,13,0)</f>
        <v>#REF!</v>
      </c>
    </row>
    <row r="111" spans="1:12" x14ac:dyDescent="0.2">
      <c r="A111" t="e">
        <f>#REF!</f>
        <v>#REF!</v>
      </c>
      <c r="B111" t="e">
        <f>CONCATENATE(#REF!," ",PROPER(#REF!))</f>
        <v>#REF!</v>
      </c>
      <c r="E111" t="e">
        <f>#REF!</f>
        <v>#REF!</v>
      </c>
      <c r="F111" t="e">
        <f>VLOOKUP(A111,licencias!A:J,7,0)</f>
        <v>#REF!</v>
      </c>
      <c r="H111" t="e">
        <f>VLOOKUP(A111,licencias!A:J,8,0)</f>
        <v>#REF!</v>
      </c>
      <c r="J111" t="e">
        <f>VLOOKUP(A111,licencias!A:J,9,0)</f>
        <v>#REF!</v>
      </c>
      <c r="L111" t="e">
        <f>VLOOKUP(A111,licencias!A:M,13,0)</f>
        <v>#REF!</v>
      </c>
    </row>
    <row r="112" spans="1:12" x14ac:dyDescent="0.2">
      <c r="A112" t="e">
        <f>#REF!</f>
        <v>#REF!</v>
      </c>
      <c r="B112" t="e">
        <f>CONCATENATE(#REF!," ",PROPER(#REF!))</f>
        <v>#REF!</v>
      </c>
      <c r="E112" t="e">
        <f>#REF!</f>
        <v>#REF!</v>
      </c>
      <c r="F112" t="e">
        <f>VLOOKUP(A112,licencias!A:J,7,0)</f>
        <v>#REF!</v>
      </c>
      <c r="H112" t="e">
        <f>VLOOKUP(A112,licencias!A:J,8,0)</f>
        <v>#REF!</v>
      </c>
      <c r="J112" t="e">
        <f>VLOOKUP(A112,licencias!A:J,9,0)</f>
        <v>#REF!</v>
      </c>
      <c r="L112" t="e">
        <f>VLOOKUP(A112,licencias!A:M,13,0)</f>
        <v>#REF!</v>
      </c>
    </row>
    <row r="113" spans="1:12" x14ac:dyDescent="0.2">
      <c r="A113" t="e">
        <f>#REF!</f>
        <v>#REF!</v>
      </c>
      <c r="B113" t="e">
        <f>CONCATENATE(#REF!," ",PROPER(#REF!))</f>
        <v>#REF!</v>
      </c>
      <c r="E113" t="e">
        <f>#REF!</f>
        <v>#REF!</v>
      </c>
      <c r="F113" t="e">
        <f>VLOOKUP(A113,licencias!A:J,7,0)</f>
        <v>#REF!</v>
      </c>
      <c r="H113" t="e">
        <f>VLOOKUP(A113,licencias!A:J,8,0)</f>
        <v>#REF!</v>
      </c>
      <c r="J113" t="e">
        <f>VLOOKUP(A113,licencias!A:J,9,0)</f>
        <v>#REF!</v>
      </c>
      <c r="L113" t="e">
        <f>VLOOKUP(A113,licencias!A:M,13,0)</f>
        <v>#REF!</v>
      </c>
    </row>
    <row r="114" spans="1:12" x14ac:dyDescent="0.2">
      <c r="A114" t="e">
        <f>#REF!</f>
        <v>#REF!</v>
      </c>
      <c r="B114" t="e">
        <f>CONCATENATE(#REF!," ",PROPER(#REF!))</f>
        <v>#REF!</v>
      </c>
      <c r="E114" t="e">
        <f>#REF!</f>
        <v>#REF!</v>
      </c>
      <c r="F114" t="e">
        <f>VLOOKUP(A114,licencias!A:J,7,0)</f>
        <v>#REF!</v>
      </c>
      <c r="H114" t="e">
        <f>VLOOKUP(A114,licencias!A:J,8,0)</f>
        <v>#REF!</v>
      </c>
      <c r="J114" t="e">
        <f>VLOOKUP(A114,licencias!A:J,9,0)</f>
        <v>#REF!</v>
      </c>
      <c r="L114" t="e">
        <f>VLOOKUP(A114,licencias!A:M,13,0)</f>
        <v>#REF!</v>
      </c>
    </row>
    <row r="115" spans="1:12" x14ac:dyDescent="0.2">
      <c r="A115" t="e">
        <f>#REF!</f>
        <v>#REF!</v>
      </c>
      <c r="B115" t="e">
        <f>CONCATENATE(#REF!," ",PROPER(#REF!))</f>
        <v>#REF!</v>
      </c>
      <c r="E115" t="e">
        <f>#REF!</f>
        <v>#REF!</v>
      </c>
      <c r="F115" t="e">
        <f>VLOOKUP(A115,licencias!A:J,7,0)</f>
        <v>#REF!</v>
      </c>
      <c r="H115" t="e">
        <f>VLOOKUP(A115,licencias!A:J,8,0)</f>
        <v>#REF!</v>
      </c>
      <c r="J115" t="e">
        <f>VLOOKUP(A115,licencias!A:J,9,0)</f>
        <v>#REF!</v>
      </c>
      <c r="L115" t="e">
        <f>VLOOKUP(A115,licencias!A:M,13,0)</f>
        <v>#REF!</v>
      </c>
    </row>
    <row r="116" spans="1:12" x14ac:dyDescent="0.2">
      <c r="A116" t="e">
        <f>#REF!</f>
        <v>#REF!</v>
      </c>
      <c r="B116" t="e">
        <f>CONCATENATE(#REF!," ",PROPER(#REF!))</f>
        <v>#REF!</v>
      </c>
      <c r="E116" t="e">
        <f>#REF!</f>
        <v>#REF!</v>
      </c>
      <c r="F116" t="e">
        <f>VLOOKUP(A116,licencias!A:J,7,0)</f>
        <v>#REF!</v>
      </c>
      <c r="H116" t="e">
        <f>VLOOKUP(A116,licencias!A:J,8,0)</f>
        <v>#REF!</v>
      </c>
      <c r="J116" t="e">
        <f>VLOOKUP(A116,licencias!A:J,9,0)</f>
        <v>#REF!</v>
      </c>
      <c r="L116" t="e">
        <f>VLOOKUP(A116,licencias!A:M,13,0)</f>
        <v>#REF!</v>
      </c>
    </row>
    <row r="117" spans="1:12" x14ac:dyDescent="0.2">
      <c r="A117" t="e">
        <f>#REF!</f>
        <v>#REF!</v>
      </c>
      <c r="B117" t="e">
        <f>CONCATENATE(#REF!," ",PROPER(#REF!))</f>
        <v>#REF!</v>
      </c>
      <c r="E117" t="e">
        <f>#REF!</f>
        <v>#REF!</v>
      </c>
      <c r="F117" t="e">
        <f>VLOOKUP(A117,licencias!A:J,7,0)</f>
        <v>#REF!</v>
      </c>
      <c r="H117" t="e">
        <f>VLOOKUP(A117,licencias!A:J,8,0)</f>
        <v>#REF!</v>
      </c>
      <c r="J117" t="e">
        <f>VLOOKUP(A117,licencias!A:J,9,0)</f>
        <v>#REF!</v>
      </c>
      <c r="L117" t="e">
        <f>VLOOKUP(A117,licencias!A:M,13,0)</f>
        <v>#REF!</v>
      </c>
    </row>
    <row r="118" spans="1:12" x14ac:dyDescent="0.2">
      <c r="A118" t="e">
        <f>#REF!</f>
        <v>#REF!</v>
      </c>
      <c r="B118" t="e">
        <f>CONCATENATE(#REF!," ",PROPER(#REF!))</f>
        <v>#REF!</v>
      </c>
      <c r="E118" t="e">
        <f>#REF!</f>
        <v>#REF!</v>
      </c>
      <c r="F118" t="e">
        <f>VLOOKUP(A118,licencias!A:J,7,0)</f>
        <v>#REF!</v>
      </c>
      <c r="H118" t="e">
        <f>VLOOKUP(A118,licencias!A:J,8,0)</f>
        <v>#REF!</v>
      </c>
      <c r="J118" t="e">
        <f>VLOOKUP(A118,licencias!A:J,9,0)</f>
        <v>#REF!</v>
      </c>
      <c r="L118" t="e">
        <f>VLOOKUP(A118,licencias!A:M,13,0)</f>
        <v>#REF!</v>
      </c>
    </row>
    <row r="119" spans="1:12" x14ac:dyDescent="0.2">
      <c r="A119" t="e">
        <f>#REF!</f>
        <v>#REF!</v>
      </c>
      <c r="B119" t="e">
        <f>CONCATENATE(#REF!," ",PROPER(#REF!))</f>
        <v>#REF!</v>
      </c>
      <c r="E119" t="e">
        <f>#REF!</f>
        <v>#REF!</v>
      </c>
      <c r="F119" t="e">
        <f>VLOOKUP(A119,licencias!A:J,7,0)</f>
        <v>#REF!</v>
      </c>
      <c r="H119" t="e">
        <f>VLOOKUP(A119,licencias!A:J,8,0)</f>
        <v>#REF!</v>
      </c>
      <c r="J119" t="e">
        <f>VLOOKUP(A119,licencias!A:J,9,0)</f>
        <v>#REF!</v>
      </c>
      <c r="L119" t="e">
        <f>VLOOKUP(A119,licencias!A:M,13,0)</f>
        <v>#REF!</v>
      </c>
    </row>
    <row r="120" spans="1:12" x14ac:dyDescent="0.2">
      <c r="A120" t="e">
        <f>#REF!</f>
        <v>#REF!</v>
      </c>
      <c r="B120" t="e">
        <f>CONCATENATE(#REF!," ",PROPER(#REF!))</f>
        <v>#REF!</v>
      </c>
      <c r="E120" t="e">
        <f>#REF!</f>
        <v>#REF!</v>
      </c>
      <c r="F120" t="e">
        <f>VLOOKUP(A120,licencias!A:J,7,0)</f>
        <v>#REF!</v>
      </c>
      <c r="H120" t="e">
        <f>VLOOKUP(A120,licencias!A:J,8,0)</f>
        <v>#REF!</v>
      </c>
      <c r="J120" t="e">
        <f>VLOOKUP(A120,licencias!A:J,9,0)</f>
        <v>#REF!</v>
      </c>
      <c r="L120" t="e">
        <f>VLOOKUP(A120,licencias!A:M,13,0)</f>
        <v>#REF!</v>
      </c>
    </row>
    <row r="121" spans="1:12" x14ac:dyDescent="0.2">
      <c r="A121" t="e">
        <f>#REF!</f>
        <v>#REF!</v>
      </c>
      <c r="B121" t="e">
        <f>CONCATENATE(#REF!," ",PROPER(#REF!))</f>
        <v>#REF!</v>
      </c>
      <c r="E121" t="e">
        <f>#REF!</f>
        <v>#REF!</v>
      </c>
      <c r="F121" t="e">
        <f>VLOOKUP(A121,licencias!A:J,7,0)</f>
        <v>#REF!</v>
      </c>
      <c r="H121" t="e">
        <f>VLOOKUP(A121,licencias!A:J,8,0)</f>
        <v>#REF!</v>
      </c>
      <c r="J121" t="e">
        <f>VLOOKUP(A121,licencias!A:J,9,0)</f>
        <v>#REF!</v>
      </c>
      <c r="L121" t="e">
        <f>VLOOKUP(A121,licencias!A:M,13,0)</f>
        <v>#REF!</v>
      </c>
    </row>
    <row r="122" spans="1:12" x14ac:dyDescent="0.2">
      <c r="A122" t="e">
        <f>#REF!</f>
        <v>#REF!</v>
      </c>
      <c r="B122" t="e">
        <f>CONCATENATE(#REF!," ",PROPER(#REF!))</f>
        <v>#REF!</v>
      </c>
      <c r="E122" t="e">
        <f>#REF!</f>
        <v>#REF!</v>
      </c>
      <c r="F122" t="e">
        <f>VLOOKUP(A122,licencias!A:J,7,0)</f>
        <v>#REF!</v>
      </c>
      <c r="H122" t="e">
        <f>VLOOKUP(A122,licencias!A:J,8,0)</f>
        <v>#REF!</v>
      </c>
      <c r="J122" t="e">
        <f>VLOOKUP(A122,licencias!A:J,9,0)</f>
        <v>#REF!</v>
      </c>
      <c r="L122" t="e">
        <f>VLOOKUP(A122,licencias!A:M,13,0)</f>
        <v>#REF!</v>
      </c>
    </row>
    <row r="123" spans="1:12" x14ac:dyDescent="0.2">
      <c r="A123" t="e">
        <f>#REF!</f>
        <v>#REF!</v>
      </c>
      <c r="B123" t="e">
        <f>CONCATENATE(#REF!," ",PROPER(#REF!))</f>
        <v>#REF!</v>
      </c>
      <c r="E123" t="e">
        <f>#REF!</f>
        <v>#REF!</v>
      </c>
      <c r="F123" t="e">
        <f>VLOOKUP(A123,licencias!A:J,7,0)</f>
        <v>#REF!</v>
      </c>
      <c r="H123" t="e">
        <f>VLOOKUP(A123,licencias!A:J,8,0)</f>
        <v>#REF!</v>
      </c>
      <c r="J123" t="e">
        <f>VLOOKUP(A123,licencias!A:J,9,0)</f>
        <v>#REF!</v>
      </c>
      <c r="L123" t="e">
        <f>VLOOKUP(A123,licencias!A:M,13,0)</f>
        <v>#REF!</v>
      </c>
    </row>
    <row r="124" spans="1:12" x14ac:dyDescent="0.2">
      <c r="A124" t="e">
        <f>#REF!</f>
        <v>#REF!</v>
      </c>
      <c r="B124" t="e">
        <f>CONCATENATE(#REF!," ",PROPER(#REF!))</f>
        <v>#REF!</v>
      </c>
      <c r="E124" t="e">
        <f>#REF!</f>
        <v>#REF!</v>
      </c>
      <c r="F124" t="e">
        <f>VLOOKUP(A124,licencias!A:J,7,0)</f>
        <v>#REF!</v>
      </c>
      <c r="H124" t="e">
        <f>VLOOKUP(A124,licencias!A:J,8,0)</f>
        <v>#REF!</v>
      </c>
      <c r="J124" t="e">
        <f>VLOOKUP(A124,licencias!A:J,9,0)</f>
        <v>#REF!</v>
      </c>
      <c r="L124" t="e">
        <f>VLOOKUP(A124,licencias!A:M,13,0)</f>
        <v>#REF!</v>
      </c>
    </row>
    <row r="125" spans="1:12" x14ac:dyDescent="0.2">
      <c r="A125" t="e">
        <f>#REF!</f>
        <v>#REF!</v>
      </c>
      <c r="B125" t="e">
        <f>CONCATENATE(#REF!," ",PROPER(#REF!))</f>
        <v>#REF!</v>
      </c>
      <c r="E125" t="e">
        <f>#REF!</f>
        <v>#REF!</v>
      </c>
      <c r="F125" t="e">
        <f>VLOOKUP(A125,licencias!A:J,7,0)</f>
        <v>#REF!</v>
      </c>
      <c r="H125" t="e">
        <f>VLOOKUP(A125,licencias!A:J,8,0)</f>
        <v>#REF!</v>
      </c>
      <c r="J125" t="e">
        <f>VLOOKUP(A125,licencias!A:J,9,0)</f>
        <v>#REF!</v>
      </c>
      <c r="L125" t="e">
        <f>VLOOKUP(A125,licencias!A:M,13,0)</f>
        <v>#REF!</v>
      </c>
    </row>
    <row r="126" spans="1:12" x14ac:dyDescent="0.2">
      <c r="A126" t="e">
        <f>#REF!</f>
        <v>#REF!</v>
      </c>
      <c r="B126" t="e">
        <f>CONCATENATE(#REF!," ",PROPER(#REF!))</f>
        <v>#REF!</v>
      </c>
      <c r="E126" t="e">
        <f>#REF!</f>
        <v>#REF!</v>
      </c>
      <c r="F126" t="e">
        <f>VLOOKUP(A126,licencias!A:J,7,0)</f>
        <v>#REF!</v>
      </c>
      <c r="H126" t="e">
        <f>VLOOKUP(A126,licencias!A:J,8,0)</f>
        <v>#REF!</v>
      </c>
      <c r="J126" t="e">
        <f>VLOOKUP(A126,licencias!A:J,9,0)</f>
        <v>#REF!</v>
      </c>
      <c r="L126" t="e">
        <f>VLOOKUP(A126,licencias!A:M,13,0)</f>
        <v>#REF!</v>
      </c>
    </row>
    <row r="129" spans="1:15" x14ac:dyDescent="0.2">
      <c r="A129">
        <f>CLASIFICACION!B9</f>
        <v>0</v>
      </c>
      <c r="B129" t="str">
        <f>CONCATENATE(CLASIFICACION!C9," ",PROPER(CLASIFICACION!E9))</f>
        <v xml:space="preserve"> </v>
      </c>
      <c r="E129" s="29" t="str">
        <f>CLASIFICACION!$A$3</f>
        <v>LISTADO DE JUGADORES PARA CLASIFICACION</v>
      </c>
      <c r="F129">
        <f>CLASIFICACION!X9</f>
        <v>0</v>
      </c>
      <c r="H129" t="e">
        <f>CLASIFICACION!#REF!</f>
        <v>#REF!</v>
      </c>
      <c r="J129" t="e">
        <f>CLASIFICACION!#REF!</f>
        <v>#REF!</v>
      </c>
      <c r="L129">
        <f>CLASIFICACION!Z9</f>
        <v>0</v>
      </c>
      <c r="O129" s="12" t="e">
        <f>VLOOKUP(A129,licencias!A:P,13,0)</f>
        <v>#N/A</v>
      </c>
    </row>
    <row r="130" spans="1:15" x14ac:dyDescent="0.2">
      <c r="A130">
        <f>CLASIFICACION!B10</f>
        <v>0</v>
      </c>
      <c r="B130" t="str">
        <f>CONCATENATE(CLASIFICACION!C10," ",PROPER(CLASIFICACION!E10))</f>
        <v xml:space="preserve"> </v>
      </c>
      <c r="E130" s="29" t="str">
        <f>CLASIFICACION!$A$3</f>
        <v>LISTADO DE JUGADORES PARA CLASIFICACION</v>
      </c>
      <c r="F130">
        <f>CLASIFICACION!X10</f>
        <v>0</v>
      </c>
      <c r="H130" t="e">
        <f>CLASIFICACION!#REF!</f>
        <v>#REF!</v>
      </c>
      <c r="J130" t="e">
        <f>CLASIFICACION!#REF!</f>
        <v>#REF!</v>
      </c>
      <c r="L130">
        <f>CLASIFICACION!Z10</f>
        <v>0</v>
      </c>
      <c r="O130" s="12" t="e">
        <f>VLOOKUP(A130,licencias!A:P,13,0)</f>
        <v>#N/A</v>
      </c>
    </row>
    <row r="131" spans="1:15" x14ac:dyDescent="0.2">
      <c r="A131">
        <f>CLASIFICACION!B11</f>
        <v>0</v>
      </c>
      <c r="B131" t="str">
        <f>CONCATENATE(CLASIFICACION!C11," ",PROPER(CLASIFICACION!E11))</f>
        <v xml:space="preserve"> </v>
      </c>
      <c r="E131" s="29" t="str">
        <f>CLASIFICACION!$A$3</f>
        <v>LISTADO DE JUGADORES PARA CLASIFICACION</v>
      </c>
      <c r="F131">
        <f>CLASIFICACION!X11</f>
        <v>0</v>
      </c>
      <c r="H131" t="e">
        <f>CLASIFICACION!#REF!</f>
        <v>#REF!</v>
      </c>
      <c r="J131" t="e">
        <f>CLASIFICACION!#REF!</f>
        <v>#REF!</v>
      </c>
      <c r="L131">
        <f>CLASIFICACION!Z11</f>
        <v>0</v>
      </c>
      <c r="O131" s="12" t="e">
        <f>VLOOKUP(A131,licencias!A:P,13,0)</f>
        <v>#N/A</v>
      </c>
    </row>
    <row r="132" spans="1:15" x14ac:dyDescent="0.2">
      <c r="A132">
        <f>CLASIFICACION!B12</f>
        <v>0</v>
      </c>
      <c r="B132" t="str">
        <f>CONCATENATE(CLASIFICACION!C12," ",PROPER(CLASIFICACION!E12))</f>
        <v xml:space="preserve"> </v>
      </c>
      <c r="E132" s="29" t="str">
        <f>CLASIFICACION!$A$3</f>
        <v>LISTADO DE JUGADORES PARA CLASIFICACION</v>
      </c>
      <c r="F132">
        <f>CLASIFICACION!X12</f>
        <v>0</v>
      </c>
      <c r="H132" t="e">
        <f>CLASIFICACION!#REF!</f>
        <v>#REF!</v>
      </c>
      <c r="J132" t="e">
        <f>CLASIFICACION!#REF!</f>
        <v>#REF!</v>
      </c>
      <c r="L132">
        <f>CLASIFICACION!Z12</f>
        <v>0</v>
      </c>
      <c r="O132" s="12" t="e">
        <f>VLOOKUP(A132,licencias!A:P,13,0)</f>
        <v>#N/A</v>
      </c>
    </row>
    <row r="133" spans="1:15" x14ac:dyDescent="0.2">
      <c r="A133">
        <f>CLASIFICACION!B13</f>
        <v>0</v>
      </c>
      <c r="B133" t="str">
        <f>CONCATENATE(CLASIFICACION!C13," ",PROPER(CLASIFICACION!E13))</f>
        <v xml:space="preserve"> </v>
      </c>
      <c r="E133" s="29" t="str">
        <f>CLASIFICACION!$A$3</f>
        <v>LISTADO DE JUGADORES PARA CLASIFICACION</v>
      </c>
      <c r="F133">
        <f>CLASIFICACION!X13</f>
        <v>0</v>
      </c>
      <c r="H133" t="e">
        <f>CLASIFICACION!#REF!</f>
        <v>#REF!</v>
      </c>
      <c r="J133" t="e">
        <f>CLASIFICACION!#REF!</f>
        <v>#REF!</v>
      </c>
      <c r="L133">
        <f>CLASIFICACION!Z13</f>
        <v>0</v>
      </c>
      <c r="O133" s="12" t="e">
        <f>VLOOKUP(A133,licencias!A:P,13,0)</f>
        <v>#N/A</v>
      </c>
    </row>
    <row r="134" spans="1:15" x14ac:dyDescent="0.2">
      <c r="A134">
        <f>CLASIFICACION!B14</f>
        <v>0</v>
      </c>
      <c r="B134" t="str">
        <f>CONCATENATE(CLASIFICACION!C14," ",PROPER(CLASIFICACION!E14))</f>
        <v xml:space="preserve"> </v>
      </c>
      <c r="E134" s="29" t="str">
        <f>CLASIFICACION!$A$3</f>
        <v>LISTADO DE JUGADORES PARA CLASIFICACION</v>
      </c>
      <c r="F134">
        <f>CLASIFICACION!X14</f>
        <v>0</v>
      </c>
      <c r="H134" t="e">
        <f>CLASIFICACION!#REF!</f>
        <v>#REF!</v>
      </c>
      <c r="J134" t="e">
        <f>CLASIFICACION!#REF!</f>
        <v>#REF!</v>
      </c>
      <c r="L134">
        <f>CLASIFICACION!Z14</f>
        <v>0</v>
      </c>
      <c r="O134" s="12" t="e">
        <f>VLOOKUP(A134,licencias!A:P,13,0)</f>
        <v>#N/A</v>
      </c>
    </row>
    <row r="135" spans="1:15" x14ac:dyDescent="0.2">
      <c r="A135">
        <f>CLASIFICACION!B15</f>
        <v>0</v>
      </c>
      <c r="B135" t="str">
        <f>CONCATENATE(CLASIFICACION!C15," ",PROPER(CLASIFICACION!E15))</f>
        <v xml:space="preserve"> </v>
      </c>
      <c r="E135" s="29" t="str">
        <f>CLASIFICACION!$A$3</f>
        <v>LISTADO DE JUGADORES PARA CLASIFICACION</v>
      </c>
      <c r="F135">
        <f>CLASIFICACION!X15</f>
        <v>0</v>
      </c>
      <c r="H135" t="e">
        <f>CLASIFICACION!#REF!</f>
        <v>#REF!</v>
      </c>
      <c r="J135" t="e">
        <f>CLASIFICACION!#REF!</f>
        <v>#REF!</v>
      </c>
      <c r="L135">
        <f>CLASIFICACION!Z15</f>
        <v>0</v>
      </c>
      <c r="O135" s="12" t="e">
        <f>VLOOKUP(A135,licencias!A:P,13,0)</f>
        <v>#N/A</v>
      </c>
    </row>
    <row r="136" spans="1:15" x14ac:dyDescent="0.2">
      <c r="A136">
        <f>CLASIFICACION!B16</f>
        <v>0</v>
      </c>
      <c r="B136" t="str">
        <f>CONCATENATE(CLASIFICACION!C16," ",PROPER(CLASIFICACION!E16))</f>
        <v xml:space="preserve"> </v>
      </c>
      <c r="E136" s="29" t="str">
        <f>CLASIFICACION!$A$3</f>
        <v>LISTADO DE JUGADORES PARA CLASIFICACION</v>
      </c>
      <c r="F136">
        <f>CLASIFICACION!X16</f>
        <v>0</v>
      </c>
      <c r="H136" t="e">
        <f>CLASIFICACION!#REF!</f>
        <v>#REF!</v>
      </c>
      <c r="J136" t="e">
        <f>CLASIFICACION!#REF!</f>
        <v>#REF!</v>
      </c>
      <c r="L136">
        <f>CLASIFICACION!Z16</f>
        <v>0</v>
      </c>
      <c r="O136" s="12" t="e">
        <f>VLOOKUP(A136,licencias!A:P,13,0)</f>
        <v>#N/A</v>
      </c>
    </row>
    <row r="137" spans="1:15" x14ac:dyDescent="0.2">
      <c r="A137">
        <f>CLASIFICACION!B17</f>
        <v>0</v>
      </c>
      <c r="B137" t="str">
        <f>CONCATENATE(CLASIFICACION!C17," ",PROPER(CLASIFICACION!E17))</f>
        <v xml:space="preserve"> </v>
      </c>
      <c r="E137" s="29" t="str">
        <f>CLASIFICACION!$A$3</f>
        <v>LISTADO DE JUGADORES PARA CLASIFICACION</v>
      </c>
      <c r="F137">
        <f>CLASIFICACION!X17</f>
        <v>0</v>
      </c>
      <c r="H137" t="e">
        <f>CLASIFICACION!#REF!</f>
        <v>#REF!</v>
      </c>
      <c r="J137" t="e">
        <f>CLASIFICACION!#REF!</f>
        <v>#REF!</v>
      </c>
      <c r="L137">
        <f>CLASIFICACION!Z17</f>
        <v>0</v>
      </c>
      <c r="O137" s="12" t="e">
        <f>VLOOKUP(A137,licencias!A:P,13,0)</f>
        <v>#N/A</v>
      </c>
    </row>
    <row r="138" spans="1:15" x14ac:dyDescent="0.2">
      <c r="A138">
        <f>CLASIFICACION!B18</f>
        <v>0</v>
      </c>
      <c r="B138" t="str">
        <f>CONCATENATE(CLASIFICACION!C18," ",PROPER(CLASIFICACION!E18))</f>
        <v xml:space="preserve"> </v>
      </c>
      <c r="E138" s="29" t="str">
        <f>CLASIFICACION!$A$3</f>
        <v>LISTADO DE JUGADORES PARA CLASIFICACION</v>
      </c>
      <c r="F138">
        <f>CLASIFICACION!X18</f>
        <v>0</v>
      </c>
      <c r="H138" t="e">
        <f>CLASIFICACION!#REF!</f>
        <v>#REF!</v>
      </c>
      <c r="J138" t="e">
        <f>CLASIFICACION!#REF!</f>
        <v>#REF!</v>
      </c>
      <c r="L138">
        <f>CLASIFICACION!Z18</f>
        <v>0</v>
      </c>
      <c r="O138" s="12" t="e">
        <f>VLOOKUP(A138,licencias!A:P,13,0)</f>
        <v>#N/A</v>
      </c>
    </row>
    <row r="139" spans="1:15" x14ac:dyDescent="0.2">
      <c r="A139">
        <f>CLASIFICACION!B19</f>
        <v>0</v>
      </c>
      <c r="B139" t="str">
        <f>CONCATENATE(CLASIFICACION!C19," ",PROPER(CLASIFICACION!E19))</f>
        <v xml:space="preserve"> </v>
      </c>
      <c r="E139" s="29" t="str">
        <f>CLASIFICACION!$A$3</f>
        <v>LISTADO DE JUGADORES PARA CLASIFICACION</v>
      </c>
      <c r="F139">
        <f>CLASIFICACION!X19</f>
        <v>0</v>
      </c>
      <c r="H139" t="e">
        <f>CLASIFICACION!#REF!</f>
        <v>#REF!</v>
      </c>
      <c r="J139" t="e">
        <f>CLASIFICACION!#REF!</f>
        <v>#REF!</v>
      </c>
      <c r="L139">
        <f>CLASIFICACION!Z19</f>
        <v>0</v>
      </c>
      <c r="O139" s="12" t="e">
        <f>VLOOKUP(A139,licencias!A:P,13,0)</f>
        <v>#N/A</v>
      </c>
    </row>
    <row r="140" spans="1:15" x14ac:dyDescent="0.2">
      <c r="A140">
        <f>CLASIFICACION!B20</f>
        <v>0</v>
      </c>
      <c r="B140" t="str">
        <f>CONCATENATE(CLASIFICACION!C20," ",PROPER(CLASIFICACION!E20))</f>
        <v xml:space="preserve"> </v>
      </c>
      <c r="E140" s="29" t="str">
        <f>CLASIFICACION!$A$3</f>
        <v>LISTADO DE JUGADORES PARA CLASIFICACION</v>
      </c>
      <c r="F140">
        <f>CLASIFICACION!X20</f>
        <v>0</v>
      </c>
      <c r="H140" t="e">
        <f>CLASIFICACION!#REF!</f>
        <v>#REF!</v>
      </c>
      <c r="J140" t="e">
        <f>CLASIFICACION!#REF!</f>
        <v>#REF!</v>
      </c>
      <c r="L140">
        <f>CLASIFICACION!Z20</f>
        <v>0</v>
      </c>
      <c r="O140" s="12" t="e">
        <f>VLOOKUP(A140,licencias!A:P,13,0)</f>
        <v>#N/A</v>
      </c>
    </row>
    <row r="141" spans="1:15" x14ac:dyDescent="0.2">
      <c r="A141">
        <f>CLASIFICACION!B21</f>
        <v>0</v>
      </c>
      <c r="B141" t="str">
        <f>CONCATENATE(CLASIFICACION!C21," ",PROPER(CLASIFICACION!E21))</f>
        <v xml:space="preserve"> </v>
      </c>
      <c r="E141" s="29" t="str">
        <f>CLASIFICACION!$A$3</f>
        <v>LISTADO DE JUGADORES PARA CLASIFICACION</v>
      </c>
      <c r="F141">
        <f>CLASIFICACION!X21</f>
        <v>0</v>
      </c>
      <c r="H141" t="e">
        <f>CLASIFICACION!#REF!</f>
        <v>#REF!</v>
      </c>
      <c r="J141" t="e">
        <f>CLASIFICACION!#REF!</f>
        <v>#REF!</v>
      </c>
      <c r="L141">
        <f>CLASIFICACION!Z21</f>
        <v>0</v>
      </c>
      <c r="O141" s="12" t="e">
        <f>VLOOKUP(A141,licencias!A:P,13,0)</f>
        <v>#N/A</v>
      </c>
    </row>
    <row r="142" spans="1:15" x14ac:dyDescent="0.2">
      <c r="A142">
        <f>CLASIFICACION!B22</f>
        <v>0</v>
      </c>
      <c r="B142" t="str">
        <f>CONCATENATE(CLASIFICACION!C22," ",PROPER(CLASIFICACION!E22))</f>
        <v xml:space="preserve"> </v>
      </c>
      <c r="E142" s="29" t="str">
        <f>CLASIFICACION!$A$3</f>
        <v>LISTADO DE JUGADORES PARA CLASIFICACION</v>
      </c>
      <c r="F142">
        <f>CLASIFICACION!X22</f>
        <v>0</v>
      </c>
      <c r="H142" t="e">
        <f>CLASIFICACION!#REF!</f>
        <v>#REF!</v>
      </c>
      <c r="J142" t="e">
        <f>CLASIFICACION!#REF!</f>
        <v>#REF!</v>
      </c>
      <c r="L142">
        <f>CLASIFICACION!Z22</f>
        <v>0</v>
      </c>
      <c r="O142" s="12" t="e">
        <f>VLOOKUP(A142,licencias!A:P,13,0)</f>
        <v>#N/A</v>
      </c>
    </row>
    <row r="143" spans="1:15" x14ac:dyDescent="0.2">
      <c r="A143">
        <f>CLASIFICACION!B23</f>
        <v>0</v>
      </c>
      <c r="B143" t="str">
        <f>CONCATENATE(CLASIFICACION!C23," ",PROPER(CLASIFICACION!E23))</f>
        <v xml:space="preserve"> </v>
      </c>
      <c r="E143" s="29" t="str">
        <f>CLASIFICACION!$A$3</f>
        <v>LISTADO DE JUGADORES PARA CLASIFICACION</v>
      </c>
      <c r="F143">
        <f>CLASIFICACION!X23</f>
        <v>0</v>
      </c>
      <c r="H143" t="e">
        <f>CLASIFICACION!#REF!</f>
        <v>#REF!</v>
      </c>
      <c r="J143" t="e">
        <f>CLASIFICACION!#REF!</f>
        <v>#REF!</v>
      </c>
      <c r="L143">
        <f>CLASIFICACION!Z23</f>
        <v>0</v>
      </c>
      <c r="O143" s="12" t="e">
        <f>VLOOKUP(A143,licencias!A:P,13,0)</f>
        <v>#N/A</v>
      </c>
    </row>
    <row r="144" spans="1:15" x14ac:dyDescent="0.2">
      <c r="A144">
        <f>CLASIFICACION!B24</f>
        <v>0</v>
      </c>
      <c r="B144" t="str">
        <f>CONCATENATE(CLASIFICACION!C24," ",PROPER(CLASIFICACION!E24))</f>
        <v xml:space="preserve"> </v>
      </c>
      <c r="E144" s="29" t="str">
        <f>CLASIFICACION!$A$3</f>
        <v>LISTADO DE JUGADORES PARA CLASIFICACION</v>
      </c>
      <c r="F144">
        <f>CLASIFICACION!X24</f>
        <v>0</v>
      </c>
      <c r="H144" t="e">
        <f>CLASIFICACION!#REF!</f>
        <v>#REF!</v>
      </c>
      <c r="J144" t="e">
        <f>CLASIFICACION!#REF!</f>
        <v>#REF!</v>
      </c>
      <c r="L144">
        <f>CLASIFICACION!Z24</f>
        <v>0</v>
      </c>
      <c r="O144" s="12" t="e">
        <f>VLOOKUP(A144,licencias!A:P,13,0)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licencias</vt:lpstr>
      <vt:lpstr>licencias_d_e</vt:lpstr>
      <vt:lpstr>CAT</vt:lpstr>
      <vt:lpstr>DPI</vt:lpstr>
      <vt:lpstr>DSI</vt:lpstr>
      <vt:lpstr>CTO_PARKINSON</vt:lpstr>
      <vt:lpstr>I08</vt:lpstr>
      <vt:lpstr>CLASIFICACION</vt:lpstr>
      <vt:lpstr>IND</vt:lpstr>
      <vt:lpstr>EQ</vt:lpstr>
      <vt:lpstr>DB</vt:lpstr>
      <vt:lpstr>CLASS</vt:lpstr>
      <vt:lpstr>Hoja1</vt:lpstr>
      <vt:lpstr>CLASIFICACION!Área_de_impresión</vt:lpstr>
      <vt:lpstr>CTO_PARKINSON!Área_de_impresión</vt:lpstr>
      <vt:lpstr>DPI!Área_de_impresión</vt:lpstr>
      <vt:lpstr>DSI!Área_de_impresión</vt:lpstr>
      <vt:lpstr>'I08'!Área_de_impresión</vt:lpstr>
    </vt:vector>
  </TitlesOfParts>
  <Manager>el mismo</Manager>
  <Company>R.F.E.T.M.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Windows User</cp:lastModifiedBy>
  <cp:lastPrinted>2022-11-15T09:54:21Z</cp:lastPrinted>
  <dcterms:created xsi:type="dcterms:W3CDTF">2001-08-21T17:29:22Z</dcterms:created>
  <dcterms:modified xsi:type="dcterms:W3CDTF">2023-12-04T09:10:20Z</dcterms:modified>
</cp:coreProperties>
</file>